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0490" windowHeight="7530" tabRatio="65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<sst xmlns="http://schemas.openxmlformats.org/spreadsheetml/2006/main" count="1169" uniqueCount="622">
  <si>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</si>
  <si>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</si>
  <si>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</si>
  <si>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</si>
  <si>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</si>
  <si>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</si>
  <si>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</si>
  <si>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</si>
  <si>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</si>
  <si>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</si>
  <si>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</si>
  <si>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</si>
  <si>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</si>
  <si>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</si>
  <si>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</si>
  <si>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</si>
  <si>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</si>
  <si>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</si>
  <si>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</si>
  <si>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</si>
  <si>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</si>
  <si>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</si>
  <si>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</si>
  <si>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</si>
  <si>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</si>
  <si>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</si>
  <si>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</si>
  <si>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</si>
  <si>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</si>
  <si>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</si>
  <si>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</si>
  <si>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</si>
  <si>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</si>
  <si>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</si>
  <si>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</si>
  <si>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</si>
  <si>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</si>
  <si>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</si>
  <si>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</si>
  <si>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</si>
  <si>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</si>
  <si>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</si>
  <si>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</si>
  <si>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</si>
  <si>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</si>
  <si>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</si>
  <si>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</si>
  <si>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</si>
  <si>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</si>
  <si>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</si>
  <si>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</si>
  <si>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</si>
  <si>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</si>
  <si>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</si>
  <si>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</si>
  <si>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</si>
  <si>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</si>
  <si>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</si>
  <si>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</si>
  <si>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</si>
  <si>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</si>
  <si>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</si>
  <si>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</si>
  <si>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</si>
  <si>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</si>
  <si>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</si>
  <si>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</si>
  <si>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</si>
  <si>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</si>
  <si>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</si>
  <si>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</si>
  <si>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</si>
  <si>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</si>
  <si>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</si>
  <si>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</si>
  <si>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</si>
  <si>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</si>
  <si>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</si>
  <si>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</si>
  <si>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</si>
  <si>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</si>
  <si>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</si>
  <si>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</si>
  <si>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</si>
  <si>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</si>
  <si>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</si>
  <si>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</si>
  <si>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</si>
  <si>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</si>
  <si>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</si>
  <si>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</si>
  <si>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</si>
  <si>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</si>
  <si>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</si>
  <si>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</si>
  <si>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</si>
  <si>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</si>
  <si>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</si>
  <si>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</si>
  <si>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</si>
  <si>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</si>
  <si>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</si>
  <si>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</si>
  <si>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</si>
  <si>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</si>
  <si>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</si>
  <si>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</si>
  <si>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</si>
  <si>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</si>
  <si>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</si>
  <si>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</si>
  <si>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</si>
  <si>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</si>
  <si>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</si>
  <si>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</si>
  <si>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</si>
  <si>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</si>
  <si>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</si>
  <si>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</si>
  <si>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</si>
  <si>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</si>
  <si>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</si>
  <si>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</si>
  <si>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</si>
  <si>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</si>
  <si>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</si>
  <si>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</si>
  <si>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</si>
  <si>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</si>
  <si>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</si>
  <si>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</si>
  <si>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</si>
  <si>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</si>
  <si>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</si>
  <si>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</si>
  <si>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</si>
  <si>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</si>
  <si>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</si>
  <si>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</si>
  <si>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</si>
  <si>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</si>
  <si>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</si>
  <si>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</si>
  <si>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</si>
  <si>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</si>
  <si>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</si>
  <si>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</si>
  <si>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</si>
  <si>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</si>
  <si>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</si>
  <si>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</si>
  <si>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</si>
  <si>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</si>
  <si>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</si>
  <si>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</si>
  <si>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</si>
  <si>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</si>
  <si>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</si>
  <si>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</si>
  <si>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</si>
  <si>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</si>
  <si>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</si>
  <si>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</si>
  <si>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</si>
  <si>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</si>
  <si>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</si>
  <si>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</si>
  <si>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</si>
  <si>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</si>
  <si>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</si>
  <si>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</si>
  <si>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</si>
  <si>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</si>
  <si>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</si>
  <si>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</si>
  <si>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</si>
  <si>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</si>
  <si>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</si>
  <si>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</si>
  <si>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</si>
  <si>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</si>
  <si>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</si>
  <si>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</si>
  <si>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</si>
  <si>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</si>
  <si>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</si>
  <si>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</si>
  <si>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</si>
  <si>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</si>
  <si>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</si>
  <si>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</si>
  <si>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</si>
  <si>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</si>
  <si>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</si>
  <si>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</si>
  <si>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</si>
  <si>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</si>
  <si>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</si>
  <si>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</si>
  <si>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</si>
  <si>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</si>
  <si>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</si>
  <si>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</si>
  <si>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</si>
  <si>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</si>
  <si>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</si>
  <si>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</si>
  <si>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</si>
  <si>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</si>
  <si>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</si>
  <si>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</si>
  <si>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</si>
  <si>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</si>
  <si>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福岡県苅田町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</si>
  <si>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</si>
  <si>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</si>
  <si>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</si>
  <si>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</si>
  <si>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</si>
  <si>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</si>
  <si>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</si>
  <si>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</si>
  <si>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</si>
  <si>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</si>
  <si>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</si>
  <si>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</si>
  <si>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</si>
  <si>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</si>
  <si>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</si>
  <si>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</si>
  <si>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</si>
  <si>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</si>
  <si>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</si>
  <si>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</si>
  <si>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</si>
  <si>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</si>
  <si>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</si>
  <si>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</si>
  <si>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</si>
  <si>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</si>
  <si>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</si>
  <si>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</si>
  <si>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</si>
  <si>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</si>
  <si>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</si>
  <si>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</si>
  <si>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</si>
  <si>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</si>
  <si>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</si>
  <si>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</si>
  <si>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</si>
  <si>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</si>
  <si>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</si>
  <si>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</si>
  <si>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</si>
  <si>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</si>
  <si>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</si>
  <si>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</si>
  <si>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</si>
  <si>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</si>
  <si>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</si>
  <si>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</si>
  <si>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</si>
  <si>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</si>
  <si>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</si>
  <si>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</si>
  <si>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</si>
  <si>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</si>
  <si>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</si>
  <si>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</si>
  <si>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</si>
  <si>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</si>
  <si>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</si>
  <si>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</si>
  <si>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</si>
  <si>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</si>
  <si>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</si>
  <si>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</si>
  <si>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</si>
  <si>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</si>
  <si>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</si>
  <si>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</si>
  <si>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</si>
  <si>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</si>
  <si>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</si>
  <si>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</si>
  <si>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</si>
  <si>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</si>
  <si>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</si>
  <si>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</si>
  <si>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</si>
  <si>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</si>
  <si>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</si>
  <si>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</si>
  <si>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</si>
  <si>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</si>
  <si>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</si>
  <si>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</si>
  <si>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</si>
  <si>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</si>
  <si>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</si>
  <si>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</si>
  <si>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</si>
  <si>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</si>
  <si>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</si>
  <si>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</si>
  <si>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</si>
  <si>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</si>
  <si>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</si>
  <si>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</si>
  <si>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</si>
  <si>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</si>
  <si>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</si>
  <si>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</si>
  <si>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</si>
  <si>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</si>
  <si>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</si>
  <si>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</si>
  <si>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</si>
  <si>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</si>
  <si>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</si>
  <si>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</si>
  <si>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</si>
  <si>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</si>
  <si>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</si>
  <si>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</si>
  <si>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</si>
  <si>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</si>
  <si>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</si>
  <si>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</si>
  <si>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</si>
  <si>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</si>
  <si>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</si>
  <si>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</si>
  <si>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</si>
  <si>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</si>
  <si>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</si>
  <si>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</si>
  <si>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</si>
  <si>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</si>
  <si>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</si>
  <si>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</si>
  <si>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</si>
  <si>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</si>
  <si>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</si>
  <si>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</si>
  <si>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</si>
  <si>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</si>
  <si>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</si>
  <si>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</si>
  <si>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</si>
  <si>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</si>
  <si>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</si>
  <si>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</si>
  <si>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</si>
  <si>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</si>
  <si>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</si>
  <si>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</si>
  <si>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</si>
  <si>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</si>
  <si>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</si>
  <si>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</si>
  <si>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</si>
  <si>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</si>
  <si>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</si>
  <si>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</si>
  <si>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</si>
  <si>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</si>
  <si>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福岡県苅田町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</si>
  <si>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</si>
  <si>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</si>
  <si>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</si>
  <si>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</si>
  <si>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</si>
  <si>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</si>
  <si>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</si>
  <si>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</si>
  <si>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</si>
  <si>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</si>
  <si>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</si>
  <si>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</si>
  <si>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</si>
  <si>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</si>
  <si>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</si>
  <si>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</si>
  <si>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</si>
  <si>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</si>
  <si>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</si>
  <si>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</si>
  <si>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</si>
  <si>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</si>
  <si>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</si>
  <si>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</si>
  <si>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</si>
  <si>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</si>
  <si>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</si>
  <si>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</si>
  <si>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</si>
  <si>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</si>
  <si>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</si>
  <si>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</si>
  <si>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</si>
  <si>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</si>
  <si>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</si>
  <si>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</si>
  <si>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</si>
  <si>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</si>
  <si>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</si>
  <si>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</si>
  <si>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</si>
  <si>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</si>
  <si>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</si>
  <si>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</si>
  <si>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</si>
  <si>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</si>
  <si>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</si>
  <si>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</si>
  <si>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</si>
  <si>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</si>
  <si>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</si>
  <si>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</si>
  <si>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</si>
  <si>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</si>
  <si>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</si>
  <si>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</si>
  <si>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</si>
  <si>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</si>
  <si>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</si>
  <si>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</si>
  <si>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</si>
  <si>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</si>
  <si>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</si>
  <si>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</si>
  <si>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</si>
  <si>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</si>
  <si>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</si>
  <si>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</si>
  <si>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</si>
  <si>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</si>
  <si>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</si>
  <si>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</si>
  <si>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</si>
  <si>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</si>
  <si>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</si>
  <si>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</si>
  <si>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</si>
  <si>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</si>
  <si>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</si>
  <si>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</si>
  <si>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</si>
  <si>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</si>
  <si>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</si>
  <si>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</si>
  <si>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</si>
  <si>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</si>
  <si>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</si>
  <si>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</si>
  <si>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</si>
  <si>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</si>
  <si>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</si>
  <si>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</si>
  <si>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</si>
  <si>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</si>
  <si>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</si>
  <si>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</si>
  <si>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</si>
  <si>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</si>
  <si>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</si>
  <si>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</si>
  <si>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</si>
  <si>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</si>
  <si>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</si>
  <si>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</si>
  <si>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</si>
  <si>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</si>
  <si>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</si>
  <si>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</si>
  <si>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</si>
  <si>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</si>
  <si>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</si>
  <si>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</si>
  <si>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</si>
  <si>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</si>
  <si>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</si>
  <si>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</si>
  <si>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</si>
  <si>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</si>
  <si>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</si>
  <si>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</si>
  <si>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</si>
  <si>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</si>
  <si>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</si>
  <si>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</si>
  <si>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</si>
  <si>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</si>
  <si>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</si>
  <si>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</si>
  <si>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</si>
  <si>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</si>
  <si>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</si>
  <si>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</si>
  <si>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</si>
  <si>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</si>
  <si>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</si>
  <si>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</si>
  <si>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</si>
  <si>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</si>
  <si>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</si>
  <si>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</si>
  <si>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</si>
  <si>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</si>
  <si>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</si>
  <si>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</si>
  <si>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</si>
  <si>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</si>
  <si>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</si>
  <si>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</si>
  <si>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</si>
  <si>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</si>
  <si>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</si>
  <si>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</si>
  <si>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</si>
  <si>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</si>
  <si>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</si>
  <si>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</si>
  <si>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</si>
  <si>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</si>
  <si>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</si>
  <si>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</si>
  <si>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</si>
  <si>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</si>
  <si>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</si>
  <si>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</si>
  <si>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</si>
  <si>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</si>
  <si>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</si>
  <si>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</si>
  <si>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</si>
  <si>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</si>
  <si>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</si>
  <si>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</si>
  <si>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</si>
  <si>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</si>
  <si>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</si>
  <si>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</si>
  <si>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</si>
  <si>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</si>
  <si>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</si>
  <si>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</si>
  <si>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</si>
  <si>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</si>
  <si>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</si>
  <si>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</si>
  <si>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</si>
  <si>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</si>
  <si>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</si>
  <si>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</si>
  <si>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</si>
  <si>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</si>
  <si>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</si>
  <si>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</si>
  <si>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</si>
  <si>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</si>
  <si>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t>
  </si>
  <si>
    <t>国民健康保険特別会計</t>
  </si>
  <si>
    <t>▲ 2.82</t>
  </si>
  <si>
    <t>▲ 3.24</t>
  </si>
  <si>
    <t>▲ 3.41</t>
  </si>
  <si>
    <t>▲ 2.00</t>
  </si>
  <si>
    <t>水道事業会計</t>
  </si>
  <si>
    <t>一般会計</t>
  </si>
  <si>
    <t>苅田臨空産業団地開発事業特別会計</t>
  </si>
  <si>
    <t>下水道事業会計</t>
  </si>
  <si>
    <t>介護保険特別会計</t>
  </si>
  <si>
    <t>後期高齢者医療特別会計</t>
  </si>
  <si>
    <t>住宅新築資金等特別会計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</si>
  <si>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</si>
  <si>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</si>
  <si>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</si>
  <si>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</si>
  <si>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</si>
  <si>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</si>
  <si>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</si>
  <si>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</si>
  <si>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</si>
  <si>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</si>
  <si>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福岡県後期高齢者医療広域連合（一般会計）</t>
    <rPh sb="0" eb="3">
      <t>フクオカケン</t>
    </rPh>
    <rPh sb="3" eb="8">
      <t>コウキコウレイシャ</t>
    </rPh>
    <rPh sb="8" eb="10">
      <t>イリョウ</t>
    </rPh>
    <rPh sb="10" eb="12">
      <t>コウイキ</t>
    </rPh>
    <rPh sb="12" eb="14">
      <t>レンゴウ</t>
    </rPh>
    <rPh sb="15" eb="19">
      <t>イッパンカイケイ</t>
    </rPh>
    <phoneticPr fontId="2"/>
  </si>
  <si>
    <t>福岡県後期高齢者医療広域連合（後期高齢者医療特別会計）</t>
    <rPh sb="0" eb="3">
      <t>フクオカケン</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</si>
  <si>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京築地区水道企業団（水道用水供給事業会計）</t>
    <rPh sb="0" eb="4">
      <t>ケイチクチク</t>
    </rPh>
    <rPh sb="4" eb="6">
      <t>スイドウ</t>
    </rPh>
    <rPh sb="6" eb="9">
      <t>キギョウダン</t>
    </rPh>
    <rPh sb="10" eb="13">
      <t>スイドウヨウ</t>
    </rPh>
    <rPh sb="13" eb="16">
      <t>ミズキョウキュウ</t>
    </rPh>
    <rPh sb="16" eb="20">
      <t>ジギョウカイケイ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</si>
  <si>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</si>
  <si>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9">
      <t>ジチシンコウクミアイ</t>
    </rPh>
    <rPh sb="10" eb="13">
      <t>コウブンショ</t>
    </rPh>
    <rPh sb="13" eb="14">
      <t>カン</t>
    </rPh>
    <rPh sb="14" eb="16">
      <t>ジギョウ</t>
    </rPh>
    <rPh sb="16" eb="20">
      <t>トクベツカイケイ</t>
    </rPh>
    <phoneticPr fontId="2"/>
  </si>
  <si>
    <t>福岡県市町村職員退職手当組合（一般会計）</t>
    <rPh sb="0" eb="6">
      <t>フクオカケンシチョウソン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</si>
  <si>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21">
      <t>キキントクベツカイケイ</t>
    </rPh>
    <phoneticPr fontId="2"/>
  </si>
  <si>
    <t>京築広域市町村圏事務組合（一般会計）</t>
    <rPh sb="0" eb="2">
      <t>ケイチク</t>
    </rPh>
    <rPh sb="2" eb="4">
      <t>コウイキ</t>
    </rPh>
    <rPh sb="4" eb="7">
      <t>シチョウソン</t>
    </rPh>
    <rPh sb="7" eb="8">
      <t>ケン</t>
    </rPh>
    <rPh sb="8" eb="12">
      <t>ジムクミアイ</t>
    </rPh>
    <rPh sb="13" eb="17">
      <t>イッパンカイケイ</t>
    </rPh>
    <phoneticPr fontId="2"/>
  </si>
  <si>
    <t>京築広域市町村圏事務組合（行橋京都メディカルセンター特別会計）</t>
    <rPh sb="0" eb="2">
      <t>ケイチク</t>
    </rPh>
    <rPh sb="2" eb="4">
      <t>コウイキ</t>
    </rPh>
    <rPh sb="4" eb="7">
      <t>シチョウソン</t>
    </rPh>
    <rPh sb="7" eb="8">
      <t>ケン</t>
    </rPh>
    <rPh sb="8" eb="12">
      <t>ジムクミアイ</t>
    </rPh>
    <rPh sb="13" eb="15">
      <t>ユクハシ</t>
    </rPh>
    <rPh sb="15" eb="17">
      <t>ミヤコ</t>
    </rPh>
    <rPh sb="26" eb="30">
      <t>トクベツカイケイ</t>
    </rPh>
    <phoneticPr fontId="2"/>
  </si>
  <si>
    <t>福岡県自治会館管理組合（一般会計）</t>
    <rPh sb="0" eb="3">
      <t>フクオカケン</t>
    </rPh>
    <rPh sb="3" eb="7">
      <t>ジチカイカン</t>
    </rPh>
    <rPh sb="7" eb="11">
      <t>カンリクミアイ</t>
    </rPh>
    <rPh sb="12" eb="16">
      <t>イッパンカイケイ</t>
    </rPh>
    <phoneticPr fontId="2"/>
  </si>
  <si>
    <t>福岡県市町村消防団員等公務災害補償組合（一般会計）</t>
    <rPh sb="0" eb="3">
      <t>フクオカケン</t>
    </rPh>
    <rPh sb="3" eb="6">
      <t>シチョウソン</t>
    </rPh>
    <rPh sb="6" eb="9">
      <t>ショウボウダン</t>
    </rPh>
    <rPh sb="9" eb="11">
      <t>イントウ</t>
    </rPh>
    <rPh sb="11" eb="13">
      <t>コウム</t>
    </rPh>
    <rPh sb="13" eb="15">
      <t>サイガイ</t>
    </rPh>
    <rPh sb="15" eb="17">
      <t>ホショウ</t>
    </rPh>
    <rPh sb="17" eb="19">
      <t>クミアイ</t>
    </rPh>
    <rPh sb="20" eb="24">
      <t>イッパンカイケイ</t>
    </rPh>
    <phoneticPr fontId="2"/>
  </si>
  <si>
    <t>〇</t>
    <phoneticPr fontId="2"/>
  </si>
  <si>
    <t>ピュアタウン苅田</t>
    <rPh sb="6" eb="8">
      <t>カンダ</t>
    </rPh>
    <phoneticPr fontId="2"/>
  </si>
  <si>
    <t>苅田エコプラント</t>
    <rPh sb="0" eb="2">
      <t>カンダ</t>
    </rPh>
    <phoneticPr fontId="2"/>
  </si>
  <si>
    <t>苅田町土地開発公社</t>
    <rPh sb="0" eb="3">
      <t>カンダマチ</t>
    </rPh>
    <rPh sb="3" eb="7">
      <t>トチカイハツ</t>
    </rPh>
    <rPh sb="7" eb="9">
      <t>コウシャ</t>
    </rPh>
    <phoneticPr fontId="2"/>
  </si>
  <si>
    <t>苅田町農業公社</t>
    <rPh sb="0" eb="3">
      <t>カンダマチ</t>
    </rPh>
    <rPh sb="3" eb="5">
      <t>ノウギョウ</t>
    </rPh>
    <rPh sb="5" eb="7">
      <t>コウシャ</t>
    </rPh>
    <phoneticPr fontId="2"/>
  </si>
  <si>
    <t>苅田町公共施設整備基金</t>
    <rPh sb="0" eb="3">
      <t>カンダマチ</t>
    </rPh>
    <rPh sb="3" eb="7">
      <t>コウキョウシセツ</t>
    </rPh>
    <rPh sb="7" eb="9">
      <t>セイビ</t>
    </rPh>
    <rPh sb="9" eb="11">
      <t>キキン</t>
    </rPh>
    <phoneticPr fontId="5"/>
  </si>
  <si>
    <t>苅田町企業立地奨励金基金</t>
    <rPh sb="0" eb="3">
      <t>カンダマチ</t>
    </rPh>
    <rPh sb="3" eb="7">
      <t>キギョウリッチ</t>
    </rPh>
    <rPh sb="7" eb="10">
      <t>ショウレイキン</t>
    </rPh>
    <rPh sb="10" eb="12">
      <t>キキン</t>
    </rPh>
    <phoneticPr fontId="5"/>
  </si>
  <si>
    <t>苅田町まちづくり基金</t>
    <rPh sb="0" eb="3">
      <t>カンダマチ</t>
    </rPh>
    <rPh sb="8" eb="10">
      <t>キキン</t>
    </rPh>
    <phoneticPr fontId="5"/>
  </si>
  <si>
    <t>苅田町霊園管理基金</t>
    <rPh sb="0" eb="3">
      <t>カンダマチ</t>
    </rPh>
    <rPh sb="3" eb="5">
      <t>レイエン</t>
    </rPh>
    <rPh sb="5" eb="9">
      <t>カンリキキン</t>
    </rPh>
    <phoneticPr fontId="5"/>
  </si>
  <si>
    <t>-</t>
    <phoneticPr fontId="2"/>
  </si>
  <si>
    <t>法適用企業</t>
    <rPh sb="0" eb="5">
      <t>ホウテキヨウキギョウ</t>
    </rPh>
    <phoneticPr fontId="2"/>
  </si>
  <si>
    <t>苅田町消防賞じゅつ金基金</t>
    <rPh sb="0" eb="3">
      <t>カンダマチ</t>
    </rPh>
    <rPh sb="3" eb="5">
      <t>ショウボウ</t>
    </rPh>
    <rPh sb="5" eb="6">
      <t>ショウ</t>
    </rPh>
    <rPh sb="9" eb="10">
      <t>キン</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</si>
  <si>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</si>
  <si>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</si>
  <si>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</si>
  <si>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</si>
  <si>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</si>
  <si>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</si>
  <si>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</si>
  <si>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</si>
  <si>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</si>
  <si>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</si>
  <si>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</si>
  <si>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の新規借入抑制、基金積立による充当可能財源の増加により年々減少しているが、類似団体と比べて高い水準で推移している。有形固定資産減価償却率は類似団体に比べて低くなっているが、４年間で6.6％上昇しており公共施設等の老朽化が進んでいる状態である。今後、公共施設等の長寿命化で地方債の活用を予定していることに加え、他事業の地方債借入もあることから、計画的な老朽化対策や過度に地方債に依存することがないようにバランスを図りながら財政運営を行っていく。</t>
    <rPh sb="114" eb="115">
      <t>トウ</t>
    </rPh>
    <rPh sb="138" eb="139">
      <t>トウ</t>
    </rPh>
    <phoneticPr fontId="5"/>
  </si>
  <si>
    <t>将来負担比率と実質公債費比率は類似団体と比べて、高い水準で推移している。地方債償還のピークは平成29年度であり、平成30年度以降は、福祉施設建設や町民プール建設等の大型事業に係る地方債の償還が終了するため、今後、実質公債費比率は一定期間減少が見込まれる。また、将来負担比率についても、地方債の借入抑制や基金残高の増加により減少が見込まれる。しかし、現在進行中の与原地区区画整理事業等の大型事業に加え、公共施設の老朽化対策が必要であるため、現在積立を行っている公共施設整備基金等も活用しながら計画的な地方債借入を行い、各指標のバランスに留意しながら健全な財政運営に努めていく。</t>
    <rPh sb="46" eb="4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</si>
</sst>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B9CD-44BC-A9DE-CFD821B746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46907</c:v>
                </c:pt>
                <c:pt idx="1">
                  <c:v>25419</c:v>
                </c:pt>
                <c:pt idx="2">
                  <c:v>27228</c:v>
                </c:pt>
                <c:pt idx="3">
                  <c:v>30121</c:v>
                </c:pt>
                <c:pt idx="4">
                  <c:v>36201</c:v>
                </c:pt>
              </c:numCache>
            </c:numRef>
          </c:val>
          <c:smooth val="0"/>
          <c:extLst xmlns:c16r2="http://schemas.microsoft.com/office/drawing/2015/06/chart">
            <c:ext xmlns:c16="http://schemas.microsoft.com/office/drawing/2014/chart" uri="{C3380CC4-5D6E-409C-BE32-E72D297353CC}">
              <c16:uniqueId val="{00000001-B9CD-44BC-A9DE-CFD821B74694}"/>
            </c:ext>
          </c:extLst>
        </c:ser>
        <c:dLbls>
          <c:showLegendKey val="0"/>
          <c:showVal val="0"/>
          <c:showCatName val="0"/>
          <c:showSerName val="0"/>
          <c:showPercent val="0"/>
          <c:showBubbleSize val="0"/>
        </c:dLbls>
        <c:marker val="1"/>
        <c:smooth val="0"/>
        <c:axId val="486743192"/>
        <c:axId val="486746536"/>
      </c:lineChart>
      <c:catAx>
        <c:axId val="486743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746536"/>
        <c:crosses val="autoZero"/>
        <c:auto val="1"/>
        <c:lblAlgn val="ctr"/>
        <c:lblOffset val="100"/>
        <c:tickLblSkip val="1"/>
        <c:tickMarkSkip val="1"/>
        <c:noMultiLvlLbl val="0"/>
      </c:catAx>
      <c:valAx>
        <c:axId val="486746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743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7.19</c:v>
                </c:pt>
                <c:pt idx="1">
                  <c:v>10.24</c:v>
                </c:pt>
                <c:pt idx="2">
                  <c:v>11.19</c:v>
                </c:pt>
                <c:pt idx="3">
                  <c:v>7.89</c:v>
                </c:pt>
                <c:pt idx="4">
                  <c:v>7.12</c:v>
                </c:pt>
              </c:numCache>
            </c:numRef>
          </c:val>
          <c:extLst xmlns:c16r2="http://schemas.microsoft.com/office/drawing/2015/06/chart">
            <c:ext xmlns:c16="http://schemas.microsoft.com/office/drawing/2014/chart" uri="{C3380CC4-5D6E-409C-BE32-E72D297353CC}">
              <c16:uniqueId val="{00000000-F2CE-4AB0-86B2-741F23ACBC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33.729999999999997</c:v>
                </c:pt>
                <c:pt idx="1">
                  <c:v>33.79</c:v>
                </c:pt>
                <c:pt idx="2">
                  <c:v>36.72</c:v>
                </c:pt>
                <c:pt idx="3">
                  <c:v>40.17</c:v>
                </c:pt>
                <c:pt idx="4">
                  <c:v>42.86</c:v>
                </c:pt>
              </c:numCache>
            </c:numRef>
          </c:val>
          <c:extLst xmlns:c16r2="http://schemas.microsoft.com/office/drawing/2015/06/chart">
            <c:ext xmlns:c16="http://schemas.microsoft.com/office/drawing/2014/chart" uri="{C3380CC4-5D6E-409C-BE32-E72D297353CC}">
              <c16:uniqueId val="{00000001-F2CE-4AB0-86B2-741F23ACBC5F}"/>
            </c:ext>
          </c:extLst>
        </c:ser>
        <c:dLbls>
          <c:showLegendKey val="0"/>
          <c:showVal val="0"/>
          <c:showCatName val="0"/>
          <c:showSerName val="0"/>
          <c:showPercent val="0"/>
          <c:showBubbleSize val="0"/>
        </c:dLbls>
        <c:gapWidth val="250"/>
        <c:overlap val="100"/>
        <c:axId val="492129392"/>
        <c:axId val="492129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3.04</c:v>
                </c:pt>
                <c:pt idx="2">
                  <c:v>6.33</c:v>
                </c:pt>
                <c:pt idx="3">
                  <c:v>2.56</c:v>
                </c:pt>
                <c:pt idx="4">
                  <c:v>4.74</c:v>
                </c:pt>
              </c:numCache>
            </c:numRef>
          </c:val>
          <c:smooth val="0"/>
          <c:extLst xmlns:c16r2="http://schemas.microsoft.com/office/drawing/2015/06/chart">
            <c:ext xmlns:c16="http://schemas.microsoft.com/office/drawing/2014/chart" uri="{C3380CC4-5D6E-409C-BE32-E72D297353CC}">
              <c16:uniqueId val="{00000002-F2CE-4AB0-86B2-741F23ACBC5F}"/>
            </c:ext>
          </c:extLst>
        </c:ser>
        <c:dLbls>
          <c:showLegendKey val="0"/>
          <c:showVal val="0"/>
          <c:showCatName val="0"/>
          <c:showSerName val="0"/>
          <c:showPercent val="0"/>
          <c:showBubbleSize val="0"/>
        </c:dLbls>
        <c:marker val="1"/>
        <c:smooth val="0"/>
        <c:axId val="492129392"/>
        <c:axId val="492129784"/>
      </c:lineChart>
      <c:catAx>
        <c:axId val="49212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129784"/>
        <c:crosses val="autoZero"/>
        <c:auto val="1"/>
        <c:lblAlgn val="ctr"/>
        <c:lblOffset val="100"/>
        <c:tickLblSkip val="1"/>
        <c:tickMarkSkip val="1"/>
        <c:noMultiLvlLbl val="0"/>
      </c:catAx>
      <c:valAx>
        <c:axId val="492129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12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FBD-4625-A353-DA60507288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BD-4625-A353-DA6050728801}"/>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0.06</c:v>
                </c:pt>
                <c:pt idx="4">
                  <c:v>#N/A</c:v>
                </c:pt>
                <c:pt idx="5">
                  <c:v>0.03</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2-9FBD-4625-A353-DA60507288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0.12</c:v>
                </c:pt>
                <c:pt idx="4">
                  <c:v>#N/A</c:v>
                </c:pt>
                <c:pt idx="5">
                  <c:v>0.05</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3-9FBD-4625-A353-DA605072880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1.06</c:v>
                </c:pt>
                <c:pt idx="2">
                  <c:v>#N/A</c:v>
                </c:pt>
                <c:pt idx="3">
                  <c:v>1.19</c:v>
                </c:pt>
                <c:pt idx="4">
                  <c:v>#N/A</c:v>
                </c:pt>
                <c:pt idx="5">
                  <c:v>1.18</c:v>
                </c:pt>
                <c:pt idx="6">
                  <c:v>#N/A</c:v>
                </c:pt>
                <c:pt idx="7">
                  <c:v>0.42</c:v>
                </c:pt>
                <c:pt idx="8">
                  <c:v>#N/A</c:v>
                </c:pt>
                <c:pt idx="9">
                  <c:v>0.34</c:v>
                </c:pt>
              </c:numCache>
            </c:numRef>
          </c:val>
          <c:extLst xmlns:c16r2="http://schemas.microsoft.com/office/drawing/2015/06/chart">
            <c:ext xmlns:c16="http://schemas.microsoft.com/office/drawing/2014/chart" uri="{C3380CC4-5D6E-409C-BE32-E72D297353CC}">
              <c16:uniqueId val="{00000004-9FBD-4625-A353-DA605072880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2.83</c:v>
                </c:pt>
                <c:pt idx="2">
                  <c:v>#N/A</c:v>
                </c:pt>
                <c:pt idx="3">
                  <c:v>2.57</c:v>
                </c:pt>
                <c:pt idx="4">
                  <c:v>#N/A</c:v>
                </c:pt>
                <c:pt idx="5">
                  <c:v>2.56</c:v>
                </c:pt>
                <c:pt idx="6">
                  <c:v>#N/A</c:v>
                </c:pt>
                <c:pt idx="7">
                  <c:v>2.16</c:v>
                </c:pt>
                <c:pt idx="8">
                  <c:v>#N/A</c:v>
                </c:pt>
                <c:pt idx="9">
                  <c:v>2.17</c:v>
                </c:pt>
              </c:numCache>
            </c:numRef>
          </c:val>
          <c:extLst xmlns:c16r2="http://schemas.microsoft.com/office/drawing/2015/06/chart">
            <c:ext xmlns:c16="http://schemas.microsoft.com/office/drawing/2014/chart" uri="{C3380CC4-5D6E-409C-BE32-E72D297353CC}">
              <c16:uniqueId val="{00000005-9FBD-4625-A353-DA6050728801}"/>
            </c:ext>
          </c:extLst>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2.76</c:v>
                </c:pt>
                <c:pt idx="2">
                  <c:v>#N/A</c:v>
                </c:pt>
                <c:pt idx="3">
                  <c:v>2.76</c:v>
                </c:pt>
                <c:pt idx="4">
                  <c:v>#N/A</c:v>
                </c:pt>
                <c:pt idx="5">
                  <c:v>3.08</c:v>
                </c:pt>
                <c:pt idx="6">
                  <c:v>#N/A</c:v>
                </c:pt>
                <c:pt idx="7">
                  <c:v>3.27</c:v>
                </c:pt>
                <c:pt idx="8">
                  <c:v>#N/A</c:v>
                </c:pt>
                <c:pt idx="9">
                  <c:v>3.38</c:v>
                </c:pt>
              </c:numCache>
            </c:numRef>
          </c:val>
          <c:extLst xmlns:c16r2="http://schemas.microsoft.com/office/drawing/2015/06/chart">
            <c:ext xmlns:c16="http://schemas.microsoft.com/office/drawing/2014/chart" uri="{C3380CC4-5D6E-409C-BE32-E72D297353CC}">
              <c16:uniqueId val="{00000006-9FBD-4625-A353-DA60507288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7.17</c:v>
                </c:pt>
                <c:pt idx="2">
                  <c:v>#N/A</c:v>
                </c:pt>
                <c:pt idx="3">
                  <c:v>10.16</c:v>
                </c:pt>
                <c:pt idx="4">
                  <c:v>#N/A</c:v>
                </c:pt>
                <c:pt idx="5">
                  <c:v>11.14</c:v>
                </c:pt>
                <c:pt idx="6">
                  <c:v>#N/A</c:v>
                </c:pt>
                <c:pt idx="7">
                  <c:v>7.84</c:v>
                </c:pt>
                <c:pt idx="8">
                  <c:v>#N/A</c:v>
                </c:pt>
                <c:pt idx="9">
                  <c:v>7.09</c:v>
                </c:pt>
              </c:numCache>
            </c:numRef>
          </c:val>
          <c:extLst xmlns:c16r2="http://schemas.microsoft.com/office/drawing/2015/06/chart">
            <c:ext xmlns:c16="http://schemas.microsoft.com/office/drawing/2014/chart" uri="{C3380CC4-5D6E-409C-BE32-E72D297353CC}">
              <c16:uniqueId val="{00000007-9FBD-4625-A353-DA60507288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13.65</c:v>
                </c:pt>
                <c:pt idx="2">
                  <c:v>#N/A</c:v>
                </c:pt>
                <c:pt idx="3">
                  <c:v>13.64</c:v>
                </c:pt>
                <c:pt idx="4">
                  <c:v>#N/A</c:v>
                </c:pt>
                <c:pt idx="5">
                  <c:v>13.24</c:v>
                </c:pt>
                <c:pt idx="6">
                  <c:v>#N/A</c:v>
                </c:pt>
                <c:pt idx="7">
                  <c:v>12.96</c:v>
                </c:pt>
                <c:pt idx="8">
                  <c:v>#N/A</c:v>
                </c:pt>
                <c:pt idx="9">
                  <c:v>13.35</c:v>
                </c:pt>
              </c:numCache>
            </c:numRef>
          </c:val>
          <c:extLst xmlns:c16r2="http://schemas.microsoft.com/office/drawing/2015/06/chart">
            <c:ext xmlns:c16="http://schemas.microsoft.com/office/drawing/2014/chart" uri="{C3380CC4-5D6E-409C-BE32-E72D297353CC}">
              <c16:uniqueId val="{00000008-9FBD-4625-A353-DA605072880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2.82</c:v>
                </c:pt>
                <c:pt idx="3">
                  <c:v>#N/A</c:v>
                </c:pt>
                <c:pt idx="4">
                  <c:v>3.24</c:v>
                </c:pt>
                <c:pt idx="5">
                  <c:v>#N/A</c:v>
                </c:pt>
                <c:pt idx="6">
                  <c:v>3.41</c:v>
                </c:pt>
                <c:pt idx="7">
                  <c:v>#N/A</c:v>
                </c:pt>
                <c:pt idx="8">
                  <c:v>2</c:v>
                </c:pt>
                <c:pt idx="9">
                  <c:v>#N/A</c:v>
                </c:pt>
              </c:numCache>
            </c:numRef>
          </c:val>
          <c:extLst xmlns:c16r2="http://schemas.microsoft.com/office/drawing/2015/06/chart">
            <c:ext xmlns:c16="http://schemas.microsoft.com/office/drawing/2014/chart" uri="{C3380CC4-5D6E-409C-BE32-E72D297353CC}">
              <c16:uniqueId val="{00000009-9FBD-4625-A353-DA6050728801}"/>
            </c:ext>
          </c:extLst>
        </c:ser>
        <c:dLbls>
          <c:showLegendKey val="0"/>
          <c:showVal val="0"/>
          <c:showCatName val="0"/>
          <c:showSerName val="0"/>
          <c:showPercent val="0"/>
          <c:showBubbleSize val="0"/>
        </c:dLbls>
        <c:gapWidth val="150"/>
        <c:overlap val="100"/>
        <c:axId val="492128608"/>
        <c:axId val="492126648"/>
      </c:barChart>
      <c:catAx>
        <c:axId val="4921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126648"/>
        <c:crosses val="autoZero"/>
        <c:auto val="1"/>
        <c:lblAlgn val="ctr"/>
        <c:lblOffset val="100"/>
        <c:tickLblSkip val="1"/>
        <c:tickMarkSkip val="1"/>
        <c:noMultiLvlLbl val="0"/>
      </c:catAx>
      <c:valAx>
        <c:axId val="492126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12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846</c:v>
                </c:pt>
                <c:pt idx="5">
                  <c:v>805</c:v>
                </c:pt>
                <c:pt idx="8">
                  <c:v>799</c:v>
                </c:pt>
                <c:pt idx="11">
                  <c:v>791</c:v>
                </c:pt>
                <c:pt idx="14">
                  <c:v>749</c:v>
                </c:pt>
              </c:numCache>
            </c:numRef>
          </c:val>
          <c:extLst xmlns:c16r2="http://schemas.microsoft.com/office/drawing/2015/06/chart">
            <c:ext xmlns:c16="http://schemas.microsoft.com/office/drawing/2014/chart" uri="{C3380CC4-5D6E-409C-BE32-E72D297353CC}">
              <c16:uniqueId val="{00000000-8868-40D6-AAF0-E61B0A5F75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68-40D6-AAF0-E61B0A5F75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4</c:v>
                </c:pt>
                <c:pt idx="6">
                  <c:v>4</c:v>
                </c:pt>
                <c:pt idx="9">
                  <c:v>3</c:v>
                </c:pt>
                <c:pt idx="12">
                  <c:v>2</c:v>
                </c:pt>
              </c:numCache>
            </c:numRef>
          </c:val>
          <c:extLst xmlns:c16r2="http://schemas.microsoft.com/office/drawing/2015/06/chart">
            <c:ext xmlns:c16="http://schemas.microsoft.com/office/drawing/2014/chart" uri="{C3380CC4-5D6E-409C-BE32-E72D297353CC}">
              <c16:uniqueId val="{00000002-8868-40D6-AAF0-E61B0A5F75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68-40D6-AAF0-E61B0A5F75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276</c:v>
                </c:pt>
                <c:pt idx="3">
                  <c:v>313</c:v>
                </c:pt>
                <c:pt idx="6">
                  <c:v>283</c:v>
                </c:pt>
                <c:pt idx="9">
                  <c:v>266</c:v>
                </c:pt>
                <c:pt idx="12">
                  <c:v>275</c:v>
                </c:pt>
              </c:numCache>
            </c:numRef>
          </c:val>
          <c:extLst xmlns:c16r2="http://schemas.microsoft.com/office/drawing/2015/06/chart">
            <c:ext xmlns:c16="http://schemas.microsoft.com/office/drawing/2014/chart" uri="{C3380CC4-5D6E-409C-BE32-E72D297353CC}">
              <c16:uniqueId val="{00000004-8868-40D6-AAF0-E61B0A5F75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68-40D6-AAF0-E61B0A5F75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68-40D6-AAF0-E61B0A5F75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1414</c:v>
                </c:pt>
                <c:pt idx="3">
                  <c:v>1427</c:v>
                </c:pt>
                <c:pt idx="6">
                  <c:v>1432</c:v>
                </c:pt>
                <c:pt idx="9">
                  <c:v>1391</c:v>
                </c:pt>
                <c:pt idx="12">
                  <c:v>1279</c:v>
                </c:pt>
              </c:numCache>
            </c:numRef>
          </c:val>
          <c:extLst xmlns:c16r2="http://schemas.microsoft.com/office/drawing/2015/06/chart">
            <c:ext xmlns:c16="http://schemas.microsoft.com/office/drawing/2014/chart" uri="{C3380CC4-5D6E-409C-BE32-E72D297353CC}">
              <c16:uniqueId val="{00000007-8868-40D6-AAF0-E61B0A5F7556}"/>
            </c:ext>
          </c:extLst>
        </c:ser>
        <c:dLbls>
          <c:showLegendKey val="0"/>
          <c:showVal val="0"/>
          <c:showCatName val="0"/>
          <c:showSerName val="0"/>
          <c:showPercent val="0"/>
          <c:showBubbleSize val="0"/>
        </c:dLbls>
        <c:gapWidth val="100"/>
        <c:overlap val="100"/>
        <c:axId val="492129000"/>
        <c:axId val="49212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852</c:v>
                </c:pt>
                <c:pt idx="2">
                  <c:v>#N/A</c:v>
                </c:pt>
                <c:pt idx="3">
                  <c:v>#N/A</c:v>
                </c:pt>
                <c:pt idx="4">
                  <c:v>939</c:v>
                </c:pt>
                <c:pt idx="5">
                  <c:v>#N/A</c:v>
                </c:pt>
                <c:pt idx="6">
                  <c:v>#N/A</c:v>
                </c:pt>
                <c:pt idx="7">
                  <c:v>920</c:v>
                </c:pt>
                <c:pt idx="8">
                  <c:v>#N/A</c:v>
                </c:pt>
                <c:pt idx="9">
                  <c:v>#N/A</c:v>
                </c:pt>
                <c:pt idx="10">
                  <c:v>869</c:v>
                </c:pt>
                <c:pt idx="11">
                  <c:v>#N/A</c:v>
                </c:pt>
                <c:pt idx="12">
                  <c:v>#N/A</c:v>
                </c:pt>
                <c:pt idx="13">
                  <c:v>807</c:v>
                </c:pt>
                <c:pt idx="14">
                  <c:v>#N/A</c:v>
                </c:pt>
              </c:numCache>
            </c:numRef>
          </c:val>
          <c:smooth val="0"/>
          <c:extLst xmlns:c16r2="http://schemas.microsoft.com/office/drawing/2015/06/chart">
            <c:ext xmlns:c16="http://schemas.microsoft.com/office/drawing/2014/chart" uri="{C3380CC4-5D6E-409C-BE32-E72D297353CC}">
              <c16:uniqueId val="{00000008-8868-40D6-AAF0-E61B0A5F7556}"/>
            </c:ext>
          </c:extLst>
        </c:ser>
        <c:dLbls>
          <c:showLegendKey val="0"/>
          <c:showVal val="0"/>
          <c:showCatName val="0"/>
          <c:showSerName val="0"/>
          <c:showPercent val="0"/>
          <c:showBubbleSize val="0"/>
        </c:dLbls>
        <c:marker val="1"/>
        <c:smooth val="0"/>
        <c:axId val="492129000"/>
        <c:axId val="492127040"/>
      </c:lineChart>
      <c:catAx>
        <c:axId val="49212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127040"/>
        <c:crosses val="autoZero"/>
        <c:auto val="1"/>
        <c:lblAlgn val="ctr"/>
        <c:lblOffset val="100"/>
        <c:tickLblSkip val="1"/>
        <c:tickMarkSkip val="1"/>
        <c:noMultiLvlLbl val="0"/>
      </c:catAx>
      <c:valAx>
        <c:axId val="4921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12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7829</c:v>
                </c:pt>
                <c:pt idx="5">
                  <c:v>7320</c:v>
                </c:pt>
                <c:pt idx="8">
                  <c:v>6777</c:v>
                </c:pt>
                <c:pt idx="11">
                  <c:v>6300</c:v>
                </c:pt>
                <c:pt idx="14">
                  <c:v>5789</c:v>
                </c:pt>
              </c:numCache>
            </c:numRef>
          </c:val>
          <c:extLst xmlns:c16r2="http://schemas.microsoft.com/office/drawing/2015/06/chart">
            <c:ext xmlns:c16="http://schemas.microsoft.com/office/drawing/2014/chart" uri="{C3380CC4-5D6E-409C-BE32-E72D297353CC}">
              <c16:uniqueId val="{00000000-AC6D-4D9B-BB96-CE10A932C3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393</c:v>
                </c:pt>
                <c:pt idx="5">
                  <c:v>375</c:v>
                </c:pt>
                <c:pt idx="8">
                  <c:v>320</c:v>
                </c:pt>
                <c:pt idx="11">
                  <c:v>303</c:v>
                </c:pt>
                <c:pt idx="14">
                  <c:v>312</c:v>
                </c:pt>
              </c:numCache>
            </c:numRef>
          </c:val>
          <c:extLst xmlns:c16r2="http://schemas.microsoft.com/office/drawing/2015/06/chart">
            <c:ext xmlns:c16="http://schemas.microsoft.com/office/drawing/2014/chart" uri="{C3380CC4-5D6E-409C-BE32-E72D297353CC}">
              <c16:uniqueId val="{00000001-AC6D-4D9B-BB96-CE10A932C3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3842</c:v>
                </c:pt>
                <c:pt idx="5">
                  <c:v>4484</c:v>
                </c:pt>
                <c:pt idx="8">
                  <c:v>5202</c:v>
                </c:pt>
                <c:pt idx="11">
                  <c:v>5968</c:v>
                </c:pt>
                <c:pt idx="14">
                  <c:v>6663</c:v>
                </c:pt>
              </c:numCache>
            </c:numRef>
          </c:val>
          <c:extLst xmlns:c16r2="http://schemas.microsoft.com/office/drawing/2015/06/chart">
            <c:ext xmlns:c16="http://schemas.microsoft.com/office/drawing/2014/chart" uri="{C3380CC4-5D6E-409C-BE32-E72D297353CC}">
              <c16:uniqueId val="{00000002-AC6D-4D9B-BB96-CE10A932C3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6D-4D9B-BB96-CE10A932C3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6D-4D9B-BB96-CE10A932C3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336</c:v>
                </c:pt>
                <c:pt idx="3">
                  <c:v>332</c:v>
                </c:pt>
                <c:pt idx="6">
                  <c:v>329</c:v>
                </c:pt>
                <c:pt idx="9">
                  <c:v>326</c:v>
                </c:pt>
                <c:pt idx="12">
                  <c:v>323</c:v>
                </c:pt>
              </c:numCache>
            </c:numRef>
          </c:val>
          <c:extLst xmlns:c16r2="http://schemas.microsoft.com/office/drawing/2015/06/chart">
            <c:ext xmlns:c16="http://schemas.microsoft.com/office/drawing/2014/chart" uri="{C3380CC4-5D6E-409C-BE32-E72D297353CC}">
              <c16:uniqueId val="{00000005-AC6D-4D9B-BB96-CE10A932C3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2721</c:v>
                </c:pt>
                <c:pt idx="3">
                  <c:v>2538</c:v>
                </c:pt>
                <c:pt idx="6">
                  <c:v>2469</c:v>
                </c:pt>
                <c:pt idx="9">
                  <c:v>2375</c:v>
                </c:pt>
                <c:pt idx="12">
                  <c:v>2312</c:v>
                </c:pt>
              </c:numCache>
            </c:numRef>
          </c:val>
          <c:extLst xmlns:c16r2="http://schemas.microsoft.com/office/drawing/2015/06/chart">
            <c:ext xmlns:c16="http://schemas.microsoft.com/office/drawing/2014/chart" uri="{C3380CC4-5D6E-409C-BE32-E72D297353CC}">
              <c16:uniqueId val="{00000006-AC6D-4D9B-BB96-CE10A932C3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C6D-4D9B-BB96-CE10A932C3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4901</c:v>
                </c:pt>
                <c:pt idx="3">
                  <c:v>4842</c:v>
                </c:pt>
                <c:pt idx="6">
                  <c:v>4737</c:v>
                </c:pt>
                <c:pt idx="9">
                  <c:v>4506</c:v>
                </c:pt>
                <c:pt idx="12">
                  <c:v>4106</c:v>
                </c:pt>
              </c:numCache>
            </c:numRef>
          </c:val>
          <c:extLst xmlns:c16r2="http://schemas.microsoft.com/office/drawing/2015/06/chart">
            <c:ext xmlns:c16="http://schemas.microsoft.com/office/drawing/2014/chart" uri="{C3380CC4-5D6E-409C-BE32-E72D297353CC}">
              <c16:uniqueId val="{00000008-AC6D-4D9B-BB96-CE10A932C3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c:v>
                </c:pt>
                <c:pt idx="3">
                  <c:v>14</c:v>
                </c:pt>
                <c:pt idx="6">
                  <c:v>9</c:v>
                </c:pt>
                <c:pt idx="9">
                  <c:v>6</c:v>
                </c:pt>
                <c:pt idx="12">
                  <c:v>5</c:v>
                </c:pt>
              </c:numCache>
            </c:numRef>
          </c:val>
          <c:extLst xmlns:c16r2="http://schemas.microsoft.com/office/drawing/2015/06/chart">
            <c:ext xmlns:c16="http://schemas.microsoft.com/office/drawing/2014/chart" uri="{C3380CC4-5D6E-409C-BE32-E72D297353CC}">
              <c16:uniqueId val="{00000009-AC6D-4D9B-BB96-CE10A932C3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13278</c:v>
                </c:pt>
                <c:pt idx="3">
                  <c:v>12488</c:v>
                </c:pt>
                <c:pt idx="6">
                  <c:v>11560</c:v>
                </c:pt>
                <c:pt idx="9">
                  <c:v>10758</c:v>
                </c:pt>
                <c:pt idx="12">
                  <c:v>9759</c:v>
                </c:pt>
              </c:numCache>
            </c:numRef>
          </c:val>
          <c:extLst xmlns:c16r2="http://schemas.microsoft.com/office/drawing/2015/06/chart">
            <c:ext xmlns:c16="http://schemas.microsoft.com/office/drawing/2014/chart" uri="{C3380CC4-5D6E-409C-BE32-E72D297353CC}">
              <c16:uniqueId val="{0000000A-AC6D-4D9B-BB96-CE10A932C30C}"/>
            </c:ext>
          </c:extLst>
        </c:ser>
        <c:dLbls>
          <c:showLegendKey val="0"/>
          <c:showVal val="0"/>
          <c:showCatName val="0"/>
          <c:showSerName val="0"/>
          <c:showPercent val="0"/>
          <c:showBubbleSize val="0"/>
        </c:dLbls>
        <c:gapWidth val="100"/>
        <c:overlap val="100"/>
        <c:axId val="492127824"/>
        <c:axId val="497515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9190</c:v>
                </c:pt>
                <c:pt idx="2">
                  <c:v>#N/A</c:v>
                </c:pt>
                <c:pt idx="3">
                  <c:v>#N/A</c:v>
                </c:pt>
                <c:pt idx="4">
                  <c:v>8035</c:v>
                </c:pt>
                <c:pt idx="5">
                  <c:v>#N/A</c:v>
                </c:pt>
                <c:pt idx="6">
                  <c:v>#N/A</c:v>
                </c:pt>
                <c:pt idx="7">
                  <c:v>6806</c:v>
                </c:pt>
                <c:pt idx="8">
                  <c:v>#N/A</c:v>
                </c:pt>
                <c:pt idx="9">
                  <c:v>#N/A</c:v>
                </c:pt>
                <c:pt idx="10">
                  <c:v>5401</c:v>
                </c:pt>
                <c:pt idx="11">
                  <c:v>#N/A</c:v>
                </c:pt>
                <c:pt idx="12">
                  <c:v>#N/A</c:v>
                </c:pt>
                <c:pt idx="13">
                  <c:v>3740</c:v>
                </c:pt>
                <c:pt idx="14">
                  <c:v>#N/A</c:v>
                </c:pt>
              </c:numCache>
            </c:numRef>
          </c:val>
          <c:smooth val="0"/>
          <c:extLst xmlns:c16r2="http://schemas.microsoft.com/office/drawing/2015/06/chart">
            <c:ext xmlns:c16="http://schemas.microsoft.com/office/drawing/2014/chart" uri="{C3380CC4-5D6E-409C-BE32-E72D297353CC}">
              <c16:uniqueId val="{0000000B-AC6D-4D9B-BB96-CE10A932C30C}"/>
            </c:ext>
          </c:extLst>
        </c:ser>
        <c:dLbls>
          <c:showLegendKey val="0"/>
          <c:showVal val="0"/>
          <c:showCatName val="0"/>
          <c:showSerName val="0"/>
          <c:showPercent val="0"/>
          <c:showBubbleSize val="0"/>
        </c:dLbls>
        <c:marker val="1"/>
        <c:smooth val="0"/>
        <c:axId val="492127824"/>
        <c:axId val="497515752"/>
      </c:lineChart>
      <c:catAx>
        <c:axId val="49212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515752"/>
        <c:crosses val="autoZero"/>
        <c:auto val="1"/>
        <c:lblAlgn val="ctr"/>
        <c:lblOffset val="100"/>
        <c:tickLblSkip val="1"/>
        <c:tickMarkSkip val="1"/>
        <c:noMultiLvlLbl val="0"/>
      </c:catAx>
      <c:valAx>
        <c:axId val="497515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12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3275</c:v>
                </c:pt>
                <c:pt idx="1">
                  <c:v>3772</c:v>
                </c:pt>
                <c:pt idx="2">
                  <c:v>4003</c:v>
                </c:pt>
              </c:numCache>
            </c:numRef>
          </c:val>
          <c:extLst xmlns:c16r2="http://schemas.microsoft.com/office/drawing/2015/06/chart">
            <c:ext xmlns:c16="http://schemas.microsoft.com/office/drawing/2014/chart" uri="{C3380CC4-5D6E-409C-BE32-E72D297353CC}">
              <c16:uniqueId val="{00000000-E289-4214-AB05-1DC222504A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189</c:v>
                </c:pt>
                <c:pt idx="1">
                  <c:v>189</c:v>
                </c:pt>
                <c:pt idx="2">
                  <c:v>39</c:v>
                </c:pt>
              </c:numCache>
            </c:numRef>
          </c:val>
          <c:extLst xmlns:c16r2="http://schemas.microsoft.com/office/drawing/2015/06/chart">
            <c:ext xmlns:c16="http://schemas.microsoft.com/office/drawing/2014/chart" uri="{C3380CC4-5D6E-409C-BE32-E72D297353CC}">
              <c16:uniqueId val="{00000001-E289-4214-AB05-1DC222504A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1531</c:v>
                </c:pt>
                <c:pt idx="1">
                  <c:v>1800</c:v>
                </c:pt>
                <c:pt idx="2">
                  <c:v>2310</c:v>
                </c:pt>
              </c:numCache>
            </c:numRef>
          </c:val>
          <c:extLst xmlns:c16r2="http://schemas.microsoft.com/office/drawing/2015/06/chart">
            <c:ext xmlns:c16="http://schemas.microsoft.com/office/drawing/2014/chart" uri="{C3380CC4-5D6E-409C-BE32-E72D297353CC}">
              <c16:uniqueId val="{00000002-E289-4214-AB05-1DC222504A0B}"/>
            </c:ext>
          </c:extLst>
        </c:ser>
        <c:dLbls>
          <c:showLegendKey val="0"/>
          <c:showVal val="0"/>
          <c:showCatName val="0"/>
          <c:showSerName val="0"/>
          <c:showPercent val="0"/>
          <c:showBubbleSize val="0"/>
        </c:dLbls>
        <c:gapWidth val="120"/>
        <c:overlap val="100"/>
        <c:axId val="497514184"/>
        <c:axId val="497517712"/>
      </c:barChart>
      <c:catAx>
        <c:axId val="49751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517712"/>
        <c:crosses val="autoZero"/>
        <c:auto val="1"/>
        <c:lblAlgn val="ctr"/>
        <c:lblOffset val="100"/>
        <c:tickLblSkip val="1"/>
        <c:tickMarkSkip val="1"/>
        <c:noMultiLvlLbl val="0"/>
      </c:catAx>
      <c:valAx>
        <c:axId val="49751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51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23-4630-A2E1-1094F35C295A}"/>
                </c:ext>
                <c:ext xmlns:c15="http://schemas.microsoft.com/office/drawing/2012/chart" uri="{CE6537A1-D6FC-4f65-9D91-7224C49458BB}">
                  <c15:layout/>
                  <c15:dlblFieldTable>
                    <c15:dlblFTEntry>
                      <c15:txfldGUID>{46602C8F-C39B-41CC-9B54-755AA2F48F43}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23-4630-A2E1-1094F35C295A}"/>
                </c:ext>
                <c:ext xmlns:c15="http://schemas.microsoft.com/office/drawing/2012/chart" uri="{CE6537A1-D6FC-4f65-9D91-7224C49458BB}">
                  <c15:dlblFieldTable>
                    <c15:dlblFTEntry>
                      <c15:txfldGUID>{433E7CBF-6346-43F3-9FFA-14C35487E849}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23-4630-A2E1-1094F35C295A}"/>
                </c:ext>
                <c:ext xmlns:c15="http://schemas.microsoft.com/office/drawing/2012/chart" uri="{CE6537A1-D6FC-4f65-9D91-7224C49458BB}">
                  <c15:dlblFieldTable>
                    <c15:dlblFTEntry>
                      <c15:txfldGUID>{2628E1D8-9B89-440A-AC72-88E415181617}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23-4630-A2E1-1094F35C295A}"/>
                </c:ext>
                <c:ext xmlns:c15="http://schemas.microsoft.com/office/drawing/2012/chart" uri="{CE6537A1-D6FC-4f65-9D91-7224C49458BB}">
                  <c15:dlblFieldTable>
                    <c15:dlblFTEntry>
                      <c15:txfldGUID>{A1A0EA98-9A77-49E4-96BA-F8CEF3382A15}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23-4630-A2E1-1094F35C295A}"/>
                </c:ext>
                <c:ext xmlns:c15="http://schemas.microsoft.com/office/drawing/2012/chart" uri="{CE6537A1-D6FC-4f65-9D91-7224C49458BB}">
                  <c15:dlblFieldTable>
                    <c15:dlblFTEntry>
                      <c15:txfldGUID>{6AD9D21A-898A-4EA0-8B2C-A7A682A4C96C}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23-4630-A2E1-1094F35C295A}"/>
                </c:ext>
                <c:ext xmlns:c15="http://schemas.microsoft.com/office/drawing/2012/chart" uri="{CE6537A1-D6FC-4f65-9D91-7224C49458BB}">
                  <c15:layout/>
                  <c15:dlblFieldTable>
                    <c15:dlblFTEntry>
                      <c15:txfldGUID>{7339E212-B170-4C55-AEFE-75D2FD3F25B4}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23-4630-A2E1-1094F35C295A}"/>
                </c:ext>
                <c:ext xmlns:c15="http://schemas.microsoft.com/office/drawing/2012/chart" uri="{CE6537A1-D6FC-4f65-9D91-7224C49458BB}">
                  <c15:layout/>
                  <c15:dlblFieldTable>
                    <c15:dlblFTEntry>
                      <c15:txfldGUID>{76F9B7DA-99E5-43EE-9339-E44D49D91409}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23-4630-A2E1-1094F35C295A}"/>
                </c:ext>
                <c:ext xmlns:c15="http://schemas.microsoft.com/office/drawing/2012/chart" uri="{CE6537A1-D6FC-4f65-9D91-7224C49458BB}">
                  <c15:layout/>
                  <c15:dlblFieldTable>
                    <c15:dlblFTEntry>
                      <c15:txfldGUID>{35464BC0-5CB2-40DA-A7B6-4F0662D4955C}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23-4630-A2E1-1094F35C295A}"/>
                </c:ext>
                <c:ext xmlns:c15="http://schemas.microsoft.com/office/drawing/2012/chart" uri="{CE6537A1-D6FC-4f65-9D91-7224C49458BB}">
                  <c15:layout/>
                  <c15:dlblFieldTable>
                    <c15:dlblFTEntry>
                      <c15:txfldGUID>{5F720DE3-544C-4A8D-B954-7E308DD1AD0F}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54.3</c:v>
                </c:pt>
                <c:pt idx="16">
                  <c:v>56.1</c:v>
                </c:pt>
                <c:pt idx="24">
                  <c:v>58.2</c:v>
                </c:pt>
                <c:pt idx="32">
                  <c:v>59.5</c:v>
                </c:pt>
              </c:numCache>
            </c:numRef>
          </c:xVal>
          <c:yVal>
            <c:numRef>
              <c:f>公会計指標分析・財政指標組合せ分析表!$BP$51:$DC$51</c:f>
              <c:numCache>
                <c:formatCode>#,##0.0;"▲ "#,##0.0</c:formatCode>
                <c:ptCount val="40"/>
                <c:pt idx="0">
                  <c:v>120.7</c:v>
                </c:pt>
                <c:pt idx="8">
                  <c:v>105.2</c:v>
                </c:pt>
                <c:pt idx="16">
                  <c:v>83.6</c:v>
                </c:pt>
                <c:pt idx="24">
                  <c:v>62.5</c:v>
                </c:pt>
                <c:pt idx="32">
                  <c:v>43.3</c:v>
                </c:pt>
              </c:numCache>
            </c:numRef>
          </c:yVal>
          <c:smooth val="0"/>
          <c:extLst xmlns:c16r2="http://schemas.microsoft.com/office/drawing/2015/06/chart">
            <c:ext xmlns:c16="http://schemas.microsoft.com/office/drawing/2014/chart" uri="{C3380CC4-5D6E-409C-BE32-E72D297353CC}">
              <c16:uniqueId val="{00000009-A623-4630-A2E1-1094F35C29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23-4630-A2E1-1094F35C295A}"/>
                </c:ext>
                <c:ext xmlns:c15="http://schemas.microsoft.com/office/drawing/2012/chart" uri="{CE6537A1-D6FC-4f65-9D91-7224C49458BB}">
                  <c15:layout/>
                  <c15:dlblFieldTable>
                    <c15:dlblFTEntry>
                      <c15:txfldGUID>{3E343E6D-A026-4875-BF7B-E8A54936C008}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23-4630-A2E1-1094F35C295A}"/>
                </c:ext>
                <c:ext xmlns:c15="http://schemas.microsoft.com/office/drawing/2012/chart" uri="{CE6537A1-D6FC-4f65-9D91-7224C49458BB}">
                  <c15:dlblFieldTable>
                    <c15:dlblFTEntry>
                      <c15:txfldGUID>{997FFDB3-930D-47A4-86E2-B7F60E5E7107}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23-4630-A2E1-1094F35C295A}"/>
                </c:ext>
                <c:ext xmlns:c15="http://schemas.microsoft.com/office/drawing/2012/chart" uri="{CE6537A1-D6FC-4f65-9D91-7224C49458BB}">
                  <c15:dlblFieldTable>
                    <c15:dlblFTEntry>
                      <c15:txfldGUID>{0D829BBD-FA0F-468E-AAC0-8B8273828204}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23-4630-A2E1-1094F35C295A}"/>
                </c:ext>
                <c:ext xmlns:c15="http://schemas.microsoft.com/office/drawing/2012/chart" uri="{CE6537A1-D6FC-4f65-9D91-7224C49458BB}">
                  <c15:dlblFieldTable>
                    <c15:dlblFTEntry>
                      <c15:txfldGUID>{30B3790B-7962-42CE-8EFF-AD06D3D322C9}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23-4630-A2E1-1094F35C295A}"/>
                </c:ext>
                <c:ext xmlns:c15="http://schemas.microsoft.com/office/drawing/2012/chart" uri="{CE6537A1-D6FC-4f65-9D91-7224C49458BB}">
                  <c15:dlblFieldTable>
                    <c15:dlblFTEntry>
                      <c15:txfldGUID>{2636CD66-594A-4664-99D8-E2EB554136B1}</c15:txfldGUID>
                      <c15:f>#REF!</c15:f>
                      <c15:dlblFieldTableCache>
                        <c:ptCount val="1"/>
                        <c:pt idx="0">
                          <c:v>#REF!</c:v>
                        </c:pt>
                      </c15:dlblFieldTableCache>
                    </c15:dlblFTEntry>
                  </c15:dlblFieldTable>
                  <c15:showDataLabelsRange val="0"/>
                </c:ext>
              </c:extLst>
            </c:dLbl>
            <c:dLbl>
              <c:idx val="8"/>
              <c:layout>
                <c:manualLayout>
                  <c:x val="-4.086784673257887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23-4630-A2E1-1094F35C295A}"/>
                </c:ext>
                <c:ext xmlns:c15="http://schemas.microsoft.com/office/drawing/2012/chart" uri="{CE6537A1-D6FC-4f65-9D91-7224C49458BB}">
                  <c15:layout/>
                  <c15:dlblFieldTable>
                    <c15:dlblFTEntry>
                      <c15:txfldGUID>{E2A296B5-A788-47AD-A042-07DD22B2AC5D}</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342255420656593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23-4630-A2E1-1094F35C295A}"/>
                </c:ext>
                <c:ext xmlns:c15="http://schemas.microsoft.com/office/drawing/2012/chart" uri="{CE6537A1-D6FC-4f65-9D91-7224C49458BB}">
                  <c15:layout/>
                  <c15:dlblFieldTable>
                    <c15:dlblFTEntry>
                      <c15:txfldGUID>{EB6D90FC-6B37-477C-A9DB-504101A2B7A3}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23-4630-A2E1-1094F35C295A}"/>
                </c:ext>
                <c:ext xmlns:c15="http://schemas.microsoft.com/office/drawing/2012/chart" uri="{CE6537A1-D6FC-4f65-9D91-7224C49458BB}">
                  <c15:layout/>
                  <c15:dlblFieldTable>
                    <c15:dlblFTEntry>
                      <c15:txfldGUID>{F600B7E5-3C6C-4025-88A8-D4AF4C8BB2A7}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23-4630-A2E1-1094F35C295A}"/>
                </c:ext>
                <c:ext xmlns:c15="http://schemas.microsoft.com/office/drawing/2012/chart" uri="{CE6537A1-D6FC-4f65-9D91-7224C49458BB}">
                  <c15:layout/>
                  <c15:dlblFieldTable>
                    <c15:dlblFTEntry>
                      <c15:txfldGUID>{0785475C-E588-4962-BE45-70BC00948A7C}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A623-4630-A2E1-1094F35C295A}"/>
            </c:ext>
          </c:extLst>
        </c:ser>
        <c:dLbls>
          <c:showLegendKey val="0"/>
          <c:showVal val="1"/>
          <c:showCatName val="0"/>
          <c:showSerName val="0"/>
          <c:showPercent val="0"/>
          <c:showBubbleSize val="0"/>
        </c:dLbls>
        <c:axId val="497518104"/>
        <c:axId val="497518888"/>
      </c:scatterChart>
      <c:valAx>
        <c:axId val="497518104"/>
        <c:scaling>
          <c:orientation val="minMax"/>
          <c:max val="61.1"/>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518888"/>
        <c:crosses val="autoZero"/>
        <c:crossBetween val="midCat"/>
      </c:valAx>
      <c:valAx>
        <c:axId val="497518888"/>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51810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14-402A-A98B-7BCBBC31C391}"/>
                </c:ext>
                <c:ext xmlns:c15="http://schemas.microsoft.com/office/drawing/2012/chart" uri="{CE6537A1-D6FC-4f65-9D91-7224C49458BB}">
                  <c15:layout/>
                  <c15:dlblFieldTable>
                    <c15:dlblFTEntry>
                      <c15:txfldGUID>{6910E724-1118-4F4B-83ED-9225770CDCC4}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14-402A-A98B-7BCBBC31C391}"/>
                </c:ext>
                <c:ext xmlns:c15="http://schemas.microsoft.com/office/drawing/2012/chart" uri="{CE6537A1-D6FC-4f65-9D91-7224C49458BB}">
                  <c15:dlblFieldTable>
                    <c15:dlblFTEntry>
                      <c15:txfldGUID>{05009AE0-C9EA-436B-B015-9B80BAF158B4}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14-402A-A98B-7BCBBC31C391}"/>
                </c:ext>
                <c:ext xmlns:c15="http://schemas.microsoft.com/office/drawing/2012/chart" uri="{CE6537A1-D6FC-4f65-9D91-7224C49458BB}">
                  <c15:dlblFieldTable>
                    <c15:dlblFTEntry>
                      <c15:txfldGUID>{FAFA8E24-5A89-4293-911E-860746BC5AE8}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14-402A-A98B-7BCBBC31C391}"/>
                </c:ext>
                <c:ext xmlns:c15="http://schemas.microsoft.com/office/drawing/2012/chart" uri="{CE6537A1-D6FC-4f65-9D91-7224C49458BB}">
                  <c15:dlblFieldTable>
                    <c15:dlblFTEntry>
                      <c15:txfldGUID>{16EEC23B-E91C-49C7-983E-ABD6E1E869BE}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14-402A-A98B-7BCBBC31C391}"/>
                </c:ext>
                <c:ext xmlns:c15="http://schemas.microsoft.com/office/drawing/2012/chart" uri="{CE6537A1-D6FC-4f65-9D91-7224C49458BB}">
                  <c15:dlblFieldTable>
                    <c15:dlblFTEntry>
                      <c15:txfldGUID>{D1A145CC-A9E5-4F14-936C-24061614E0E5}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14-402A-A98B-7BCBBC31C391}"/>
                </c:ext>
                <c:ext xmlns:c15="http://schemas.microsoft.com/office/drawing/2012/chart" uri="{CE6537A1-D6FC-4f65-9D91-7224C49458BB}">
                  <c15:layout/>
                  <c15:dlblFieldTable>
                    <c15:dlblFTEntry>
                      <c15:txfldGUID>{FFC72617-5BA2-4124-951C-250C772F63FE}</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14-402A-A98B-7BCBBC31C391}"/>
                </c:ext>
                <c:ext xmlns:c15="http://schemas.microsoft.com/office/drawing/2012/chart" uri="{CE6537A1-D6FC-4f65-9D91-7224C49458BB}">
                  <c15:layout/>
                  <c15:dlblFieldTable>
                    <c15:dlblFTEntry>
                      <c15:txfldGUID>{A113F633-A0F9-4FD3-9942-29B23898CA34}</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14-402A-A98B-7BCBBC31C391}"/>
                </c:ext>
                <c:ext xmlns:c15="http://schemas.microsoft.com/office/drawing/2012/chart" uri="{CE6537A1-D6FC-4f65-9D91-7224C49458BB}">
                  <c15:layout/>
                  <c15:dlblFieldTable>
                    <c15:dlblFTEntry>
                      <c15:txfldGUID>{7FE647BC-9EBA-4038-BA11-5662A133ACCA}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14-402A-A98B-7BCBBC31C391}"/>
                </c:ext>
                <c:ext xmlns:c15="http://schemas.microsoft.com/office/drawing/2012/chart" uri="{CE6537A1-D6FC-4f65-9D91-7224C49458BB}">
                  <c15:layout/>
                  <c15:dlblFieldTable>
                    <c15:dlblFTEntry>
                      <c15:txfldGUID>{DDDD8C07-2F7F-40FB-9A39-588C0B2A6E60}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11.4</c:v>
                </c:pt>
                <c:pt idx="16">
                  <c:v>11.5</c:v>
                </c:pt>
                <c:pt idx="24">
                  <c:v>11.2</c:v>
                </c:pt>
                <c:pt idx="32">
                  <c:v>10.199999999999999</c:v>
                </c:pt>
              </c:numCache>
            </c:numRef>
          </c:xVal>
          <c:yVal>
            <c:numRef>
              <c:f>公会計指標分析・財政指標組合せ分析表!$BP$73:$DC$73</c:f>
              <c:numCache>
                <c:formatCode>#,##0.0;"▲ "#,##0.0</c:formatCode>
                <c:ptCount val="40"/>
                <c:pt idx="0">
                  <c:v>120.7</c:v>
                </c:pt>
                <c:pt idx="8">
                  <c:v>105.2</c:v>
                </c:pt>
                <c:pt idx="16">
                  <c:v>83.6</c:v>
                </c:pt>
                <c:pt idx="24">
                  <c:v>62.5</c:v>
                </c:pt>
                <c:pt idx="32">
                  <c:v>43.3</c:v>
                </c:pt>
              </c:numCache>
            </c:numRef>
          </c:yVal>
          <c:smooth val="0"/>
          <c:extLst xmlns:c16r2="http://schemas.microsoft.com/office/drawing/2015/06/chart">
            <c:ext xmlns:c16="http://schemas.microsoft.com/office/drawing/2014/chart" uri="{C3380CC4-5D6E-409C-BE32-E72D297353CC}">
              <c16:uniqueId val="{00000009-4114-402A-A98B-7BCBBC31C3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14-402A-A98B-7BCBBC31C391}"/>
                </c:ext>
                <c:ext xmlns:c15="http://schemas.microsoft.com/office/drawing/2012/chart" uri="{CE6537A1-D6FC-4f65-9D91-7224C49458BB}">
                  <c15:layout/>
                  <c15:dlblFieldTable>
                    <c15:dlblFTEntry>
                      <c15:txfldGUID>{1B9DF35C-4321-403C-968F-875C32BF3A29}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14-402A-A98B-7BCBBC31C391}"/>
                </c:ext>
                <c:ext xmlns:c15="http://schemas.microsoft.com/office/drawing/2012/chart" uri="{CE6537A1-D6FC-4f65-9D91-7224C49458BB}">
                  <c15:dlblFieldTable>
                    <c15:dlblFTEntry>
                      <c15:txfldGUID>{8A5D7F1A-CDD5-430D-8960-6C25BEA7BABD}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14-402A-A98B-7BCBBC31C391}"/>
                </c:ext>
                <c:ext xmlns:c15="http://schemas.microsoft.com/office/drawing/2012/chart" uri="{CE6537A1-D6FC-4f65-9D91-7224C49458BB}">
                  <c15:dlblFieldTable>
                    <c15:dlblFTEntry>
                      <c15:txfldGUID>{45511BF3-0ECD-4A4C-8882-389BD8B90684}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14-402A-A98B-7BCBBC31C391}"/>
                </c:ext>
                <c:ext xmlns:c15="http://schemas.microsoft.com/office/drawing/2012/chart" uri="{CE6537A1-D6FC-4f65-9D91-7224C49458BB}">
                  <c15:dlblFieldTable>
                    <c15:dlblFTEntry>
                      <c15:txfldGUID>{1B93AE0C-AE4E-4311-9BCD-76F7D586988A}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14-402A-A98B-7BCBBC31C391}"/>
                </c:ext>
                <c:ext xmlns:c15="http://schemas.microsoft.com/office/drawing/2012/chart" uri="{CE6537A1-D6FC-4f65-9D91-7224C49458BB}">
                  <c15:dlblFieldTable>
                    <c15:dlblFTEntry>
                      <c15:txfldGUID>{31003FEB-B34D-4C2A-91D2-0CBE6FD38E2D}</c15:txfldGUID>
                      <c15:f>#REF!</c15:f>
                      <c15:dlblFieldTableCache>
                        <c:ptCount val="1"/>
                        <c:pt idx="0">
                          <c:v>#REF!</c:v>
                        </c:pt>
                      </c15:dlblFieldTableCache>
                    </c15:dlblFTEntry>
                  </c15:dlblFieldTable>
                  <c15:showDataLabelsRange val="0"/>
                </c:ext>
              </c:extLst>
            </c:dLbl>
            <c:dLbl>
              <c:idx val="8"/>
              <c:layout>
                <c:manualLayout>
                  <c:x val="-2.5541911913360717E-2"/>
                  <c:y val="-7.910332644476668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14-402A-A98B-7BCBBC31C391}"/>
                </c:ext>
                <c:ext xmlns:c15="http://schemas.microsoft.com/office/drawing/2012/chart" uri="{CE6537A1-D6FC-4f65-9D91-7224C49458BB}">
                  <c15:layout/>
                  <c15:dlblFieldTable>
                    <c15:dlblFTEntry>
                      <c15:txfldGUID>{F8DFB25E-E614-499F-9EDE-5630E0423541}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7854071324860551E-2"/>
                  <c:y val="-7.121823513415588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14-402A-A98B-7BCBBC31C391}"/>
                </c:ext>
                <c:ext xmlns:c15="http://schemas.microsoft.com/office/drawing/2012/chart" uri="{CE6537A1-D6FC-4f65-9D91-7224C49458BB}">
                  <c15:layout/>
                  <c15:dlblFieldTable>
                    <c15:dlblFTEntry>
                      <c15:txfldGUID>{4A570EF7-BE21-42B0-8A59-1440B1F08AAE}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59959846757362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14-402A-A98B-7BCBBC31C391}"/>
                </c:ext>
                <c:ext xmlns:c15="http://schemas.microsoft.com/office/drawing/2012/chart" uri="{CE6537A1-D6FC-4f65-9D91-7224C49458BB}">
                  <c15:layout/>
                  <c15:dlblFieldTable>
                    <c15:dlblFTEntry>
                      <c15:txfldGUID>{C745122E-BADC-444A-9168-4A668D945D71}</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334869960894769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14-402A-A98B-7BCBBC31C391}"/>
                </c:ext>
                <c:ext xmlns:c15="http://schemas.microsoft.com/office/drawing/2012/chart" uri="{CE6537A1-D6FC-4f65-9D91-7224C49458BB}">
                  <c15:layout/>
                  <c15:dlblFieldTable>
                    <c15:dlblFTEntry>
                      <c15:txfldGUID>{6F44F93C-6B5F-4FDD-A14C-54B3402A5E1E}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4114-402A-A98B-7BCBBC31C391}"/>
            </c:ext>
          </c:extLst>
        </c:ser>
        <c:dLbls>
          <c:showLegendKey val="0"/>
          <c:showVal val="1"/>
          <c:showCatName val="0"/>
          <c:showSerName val="0"/>
          <c:showPercent val="0"/>
          <c:showBubbleSize val="0"/>
        </c:dLbls>
        <c:axId val="497519280"/>
        <c:axId val="497514968"/>
      </c:scatterChart>
      <c:valAx>
        <c:axId val="497519280"/>
        <c:scaling>
          <c:orientation val="minMax"/>
          <c:max val="12"/>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514968"/>
        <c:crosses val="autoZero"/>
        <c:crossBetween val="midCat"/>
      </c:valAx>
      <c:valAx>
        <c:axId val="497514968"/>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5192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実質公債費比率の分子が前年度に比べ減少した要因は、保健センター建設事業等の大型事業の償還が終了し、元利償還金等の元利償還金が</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百万円減少したためである。一方、分子の減少要素である算入公債費等は、平成</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年度債の算入終了により</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百万円減少し、最終的な実質公債費比率の分子は前年度より</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百万円減少となった。今後は公共施設の更新や大規模改修の財源として地方債借入額が増加することが見込まれるため、過度に地方債に依存することなく健全な財政運営に努めていく。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一般会計等に係る地方債の現在高が、地方債の新規借り入れ抑制により前年度に比べ</a:t>
          </a:r>
          <a:r>
            <a:rPr kumimoji="1" lang="en-US" altLang="ja-JP" sz="1400">
              <a:latin typeface="ＭＳ ゴシック" pitchFamily="49" charset="-128"/>
              <a:ea typeface="ＭＳ ゴシック" pitchFamily="49" charset="-128"/>
            </a:rPr>
            <a:t>999</a:t>
          </a:r>
          <a:r>
            <a:rPr kumimoji="1" lang="ja-JP" altLang="en-US" sz="1400">
              <a:latin typeface="ＭＳ ゴシック" pitchFamily="49" charset="-128"/>
              <a:ea typeface="ＭＳ ゴシック" pitchFamily="49" charset="-128"/>
            </a:rPr>
            <a:t>百万円減少となった。公営企業債においても、水道事業、下水道事業ともに対象地方債の償還が進んでおり繰入見込額が</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また、財政調整基金等へ計画的に積立を行っているため、充当可能財源等の充当可能基金が</a:t>
          </a:r>
          <a:r>
            <a:rPr kumimoji="1" lang="en-US" altLang="ja-JP" sz="1400">
              <a:latin typeface="ＭＳ ゴシック" pitchFamily="49" charset="-128"/>
              <a:ea typeface="ＭＳ ゴシック" pitchFamily="49" charset="-128"/>
            </a:rPr>
            <a:t>695</a:t>
          </a:r>
          <a:r>
            <a:rPr kumimoji="1" lang="ja-JP" altLang="en-US" sz="1400">
              <a:latin typeface="ＭＳ ゴシック" pitchFamily="49" charset="-128"/>
              <a:ea typeface="ＭＳ ゴシック" pitchFamily="49" charset="-128"/>
            </a:rPr>
            <a:t>百万円増加した。これら要因により将来負担比率の分子は前年度に比べ</a:t>
          </a:r>
          <a:r>
            <a:rPr kumimoji="1" lang="en-US" altLang="ja-JP" sz="1400">
              <a:latin typeface="ＭＳ ゴシック" pitchFamily="49" charset="-128"/>
              <a:ea typeface="ＭＳ ゴシック" pitchFamily="49" charset="-128"/>
            </a:rPr>
            <a:t>1,661</a:t>
          </a:r>
          <a:r>
            <a:rPr kumimoji="1" lang="ja-JP" altLang="en-US" sz="1400">
              <a:latin typeface="ＭＳ ゴシック" pitchFamily="49" charset="-128"/>
              <a:ea typeface="ＭＳ ゴシック" pitchFamily="49" charset="-128"/>
            </a:rPr>
            <a:t>百万円減少となり、過去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年間で最も低い</a:t>
          </a:r>
          <a:r>
            <a:rPr kumimoji="1" lang="en-US" altLang="ja-JP" sz="1400">
              <a:latin typeface="ＭＳ ゴシック" pitchFamily="49" charset="-128"/>
              <a:ea typeface="ＭＳ ゴシック" pitchFamily="49" charset="-128"/>
            </a:rPr>
            <a:t>3,740</a:t>
          </a:r>
          <a:r>
            <a:rPr kumimoji="1" lang="ja-JP" altLang="en-US" sz="1400">
              <a:latin typeface="ＭＳ ゴシック" pitchFamily="49" charset="-128"/>
              <a:ea typeface="ＭＳ ゴシック" pitchFamily="49" charset="-128"/>
            </a:rPr>
            <a:t>百万円となった。本町の財政は地方税の動向に大きく影響を受けやすいため、今後も過度に地方債に依存することなく、基金の取り崩しに頼ることのない健全な財政運営に取り組んでいく。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福岡県苅田町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固定資産税等の増収による決算余剰金を財政調整基金に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百万円の積立を行い、今後の公共施設の更新や大規模改修に備えるため公共施設整備基金に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百万円の積立を行った。一方で、町民プール建設に係る地方債の繰上償還を行うにあたり減債基金より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普通交付税不交付団体であり、地方税の動向が財政状況や各種指標に大きく影響を与えるため、今後も健全な財政運営を継続するために、計画的に財政調整基金と減債基金へ積立を行っていく予定である。公共施設整備基金は、財政調整基金とバランスを取りながら毎年積立を行っていき短期的には増加予定であるが、今後の公共施設の更新や大規模改修に着手する中長期的には一時的に減少する見込みである。また、企業誘致への取組みも強化しており、町内進出企業へ奨励金を交付していることから、企業誘致に係る土地の売却益等は基金へ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苅田町公共施設整備基金：公共施設の老朽化対策のため、施設の新築や改修、設備の更新等の財源に充当する。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苅田町企業立地奨励金基金：苅田町企業立地促進条例に基づく奨励金の財源に充当する。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苅田町まちづくり基金：ふるさと寄附金やまちづくり自販機の売上を積み立て、本町の発展やまちづくりの推進を図る事業の財源に充当する。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苅田町公共施設整備基金は地方税が前年度に引き続き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百万円を超えたことを受け、一般財源から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百万円の積立を行ったことにより増加となった。苅田町まちづくり基金は、ふるさと寄附金の受入による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百万円の積立とふるさと寄附金返戻品等の経費に充てるため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は、町内の多くの公共施設が老朽化していることから、今後改修費用等に多くの財源が必要となることが見込まれる。そのため、地方税の増収や歳出の削減により捻出した一般財源を計画的に積み立てることを目標としている。苅田町企業立地奨励金基金は、今後の町内への企業進出の状況を踏まえながら、奨励金支出予定額まで積立てを行う予定である。苅田町まちづくり基金は、今後もふるさと寄附金やまちづくり自販機の売上を積み立てる予定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を財政調整基金へ積立を行い、これを取り崩すことなく令和元年決算ができたため平成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歳入歳出のバランスを考慮し、今後も計画的に積立を行っていく予定である。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年度借入町民プール建設に係る地方債の繰上償還を行うにあたり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更新や大規模改修等の大型事業実施に伴って地方債借入額が増加することが見込まれるため、財政調整基金、その他特定目的基金とバランスを取りながら計画的に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ea"/>
              <a:ea typeface="+mn-ea"/>
              <a:cs typeface="+mn-cs"/>
            </a:rPr>
            <a:t>類似団体に比べ</a:t>
          </a:r>
          <a:r>
            <a:rPr kumimoji="1" lang="ja-JP" altLang="en-US" sz="900">
              <a:solidFill>
                <a:schemeClr val="dk1"/>
              </a:solidFill>
              <a:effectLst/>
              <a:latin typeface="+mn-ea"/>
              <a:ea typeface="+mn-ea"/>
              <a:cs typeface="+mn-cs"/>
            </a:rPr>
            <a:t>て</a:t>
          </a:r>
          <a:r>
            <a:rPr kumimoji="1" lang="en-US" altLang="ja-JP" sz="900">
              <a:solidFill>
                <a:schemeClr val="dk1"/>
              </a:solidFill>
              <a:effectLst/>
              <a:latin typeface="+mn-ea"/>
              <a:ea typeface="+mn-ea"/>
              <a:cs typeface="+mn-cs"/>
            </a:rPr>
            <a:t>0.9</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低くなってい</a:t>
          </a:r>
          <a:r>
            <a:rPr kumimoji="1" lang="ja-JP" altLang="en-US" sz="900">
              <a:solidFill>
                <a:schemeClr val="dk1"/>
              </a:solidFill>
              <a:effectLst/>
              <a:latin typeface="+mn-ea"/>
              <a:ea typeface="+mn-ea"/>
              <a:cs typeface="+mn-cs"/>
            </a:rPr>
            <a:t>る。</a:t>
          </a:r>
          <a:r>
            <a:rPr kumimoji="1" lang="ja-JP" altLang="ja-JP" sz="900">
              <a:solidFill>
                <a:schemeClr val="dk1"/>
              </a:solidFill>
              <a:effectLst/>
              <a:latin typeface="+mn-ea"/>
              <a:ea typeface="+mn-ea"/>
              <a:cs typeface="+mn-cs"/>
            </a:rPr>
            <a:t>これは</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23</a:t>
          </a:r>
          <a:r>
            <a:rPr kumimoji="1" lang="ja-JP" altLang="ja-JP" sz="900">
              <a:solidFill>
                <a:schemeClr val="dk1"/>
              </a:solidFill>
              <a:effectLst/>
              <a:latin typeface="+mn-ea"/>
              <a:ea typeface="+mn-ea"/>
              <a:cs typeface="+mn-cs"/>
            </a:rPr>
            <a:t>年度</a:t>
          </a:r>
          <a:r>
            <a:rPr kumimoji="1" lang="ja-JP" altLang="en-US" sz="900">
              <a:solidFill>
                <a:schemeClr val="dk1"/>
              </a:solidFill>
              <a:effectLst/>
              <a:latin typeface="+mn-ea"/>
              <a:ea typeface="+mn-ea"/>
              <a:cs typeface="+mn-cs"/>
            </a:rPr>
            <a:t>の</a:t>
          </a:r>
          <a:r>
            <a:rPr kumimoji="1" lang="ja-JP" altLang="ja-JP" sz="900">
              <a:solidFill>
                <a:schemeClr val="dk1"/>
              </a:solidFill>
              <a:effectLst/>
              <a:latin typeface="+mn-ea"/>
              <a:ea typeface="+mn-ea"/>
              <a:cs typeface="+mn-cs"/>
            </a:rPr>
            <a:t>町民温水プール建設、平成</a:t>
          </a:r>
          <a:r>
            <a:rPr kumimoji="1" lang="en-US" altLang="ja-JP" sz="900">
              <a:solidFill>
                <a:schemeClr val="dk1"/>
              </a:solidFill>
              <a:effectLst/>
              <a:latin typeface="+mn-ea"/>
              <a:ea typeface="+mn-ea"/>
              <a:cs typeface="+mn-cs"/>
            </a:rPr>
            <a:t>26</a:t>
          </a:r>
          <a:r>
            <a:rPr kumimoji="1" lang="ja-JP" altLang="ja-JP" sz="900">
              <a:solidFill>
                <a:schemeClr val="dk1"/>
              </a:solidFill>
              <a:effectLst/>
              <a:latin typeface="+mn-ea"/>
              <a:ea typeface="+mn-ea"/>
              <a:cs typeface="+mn-cs"/>
            </a:rPr>
            <a:t>年度</a:t>
          </a:r>
          <a:r>
            <a:rPr kumimoji="1" lang="ja-JP" altLang="en-US" sz="900">
              <a:solidFill>
                <a:schemeClr val="dk1"/>
              </a:solidFill>
              <a:effectLst/>
              <a:latin typeface="+mn-ea"/>
              <a:ea typeface="+mn-ea"/>
              <a:cs typeface="+mn-cs"/>
            </a:rPr>
            <a:t>の</a:t>
          </a:r>
          <a:r>
            <a:rPr kumimoji="1" lang="ja-JP" altLang="ja-JP" sz="900">
              <a:solidFill>
                <a:schemeClr val="dk1"/>
              </a:solidFill>
              <a:effectLst/>
              <a:latin typeface="+mn-ea"/>
              <a:ea typeface="+mn-ea"/>
              <a:cs typeface="+mn-cs"/>
            </a:rPr>
            <a:t>消防本部事務所棟建替え</a:t>
          </a:r>
          <a:r>
            <a:rPr kumimoji="1" lang="ja-JP" altLang="en-US" sz="900">
              <a:solidFill>
                <a:schemeClr val="dk1"/>
              </a:solidFill>
              <a:effectLst/>
              <a:latin typeface="+mn-ea"/>
              <a:ea typeface="+mn-ea"/>
              <a:cs typeface="+mn-cs"/>
            </a:rPr>
            <a:t>及び</a:t>
          </a:r>
          <a:r>
            <a:rPr kumimoji="1" lang="ja-JP" altLang="ja-JP" sz="900">
              <a:solidFill>
                <a:schemeClr val="dk1"/>
              </a:solidFill>
              <a:effectLst/>
              <a:latin typeface="+mn-ea"/>
              <a:ea typeface="+mn-ea"/>
              <a:cs typeface="+mn-cs"/>
            </a:rPr>
            <a:t>土地区画整理事業等によ</a:t>
          </a:r>
          <a:r>
            <a:rPr kumimoji="1" lang="ja-JP" altLang="en-US" sz="900">
              <a:solidFill>
                <a:schemeClr val="dk1"/>
              </a:solidFill>
              <a:effectLst/>
              <a:latin typeface="+mn-ea"/>
              <a:ea typeface="+mn-ea"/>
              <a:cs typeface="+mn-cs"/>
            </a:rPr>
            <a:t>る</a:t>
          </a:r>
          <a:r>
            <a:rPr kumimoji="1" lang="ja-JP" altLang="ja-JP" sz="900">
              <a:solidFill>
                <a:schemeClr val="dk1"/>
              </a:solidFill>
              <a:effectLst/>
              <a:latin typeface="+mn-ea"/>
              <a:ea typeface="+mn-ea"/>
              <a:cs typeface="+mn-cs"/>
            </a:rPr>
            <a:t>道路新設整備</a:t>
          </a:r>
          <a:r>
            <a:rPr kumimoji="1" lang="ja-JP" altLang="en-US" sz="900">
              <a:solidFill>
                <a:schemeClr val="dk1"/>
              </a:solidFill>
              <a:effectLst/>
              <a:latin typeface="+mn-ea"/>
              <a:ea typeface="+mn-ea"/>
              <a:cs typeface="+mn-cs"/>
            </a:rPr>
            <a:t>等に</a:t>
          </a:r>
          <a:r>
            <a:rPr kumimoji="1" lang="ja-JP" altLang="ja-JP" sz="900">
              <a:solidFill>
                <a:schemeClr val="dk1"/>
              </a:solidFill>
              <a:effectLst/>
              <a:latin typeface="+mn-ea"/>
              <a:ea typeface="+mn-ea"/>
              <a:cs typeface="+mn-cs"/>
            </a:rPr>
            <a:t>より</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比較的新しい固定資産を保有しているためである。</a:t>
          </a:r>
          <a:r>
            <a:rPr kumimoji="1" lang="ja-JP" altLang="en-US" sz="900">
              <a:solidFill>
                <a:schemeClr val="dk1"/>
              </a:solidFill>
              <a:effectLst/>
              <a:latin typeface="+mn-ea"/>
              <a:ea typeface="+mn-ea"/>
              <a:cs typeface="+mn-cs"/>
            </a:rPr>
            <a:t>しかし、個別施設ごとにみると、多くの公共施設等で老朽化が進み、これから一斉に大規模改修や建替えの時期を迎えようとしている。令和</a:t>
          </a:r>
          <a:r>
            <a:rPr kumimoji="1" lang="en-US" altLang="ja-JP" sz="900">
              <a:solidFill>
                <a:schemeClr val="dk1"/>
              </a:solidFill>
              <a:effectLst/>
              <a:latin typeface="+mn-ea"/>
              <a:ea typeface="+mn-ea"/>
              <a:cs typeface="+mn-cs"/>
            </a:rPr>
            <a:t>3</a:t>
          </a:r>
          <a:r>
            <a:rPr kumimoji="1" lang="ja-JP" altLang="en-US" sz="900">
              <a:solidFill>
                <a:schemeClr val="dk1"/>
              </a:solidFill>
              <a:effectLst/>
              <a:latin typeface="+mn-ea"/>
              <a:ea typeface="+mn-ea"/>
              <a:cs typeface="+mn-cs"/>
            </a:rPr>
            <a:t>年</a:t>
          </a:r>
          <a:r>
            <a:rPr kumimoji="1" lang="en-US" altLang="ja-JP" sz="900">
              <a:solidFill>
                <a:schemeClr val="dk1"/>
              </a:solidFill>
              <a:effectLst/>
              <a:latin typeface="+mn-ea"/>
              <a:ea typeface="+mn-ea"/>
              <a:cs typeface="+mn-cs"/>
            </a:rPr>
            <a:t>3</a:t>
          </a:r>
          <a:r>
            <a:rPr kumimoji="1" lang="ja-JP" altLang="en-US" sz="900">
              <a:solidFill>
                <a:schemeClr val="dk1"/>
              </a:solidFill>
              <a:effectLst/>
              <a:latin typeface="+mn-ea"/>
              <a:ea typeface="+mn-ea"/>
              <a:cs typeface="+mn-cs"/>
            </a:rPr>
            <a:t>月に策定した</a:t>
          </a:r>
          <a:r>
            <a:rPr kumimoji="1" lang="ja-JP" altLang="ja-JP" sz="900">
              <a:solidFill>
                <a:schemeClr val="dk1"/>
              </a:solidFill>
              <a:effectLst/>
              <a:latin typeface="+mn-ea"/>
              <a:ea typeface="+mn-ea"/>
              <a:cs typeface="+mn-cs"/>
            </a:rPr>
            <a:t>公共施設個別施設</a:t>
          </a:r>
          <a:r>
            <a:rPr kumimoji="1" lang="ja-JP" altLang="en-US" sz="900">
              <a:solidFill>
                <a:schemeClr val="dk1"/>
              </a:solidFill>
              <a:effectLst/>
              <a:latin typeface="+mn-ea"/>
              <a:ea typeface="+mn-ea"/>
              <a:cs typeface="+mn-cs"/>
            </a:rPr>
            <a:t>計画に基づき、公共施設の修繕や更新等を計画的に実施することで、コストの分散、縮減や財政負担の軽減につなげる。</a:t>
          </a:r>
          <a:endParaRPr lang="ja-JP" altLang="ja-JP" sz="9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79" name="楕円 78"/>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123207</xdr:rowOff>
    </xdr:from>
    <xdr:ext cx="405111" cy="259045"/>
    <xdr:sp macro="" textlink="">
      <xdr:nvSpPr>
        <xdr:cNvPr id="80" name="有形固定資産減価償却率該当値テキスト"/>
        <xdr:cNvSpPr txBox="1"/>
      </xdr:nvSpPr>
      <xdr:spPr>
        <a:xfrm>
          <a:off x="4813300"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72263</xdr:rowOff>
    </xdr:from>
    <xdr:to>
      <xdr:col>19</xdr:col>
      <xdr:colOff>187325</xdr:colOff>
      <xdr:row>32</xdr:row>
      <xdr:rowOff>2413</xdr:rowOff>
    </xdr:to>
    <xdr:sp macro="" textlink="">
      <xdr:nvSpPr>
        <xdr:cNvPr id="81" name="楕円 80"/>
        <xdr:cNvSpPr/>
      </xdr:nvSpPr>
      <xdr:spPr>
        <a:xfrm>
          <a:off x="4000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123063</xdr:rowOff>
    </xdr:from>
    <xdr:to>
      <xdr:col>23</xdr:col>
      <xdr:colOff>85725</xdr:colOff>
      <xdr:row>31</xdr:row>
      <xdr:rowOff>151130</xdr:rowOff>
    </xdr:to>
    <xdr:cxnSp macro="">
      <xdr:nvCxnSpPr>
        <xdr:cNvPr id="82" name="直線コネクタ 81"/>
        <xdr:cNvCxnSpPr/>
      </xdr:nvCxnSpPr>
      <xdr:spPr>
        <a:xfrm>
          <a:off x="4051300" y="620953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3" name="楕円 82"/>
        <xdr:cNvSpPr/>
      </xdr:nvSpPr>
      <xdr:spPr>
        <a:xfrm>
          <a:off x="3238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77724</xdr:rowOff>
    </xdr:from>
    <xdr:to>
      <xdr:col>19</xdr:col>
      <xdr:colOff>136525</xdr:colOff>
      <xdr:row>31</xdr:row>
      <xdr:rowOff>123063</xdr:rowOff>
    </xdr:to>
    <xdr:cxnSp macro="">
      <xdr:nvCxnSpPr>
        <xdr:cNvPr id="84" name="直線コネクタ 83"/>
        <xdr:cNvCxnSpPr/>
      </xdr:nvCxnSpPr>
      <xdr:spPr>
        <a:xfrm>
          <a:off x="3289300" y="6164199"/>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159512</xdr:rowOff>
    </xdr:from>
    <xdr:to>
      <xdr:col>11</xdr:col>
      <xdr:colOff>187325</xdr:colOff>
      <xdr:row>31</xdr:row>
      <xdr:rowOff>89662</xdr:rowOff>
    </xdr:to>
    <xdr:sp macro="" textlink="">
      <xdr:nvSpPr>
        <xdr:cNvPr id="85" name="楕円 84"/>
        <xdr:cNvSpPr/>
      </xdr:nvSpPr>
      <xdr:spPr>
        <a:xfrm>
          <a:off x="2476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38862</xdr:rowOff>
    </xdr:from>
    <xdr:to>
      <xdr:col>15</xdr:col>
      <xdr:colOff>136525</xdr:colOff>
      <xdr:row>31</xdr:row>
      <xdr:rowOff>77724</xdr:rowOff>
    </xdr:to>
    <xdr:cxnSp macro="">
      <xdr:nvCxnSpPr>
        <xdr:cNvPr id="86" name="直線コネクタ 85"/>
        <xdr:cNvCxnSpPr/>
      </xdr:nvCxnSpPr>
      <xdr:spPr>
        <a:xfrm>
          <a:off x="2527300" y="612533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129286</xdr:rowOff>
    </xdr:from>
    <xdr:to>
      <xdr:col>7</xdr:col>
      <xdr:colOff>187325</xdr:colOff>
      <xdr:row>31</xdr:row>
      <xdr:rowOff>59436</xdr:rowOff>
    </xdr:to>
    <xdr:sp macro="" textlink="">
      <xdr:nvSpPr>
        <xdr:cNvPr id="87" name="楕円 86"/>
        <xdr:cNvSpPr/>
      </xdr:nvSpPr>
      <xdr:spPr>
        <a:xfrm>
          <a:off x="1714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xdr:rowOff>
    </xdr:from>
    <xdr:to>
      <xdr:col>11</xdr:col>
      <xdr:colOff>136525</xdr:colOff>
      <xdr:row>31</xdr:row>
      <xdr:rowOff>38862</xdr:rowOff>
    </xdr:to>
    <xdr:cxnSp macro="">
      <xdr:nvCxnSpPr>
        <xdr:cNvPr id="88" name="直線コネクタ 87"/>
        <xdr:cNvCxnSpPr/>
      </xdr:nvCxnSpPr>
      <xdr:spPr>
        <a:xfrm>
          <a:off x="1765300" y="609511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18940</xdr:rowOff>
    </xdr:from>
    <xdr:ext cx="405111" cy="259045"/>
    <xdr:sp macro="" textlink="">
      <xdr:nvSpPr>
        <xdr:cNvPr id="93" name="n_1main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4" name="n_2main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106189</xdr:rowOff>
    </xdr:from>
    <xdr:ext cx="405111" cy="259045"/>
    <xdr:sp macro="" textlink="">
      <xdr:nvSpPr>
        <xdr:cNvPr id="95" name="n_3mainValue有形固定資産減価償却率"/>
        <xdr:cNvSpPr txBox="1"/>
      </xdr:nvSpPr>
      <xdr:spPr>
        <a:xfrm>
          <a:off x="2324744" y="584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75963</xdr:rowOff>
    </xdr:from>
    <xdr:ext cx="405111" cy="259045"/>
    <xdr:sp macro="" textlink="">
      <xdr:nvSpPr>
        <xdr:cNvPr id="96" name="n_4mainValue有形固定資産減価償却率"/>
        <xdr:cNvSpPr txBox="1"/>
      </xdr:nvSpPr>
      <xdr:spPr>
        <a:xfrm>
          <a:off x="15627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類似団体に比べ</a:t>
          </a:r>
          <a:r>
            <a:rPr kumimoji="1" lang="en-US" altLang="ja-JP" sz="900">
              <a:solidFill>
                <a:schemeClr val="dk1"/>
              </a:solidFill>
              <a:effectLst/>
              <a:latin typeface="+mn-lt"/>
              <a:ea typeface="+mn-ea"/>
              <a:cs typeface="+mn-cs"/>
            </a:rPr>
            <a:t>179.8</a:t>
          </a:r>
          <a:r>
            <a:rPr kumimoji="1" lang="ja-JP" altLang="ja-JP" sz="900">
              <a:solidFill>
                <a:schemeClr val="dk1"/>
              </a:solidFill>
              <a:effectLst/>
              <a:latin typeface="+mn-lt"/>
              <a:ea typeface="+mn-ea"/>
              <a:cs typeface="+mn-cs"/>
            </a:rPr>
            <a:t>％低くなっている。これは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地方債の新規借入を抑制し、地方債現在高が約</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億円減少したことに加え、</a:t>
          </a:r>
          <a:r>
            <a:rPr kumimoji="1" lang="ja-JP" altLang="en-US" sz="900">
              <a:solidFill>
                <a:schemeClr val="dk1"/>
              </a:solidFill>
              <a:effectLst/>
              <a:latin typeface="+mn-lt"/>
              <a:ea typeface="+mn-ea"/>
              <a:cs typeface="+mn-cs"/>
            </a:rPr>
            <a:t>基金積立金現在高が</a:t>
          </a:r>
          <a:r>
            <a:rPr kumimoji="1" lang="ja-JP" altLang="ja-JP" sz="900">
              <a:solidFill>
                <a:schemeClr val="dk1"/>
              </a:solidFill>
              <a:effectLst/>
              <a:latin typeface="+mn-lt"/>
              <a:ea typeface="+mn-ea"/>
              <a:cs typeface="+mn-cs"/>
            </a:rPr>
            <a:t>約</a:t>
          </a:r>
          <a:r>
            <a:rPr kumimoji="1" lang="en-US" altLang="ja-JP" sz="900">
              <a:solidFill>
                <a:schemeClr val="dk1"/>
              </a:solidFill>
              <a:effectLst/>
              <a:latin typeface="+mn-lt"/>
              <a:ea typeface="+mn-ea"/>
              <a:cs typeface="+mn-cs"/>
            </a:rPr>
            <a:t>5.9</a:t>
          </a:r>
          <a:r>
            <a:rPr kumimoji="1" lang="ja-JP" altLang="ja-JP" sz="900">
              <a:solidFill>
                <a:schemeClr val="dk1"/>
              </a:solidFill>
              <a:effectLst/>
              <a:latin typeface="+mn-lt"/>
              <a:ea typeface="+mn-ea"/>
              <a:cs typeface="+mn-cs"/>
            </a:rPr>
            <a:t>億円</a:t>
          </a:r>
          <a:r>
            <a:rPr kumimoji="1" lang="ja-JP" altLang="en-US" sz="900">
              <a:solidFill>
                <a:schemeClr val="dk1"/>
              </a:solidFill>
              <a:effectLst/>
              <a:latin typeface="+mn-lt"/>
              <a:ea typeface="+mn-ea"/>
              <a:cs typeface="+mn-cs"/>
            </a:rPr>
            <a:t>増加し、</a:t>
          </a:r>
          <a:r>
            <a:rPr kumimoji="1" lang="ja-JP" altLang="ja-JP" sz="900">
              <a:solidFill>
                <a:schemeClr val="dk1"/>
              </a:solidFill>
              <a:effectLst/>
              <a:latin typeface="+mn-lt"/>
              <a:ea typeface="+mn-ea"/>
              <a:cs typeface="+mn-cs"/>
            </a:rPr>
            <a:t>地方債償還に充当可能な財源が増加したためである。引き続き地方債の借入抑制を行</a:t>
          </a:r>
          <a:r>
            <a:rPr kumimoji="1" lang="ja-JP" altLang="en-US" sz="900">
              <a:solidFill>
                <a:schemeClr val="dk1"/>
              </a:solidFill>
              <a:effectLst/>
              <a:latin typeface="+mn-lt"/>
              <a:ea typeface="+mn-ea"/>
              <a:cs typeface="+mn-cs"/>
            </a:rPr>
            <a:t>う方針であるが、老朽化した公共施設等の大規模改修や建替えの際に地方債現在高が増加することが見込まれる</a:t>
          </a:r>
          <a:r>
            <a:rPr kumimoji="1" lang="ja-JP" altLang="ja-JP" sz="900">
              <a:solidFill>
                <a:schemeClr val="dk1"/>
              </a:solidFill>
              <a:effectLst/>
              <a:latin typeface="+mn-lt"/>
              <a:ea typeface="+mn-ea"/>
              <a:cs typeface="+mn-cs"/>
            </a:rPr>
            <a:t>。本町の経常一般財源等歳入は景気の影響を受けやすいため、債務償還比率が景気動向に大きく左右されないよう地方債の償還と借入のバランス</a:t>
          </a:r>
          <a:r>
            <a:rPr kumimoji="1" lang="ja-JP" altLang="en-US" sz="900">
              <a:solidFill>
                <a:schemeClr val="dk1"/>
              </a:solidFill>
              <a:effectLst/>
              <a:latin typeface="+mn-lt"/>
              <a:ea typeface="+mn-ea"/>
              <a:cs typeface="+mn-cs"/>
            </a:rPr>
            <a:t>を</a:t>
          </a:r>
          <a:r>
            <a:rPr kumimoji="1" lang="ja-JP" altLang="ja-JP" sz="900">
              <a:solidFill>
                <a:schemeClr val="dk1"/>
              </a:solidFill>
              <a:effectLst/>
              <a:latin typeface="+mn-lt"/>
              <a:ea typeface="+mn-ea"/>
              <a:cs typeface="+mn-cs"/>
            </a:rPr>
            <a:t>注視し、老朽化の進んだ施設の大規模改修等の大型事業を計画的に行っていく。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2"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132298</xdr:rowOff>
    </xdr:from>
    <xdr:to>
      <xdr:col>76</xdr:col>
      <xdr:colOff>73025</xdr:colOff>
      <xdr:row>29</xdr:row>
      <xdr:rowOff>62448</xdr:rowOff>
    </xdr:to>
    <xdr:sp macro="" textlink="">
      <xdr:nvSpPr>
        <xdr:cNvPr id="143" name="楕円 142"/>
        <xdr:cNvSpPr/>
      </xdr:nvSpPr>
      <xdr:spPr>
        <a:xfrm>
          <a:off x="14744700" y="57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155175</xdr:rowOff>
    </xdr:from>
    <xdr:ext cx="469744" cy="259045"/>
    <xdr:sp macro="" textlink="">
      <xdr:nvSpPr>
        <xdr:cNvPr id="144" name="債務償還比率該当値テキスト"/>
        <xdr:cNvSpPr txBox="1"/>
      </xdr:nvSpPr>
      <xdr:spPr>
        <a:xfrm>
          <a:off x="14846300" y="55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116450</xdr:rowOff>
    </xdr:from>
    <xdr:to>
      <xdr:col>72</xdr:col>
      <xdr:colOff>123825</xdr:colOff>
      <xdr:row>30</xdr:row>
      <xdr:rowOff>46600</xdr:rowOff>
    </xdr:to>
    <xdr:sp macro="" textlink="">
      <xdr:nvSpPr>
        <xdr:cNvPr id="145" name="楕円 144"/>
        <xdr:cNvSpPr/>
      </xdr:nvSpPr>
      <xdr:spPr>
        <a:xfrm>
          <a:off x="14033500" y="58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11648</xdr:rowOff>
    </xdr:from>
    <xdr:to>
      <xdr:col>76</xdr:col>
      <xdr:colOff>22225</xdr:colOff>
      <xdr:row>29</xdr:row>
      <xdr:rowOff>167250</xdr:rowOff>
    </xdr:to>
    <xdr:cxnSp macro="">
      <xdr:nvCxnSpPr>
        <xdr:cNvPr id="146" name="直線コネクタ 145"/>
        <xdr:cNvCxnSpPr/>
      </xdr:nvCxnSpPr>
      <xdr:spPr>
        <a:xfrm flipV="1">
          <a:off x="14084300" y="5755223"/>
          <a:ext cx="711200" cy="1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17326</xdr:rowOff>
    </xdr:from>
    <xdr:to>
      <xdr:col>68</xdr:col>
      <xdr:colOff>123825</xdr:colOff>
      <xdr:row>30</xdr:row>
      <xdr:rowOff>118926</xdr:rowOff>
    </xdr:to>
    <xdr:sp macro="" textlink="">
      <xdr:nvSpPr>
        <xdr:cNvPr id="147" name="楕円 146"/>
        <xdr:cNvSpPr/>
      </xdr:nvSpPr>
      <xdr:spPr>
        <a:xfrm>
          <a:off x="13271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167250</xdr:rowOff>
    </xdr:from>
    <xdr:to>
      <xdr:col>72</xdr:col>
      <xdr:colOff>73025</xdr:colOff>
      <xdr:row>30</xdr:row>
      <xdr:rowOff>68126</xdr:rowOff>
    </xdr:to>
    <xdr:cxnSp macro="">
      <xdr:nvCxnSpPr>
        <xdr:cNvPr id="148" name="直線コネクタ 147"/>
        <xdr:cNvCxnSpPr/>
      </xdr:nvCxnSpPr>
      <xdr:spPr>
        <a:xfrm flipV="1">
          <a:off x="13322300" y="5910825"/>
          <a:ext cx="762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155847</xdr:rowOff>
    </xdr:from>
    <xdr:to>
      <xdr:col>64</xdr:col>
      <xdr:colOff>123825</xdr:colOff>
      <xdr:row>32</xdr:row>
      <xdr:rowOff>85997</xdr:rowOff>
    </xdr:to>
    <xdr:sp macro="" textlink="">
      <xdr:nvSpPr>
        <xdr:cNvPr id="149" name="楕円 148"/>
        <xdr:cNvSpPr/>
      </xdr:nvSpPr>
      <xdr:spPr>
        <a:xfrm>
          <a:off x="12509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68126</xdr:rowOff>
    </xdr:from>
    <xdr:to>
      <xdr:col>68</xdr:col>
      <xdr:colOff>73025</xdr:colOff>
      <xdr:row>32</xdr:row>
      <xdr:rowOff>35197</xdr:rowOff>
    </xdr:to>
    <xdr:cxnSp macro="">
      <xdr:nvCxnSpPr>
        <xdr:cNvPr id="150" name="直線コネクタ 149"/>
        <xdr:cNvCxnSpPr/>
      </xdr:nvCxnSpPr>
      <xdr:spPr>
        <a:xfrm flipV="1">
          <a:off x="12560300" y="5983151"/>
          <a:ext cx="762000" cy="3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25028</xdr:rowOff>
    </xdr:from>
    <xdr:to>
      <xdr:col>60</xdr:col>
      <xdr:colOff>123825</xdr:colOff>
      <xdr:row>34</xdr:row>
      <xdr:rowOff>126628</xdr:rowOff>
    </xdr:to>
    <xdr:sp macro="" textlink="">
      <xdr:nvSpPr>
        <xdr:cNvPr id="151" name="楕円 150"/>
        <xdr:cNvSpPr/>
      </xdr:nvSpPr>
      <xdr:spPr>
        <a:xfrm>
          <a:off x="11747500" y="66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35197</xdr:rowOff>
    </xdr:from>
    <xdr:to>
      <xdr:col>64</xdr:col>
      <xdr:colOff>73025</xdr:colOff>
      <xdr:row>34</xdr:row>
      <xdr:rowOff>75828</xdr:rowOff>
    </xdr:to>
    <xdr:cxnSp macro="">
      <xdr:nvCxnSpPr>
        <xdr:cNvPr id="152" name="直線コネクタ 151"/>
        <xdr:cNvCxnSpPr/>
      </xdr:nvCxnSpPr>
      <xdr:spPr>
        <a:xfrm flipV="1">
          <a:off x="11798300" y="6293122"/>
          <a:ext cx="762000" cy="38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3"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4"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63127</xdr:rowOff>
    </xdr:from>
    <xdr:ext cx="469744" cy="259045"/>
    <xdr:sp macro="" textlink="">
      <xdr:nvSpPr>
        <xdr:cNvPr id="157" name="n_1mainValue債務償還比率"/>
        <xdr:cNvSpPr txBox="1"/>
      </xdr:nvSpPr>
      <xdr:spPr>
        <a:xfrm>
          <a:off x="13836727" y="56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135453</xdr:rowOff>
    </xdr:from>
    <xdr:ext cx="469744" cy="259045"/>
    <xdr:sp macro="" textlink="">
      <xdr:nvSpPr>
        <xdr:cNvPr id="158" name="n_2mainValue債務償還比率"/>
        <xdr:cNvSpPr txBox="1"/>
      </xdr:nvSpPr>
      <xdr:spPr>
        <a:xfrm>
          <a:off x="13087427"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77124</xdr:rowOff>
    </xdr:from>
    <xdr:ext cx="469744" cy="259045"/>
    <xdr:sp macro="" textlink="">
      <xdr:nvSpPr>
        <xdr:cNvPr id="159" name="n_3mainValue債務償還比率"/>
        <xdr:cNvSpPr txBox="1"/>
      </xdr:nvSpPr>
      <xdr:spPr>
        <a:xfrm>
          <a:off x="12325427" y="63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117755</xdr:rowOff>
    </xdr:from>
    <xdr:ext cx="469744" cy="259045"/>
    <xdr:sp macro="" textlink="">
      <xdr:nvSpPr>
        <xdr:cNvPr id="160" name="n_4mainValue債務償還比率"/>
        <xdr:cNvSpPr txBox="1"/>
      </xdr:nvSpPr>
      <xdr:spPr>
        <a:xfrm>
          <a:off x="11563427" y="67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4" name="楕円 73"/>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5"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6" name="楕円 75"/>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110490</xdr:rowOff>
    </xdr:to>
    <xdr:cxnSp macro="">
      <xdr:nvCxnSpPr>
        <xdr:cNvPr id="77" name="直線コネクタ 76"/>
        <xdr:cNvCxnSpPr/>
      </xdr:nvCxnSpPr>
      <xdr:spPr>
        <a:xfrm>
          <a:off x="3797300" y="643291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89263</xdr:rowOff>
    </xdr:to>
    <xdr:cxnSp macro="">
      <xdr:nvCxnSpPr>
        <xdr:cNvPr id="79" name="直線コネクタ 78"/>
        <xdr:cNvCxnSpPr/>
      </xdr:nvCxnSpPr>
      <xdr:spPr>
        <a:xfrm>
          <a:off x="2908300" y="63888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45176</xdr:rowOff>
    </xdr:to>
    <xdr:cxnSp macro="">
      <xdr:nvCxnSpPr>
        <xdr:cNvPr id="81" name="直線コネクタ 80"/>
        <xdr:cNvCxnSpPr/>
      </xdr:nvCxnSpPr>
      <xdr:spPr>
        <a:xfrm>
          <a:off x="2019300" y="63659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133169</xdr:rowOff>
    </xdr:from>
    <xdr:to>
      <xdr:col>6</xdr:col>
      <xdr:colOff>38100</xdr:colOff>
      <xdr:row>37</xdr:row>
      <xdr:rowOff>63319</xdr:rowOff>
    </xdr:to>
    <xdr:sp macro="" textlink="">
      <xdr:nvSpPr>
        <xdr:cNvPr id="82" name="楕円 81"/>
        <xdr:cNvSpPr/>
      </xdr:nvSpPr>
      <xdr:spPr>
        <a:xfrm>
          <a:off x="1079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12519</xdr:rowOff>
    </xdr:from>
    <xdr:to>
      <xdr:col>10</xdr:col>
      <xdr:colOff>114300</xdr:colOff>
      <xdr:row>37</xdr:row>
      <xdr:rowOff>22316</xdr:rowOff>
    </xdr:to>
    <xdr:cxnSp macro="">
      <xdr:nvCxnSpPr>
        <xdr:cNvPr id="83" name="直線コネクタ 82"/>
        <xdr:cNvCxnSpPr/>
      </xdr:nvCxnSpPr>
      <xdr:spPr>
        <a:xfrm>
          <a:off x="1130300" y="63561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156590</xdr:rowOff>
    </xdr:from>
    <xdr:ext cx="405111" cy="259045"/>
    <xdr:sp macro="" textlink="">
      <xdr:nvSpPr>
        <xdr:cNvPr id="88" name="n_1mainValue【道路】&#10;有形固定資産減価償却率"/>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9" name="n_2mainValue【道路】&#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道路】&#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79846</xdr:rowOff>
    </xdr:from>
    <xdr:ext cx="405111" cy="259045"/>
    <xdr:sp macro="" textlink="">
      <xdr:nvSpPr>
        <xdr:cNvPr id="91" name="n_4mainValue【道路】&#10;有形固定資産減価償却率"/>
        <xdr:cNvSpPr txBox="1"/>
      </xdr:nvSpPr>
      <xdr:spPr>
        <a:xfrm>
          <a:off x="927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86589</xdr:rowOff>
    </xdr:from>
    <xdr:to>
      <xdr:col>55</xdr:col>
      <xdr:colOff>50800</xdr:colOff>
      <xdr:row>42</xdr:row>
      <xdr:rowOff>16739</xdr:rowOff>
    </xdr:to>
    <xdr:sp macro="" textlink="">
      <xdr:nvSpPr>
        <xdr:cNvPr id="131" name="楕円 130"/>
        <xdr:cNvSpPr/>
      </xdr:nvSpPr>
      <xdr:spPr>
        <a:xfrm>
          <a:off x="10426700" y="71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1516</xdr:rowOff>
    </xdr:from>
    <xdr:ext cx="469744" cy="259045"/>
    <xdr:sp macro="" textlink="">
      <xdr:nvSpPr>
        <xdr:cNvPr id="132" name="【道路】&#10;一人当たり延長該当値テキスト"/>
        <xdr:cNvSpPr txBox="1"/>
      </xdr:nvSpPr>
      <xdr:spPr>
        <a:xfrm>
          <a:off x="10515600" y="703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87237</xdr:rowOff>
    </xdr:from>
    <xdr:to>
      <xdr:col>50</xdr:col>
      <xdr:colOff>165100</xdr:colOff>
      <xdr:row>42</xdr:row>
      <xdr:rowOff>17387</xdr:rowOff>
    </xdr:to>
    <xdr:sp macro="" textlink="">
      <xdr:nvSpPr>
        <xdr:cNvPr id="133" name="楕円 132"/>
        <xdr:cNvSpPr/>
      </xdr:nvSpPr>
      <xdr:spPr>
        <a:xfrm>
          <a:off x="9588500" y="71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137389</xdr:rowOff>
    </xdr:from>
    <xdr:to>
      <xdr:col>55</xdr:col>
      <xdr:colOff>0</xdr:colOff>
      <xdr:row>41</xdr:row>
      <xdr:rowOff>138037</xdr:rowOff>
    </xdr:to>
    <xdr:cxnSp macro="">
      <xdr:nvCxnSpPr>
        <xdr:cNvPr id="134" name="直線コネクタ 133"/>
        <xdr:cNvCxnSpPr/>
      </xdr:nvCxnSpPr>
      <xdr:spPr>
        <a:xfrm flipV="1">
          <a:off x="9639300" y="7166839"/>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87313</xdr:rowOff>
    </xdr:from>
    <xdr:to>
      <xdr:col>46</xdr:col>
      <xdr:colOff>38100</xdr:colOff>
      <xdr:row>42</xdr:row>
      <xdr:rowOff>17463</xdr:rowOff>
    </xdr:to>
    <xdr:sp macro="" textlink="">
      <xdr:nvSpPr>
        <xdr:cNvPr id="135" name="楕円 134"/>
        <xdr:cNvSpPr/>
      </xdr:nvSpPr>
      <xdr:spPr>
        <a:xfrm>
          <a:off x="8699500" y="71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138037</xdr:rowOff>
    </xdr:from>
    <xdr:to>
      <xdr:col>50</xdr:col>
      <xdr:colOff>114300</xdr:colOff>
      <xdr:row>41</xdr:row>
      <xdr:rowOff>138113</xdr:rowOff>
    </xdr:to>
    <xdr:cxnSp macro="">
      <xdr:nvCxnSpPr>
        <xdr:cNvPr id="136" name="直線コネクタ 135"/>
        <xdr:cNvCxnSpPr/>
      </xdr:nvCxnSpPr>
      <xdr:spPr>
        <a:xfrm flipV="1">
          <a:off x="8750300" y="716748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87567</xdr:rowOff>
    </xdr:from>
    <xdr:to>
      <xdr:col>41</xdr:col>
      <xdr:colOff>101600</xdr:colOff>
      <xdr:row>42</xdr:row>
      <xdr:rowOff>17717</xdr:rowOff>
    </xdr:to>
    <xdr:sp macro="" textlink="">
      <xdr:nvSpPr>
        <xdr:cNvPr id="137" name="楕円 136"/>
        <xdr:cNvSpPr/>
      </xdr:nvSpPr>
      <xdr:spPr>
        <a:xfrm>
          <a:off x="7810500" y="71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138113</xdr:rowOff>
    </xdr:from>
    <xdr:to>
      <xdr:col>45</xdr:col>
      <xdr:colOff>177800</xdr:colOff>
      <xdr:row>41</xdr:row>
      <xdr:rowOff>138367</xdr:rowOff>
    </xdr:to>
    <xdr:cxnSp macro="">
      <xdr:nvCxnSpPr>
        <xdr:cNvPr id="138" name="直線コネクタ 137"/>
        <xdr:cNvCxnSpPr/>
      </xdr:nvCxnSpPr>
      <xdr:spPr>
        <a:xfrm flipV="1">
          <a:off x="7861300" y="716756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87516</xdr:rowOff>
    </xdr:from>
    <xdr:to>
      <xdr:col>36</xdr:col>
      <xdr:colOff>165100</xdr:colOff>
      <xdr:row>42</xdr:row>
      <xdr:rowOff>17666</xdr:rowOff>
    </xdr:to>
    <xdr:sp macro="" textlink="">
      <xdr:nvSpPr>
        <xdr:cNvPr id="139" name="楕円 138"/>
        <xdr:cNvSpPr/>
      </xdr:nvSpPr>
      <xdr:spPr>
        <a:xfrm>
          <a:off x="6921500" y="71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138316</xdr:rowOff>
    </xdr:from>
    <xdr:to>
      <xdr:col>41</xdr:col>
      <xdr:colOff>50800</xdr:colOff>
      <xdr:row>41</xdr:row>
      <xdr:rowOff>138367</xdr:rowOff>
    </xdr:to>
    <xdr:cxnSp macro="">
      <xdr:nvCxnSpPr>
        <xdr:cNvPr id="140" name="直線コネクタ 139"/>
        <xdr:cNvCxnSpPr/>
      </xdr:nvCxnSpPr>
      <xdr:spPr>
        <a:xfrm>
          <a:off x="6972300" y="716776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8514</xdr:rowOff>
    </xdr:from>
    <xdr:ext cx="469744" cy="259045"/>
    <xdr:sp macro="" textlink="">
      <xdr:nvSpPr>
        <xdr:cNvPr id="145" name="n_1mainValue【道路】&#10;一人当たり延長"/>
        <xdr:cNvSpPr txBox="1"/>
      </xdr:nvSpPr>
      <xdr:spPr>
        <a:xfrm>
          <a:off x="9391727" y="72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8590</xdr:rowOff>
    </xdr:from>
    <xdr:ext cx="469744" cy="259045"/>
    <xdr:sp macro="" textlink="">
      <xdr:nvSpPr>
        <xdr:cNvPr id="146" name="n_2mainValue【道路】&#10;一人当たり延長"/>
        <xdr:cNvSpPr txBox="1"/>
      </xdr:nvSpPr>
      <xdr:spPr>
        <a:xfrm>
          <a:off x="8515427"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8844</xdr:rowOff>
    </xdr:from>
    <xdr:ext cx="469744" cy="259045"/>
    <xdr:sp macro="" textlink="">
      <xdr:nvSpPr>
        <xdr:cNvPr id="147" name="n_3mainValue【道路】&#10;一人当たり延長"/>
        <xdr:cNvSpPr txBox="1"/>
      </xdr:nvSpPr>
      <xdr:spPr>
        <a:xfrm>
          <a:off x="7626427" y="72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8793</xdr:rowOff>
    </xdr:from>
    <xdr:ext cx="469744" cy="259045"/>
    <xdr:sp macro="" textlink="">
      <xdr:nvSpPr>
        <xdr:cNvPr id="148" name="n_4mainValue【道路】&#10;一人当たり延長"/>
        <xdr:cNvSpPr txBox="1"/>
      </xdr:nvSpPr>
      <xdr:spPr>
        <a:xfrm>
          <a:off x="6737427" y="72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8" name="楕円 187"/>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118762</xdr:rowOff>
    </xdr:from>
    <xdr:ext cx="405111" cy="259045"/>
    <xdr:sp macro="" textlink="">
      <xdr:nvSpPr>
        <xdr:cNvPr id="189" name="【橋りょう・トンネル】&#10;有形固定資産減価償却率該当値テキスト"/>
        <xdr:cNvSpPr txBox="1"/>
      </xdr:nvSpPr>
      <xdr:spPr>
        <a:xfrm>
          <a:off x="4673600"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90" name="楕円 189"/>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146685</xdr:rowOff>
    </xdr:to>
    <xdr:cxnSp macro="">
      <xdr:nvCxnSpPr>
        <xdr:cNvPr id="191" name="直線コネクタ 190"/>
        <xdr:cNvCxnSpPr/>
      </xdr:nvCxnSpPr>
      <xdr:spPr>
        <a:xfrm>
          <a:off x="3797300" y="104108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92" name="楕円 191"/>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123825</xdr:rowOff>
    </xdr:to>
    <xdr:cxnSp macro="">
      <xdr:nvCxnSpPr>
        <xdr:cNvPr id="193" name="直線コネクタ 192"/>
        <xdr:cNvCxnSpPr/>
      </xdr:nvCxnSpPr>
      <xdr:spPr>
        <a:xfrm>
          <a:off x="2908300" y="103860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4" name="楕円 193"/>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99060</xdr:rowOff>
    </xdr:to>
    <xdr:cxnSp macro="">
      <xdr:nvCxnSpPr>
        <xdr:cNvPr id="195" name="直線コネクタ 194"/>
        <xdr:cNvCxnSpPr/>
      </xdr:nvCxnSpPr>
      <xdr:spPr>
        <a:xfrm>
          <a:off x="2019300" y="1035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156845</xdr:rowOff>
    </xdr:from>
    <xdr:to>
      <xdr:col>6</xdr:col>
      <xdr:colOff>38100</xdr:colOff>
      <xdr:row>60</xdr:row>
      <xdr:rowOff>86995</xdr:rowOff>
    </xdr:to>
    <xdr:sp macro="" textlink="">
      <xdr:nvSpPr>
        <xdr:cNvPr id="196" name="楕円 195"/>
        <xdr:cNvSpPr/>
      </xdr:nvSpPr>
      <xdr:spPr>
        <a:xfrm>
          <a:off x="1079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36195</xdr:rowOff>
    </xdr:from>
    <xdr:to>
      <xdr:col>10</xdr:col>
      <xdr:colOff>114300</xdr:colOff>
      <xdr:row>60</xdr:row>
      <xdr:rowOff>66675</xdr:rowOff>
    </xdr:to>
    <xdr:cxnSp macro="">
      <xdr:nvCxnSpPr>
        <xdr:cNvPr id="197" name="直線コネクタ 196"/>
        <xdr:cNvCxnSpPr/>
      </xdr:nvCxnSpPr>
      <xdr:spPr>
        <a:xfrm>
          <a:off x="1130300" y="1032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19702</xdr:rowOff>
    </xdr:from>
    <xdr:ext cx="405111" cy="259045"/>
    <xdr:sp macro="" textlink="">
      <xdr:nvSpPr>
        <xdr:cNvPr id="202" name="n_1mainValue【橋りょう・トンネ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203" name="n_2main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134002</xdr:rowOff>
    </xdr:from>
    <xdr:ext cx="405111" cy="259045"/>
    <xdr:sp macro="" textlink="">
      <xdr:nvSpPr>
        <xdr:cNvPr id="204" name="n_3mainValue【橋りょう・トンネル】&#10;有形固定資産減価償却率"/>
        <xdr:cNvSpPr txBox="1"/>
      </xdr:nvSpPr>
      <xdr:spPr>
        <a:xfrm>
          <a:off x="1816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103522</xdr:rowOff>
    </xdr:from>
    <xdr:ext cx="405111" cy="259045"/>
    <xdr:sp macro="" textlink="">
      <xdr:nvSpPr>
        <xdr:cNvPr id="205" name="n_4mainValue【橋りょう・トンネル】&#10;有形固定資産減価償却率"/>
        <xdr:cNvSpPr txBox="1"/>
      </xdr:nvSpPr>
      <xdr:spPr>
        <a:xfrm>
          <a:off x="927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18569</xdr:rowOff>
    </xdr:from>
    <xdr:to>
      <xdr:col>55</xdr:col>
      <xdr:colOff>50800</xdr:colOff>
      <xdr:row>61</xdr:row>
      <xdr:rowOff>120169</xdr:rowOff>
    </xdr:to>
    <xdr:sp macro="" textlink="">
      <xdr:nvSpPr>
        <xdr:cNvPr id="243" name="楕円 242"/>
        <xdr:cNvSpPr/>
      </xdr:nvSpPr>
      <xdr:spPr>
        <a:xfrm>
          <a:off x="10426700" y="104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41446</xdr:rowOff>
    </xdr:from>
    <xdr:ext cx="599010" cy="259045"/>
    <xdr:sp macro="" textlink="">
      <xdr:nvSpPr>
        <xdr:cNvPr id="244" name="【橋りょう・トンネル】&#10;一人当たり有形固定資産（償却資産）額該当値テキスト"/>
        <xdr:cNvSpPr txBox="1"/>
      </xdr:nvSpPr>
      <xdr:spPr>
        <a:xfrm>
          <a:off x="10515600" y="1032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25344</xdr:rowOff>
    </xdr:from>
    <xdr:to>
      <xdr:col>50</xdr:col>
      <xdr:colOff>165100</xdr:colOff>
      <xdr:row>61</xdr:row>
      <xdr:rowOff>126944</xdr:rowOff>
    </xdr:to>
    <xdr:sp macro="" textlink="">
      <xdr:nvSpPr>
        <xdr:cNvPr id="245" name="楕円 244"/>
        <xdr:cNvSpPr/>
      </xdr:nvSpPr>
      <xdr:spPr>
        <a:xfrm>
          <a:off x="9588500" y="10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69369</xdr:rowOff>
    </xdr:from>
    <xdr:to>
      <xdr:col>55</xdr:col>
      <xdr:colOff>0</xdr:colOff>
      <xdr:row>61</xdr:row>
      <xdr:rowOff>76144</xdr:rowOff>
    </xdr:to>
    <xdr:cxnSp macro="">
      <xdr:nvCxnSpPr>
        <xdr:cNvPr id="246" name="直線コネクタ 245"/>
        <xdr:cNvCxnSpPr/>
      </xdr:nvCxnSpPr>
      <xdr:spPr>
        <a:xfrm flipV="1">
          <a:off x="9639300" y="10527819"/>
          <a:ext cx="8382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24439</xdr:rowOff>
    </xdr:from>
    <xdr:to>
      <xdr:col>46</xdr:col>
      <xdr:colOff>38100</xdr:colOff>
      <xdr:row>61</xdr:row>
      <xdr:rowOff>126039</xdr:rowOff>
    </xdr:to>
    <xdr:sp macro="" textlink="">
      <xdr:nvSpPr>
        <xdr:cNvPr id="247" name="楕円 246"/>
        <xdr:cNvSpPr/>
      </xdr:nvSpPr>
      <xdr:spPr>
        <a:xfrm>
          <a:off x="8699500" y="104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75239</xdr:rowOff>
    </xdr:from>
    <xdr:to>
      <xdr:col>50</xdr:col>
      <xdr:colOff>114300</xdr:colOff>
      <xdr:row>61</xdr:row>
      <xdr:rowOff>76144</xdr:rowOff>
    </xdr:to>
    <xdr:cxnSp macro="">
      <xdr:nvCxnSpPr>
        <xdr:cNvPr id="248" name="直線コネクタ 247"/>
        <xdr:cNvCxnSpPr/>
      </xdr:nvCxnSpPr>
      <xdr:spPr>
        <a:xfrm>
          <a:off x="8750300" y="10533689"/>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19399</xdr:rowOff>
    </xdr:from>
    <xdr:to>
      <xdr:col>41</xdr:col>
      <xdr:colOff>101600</xdr:colOff>
      <xdr:row>61</xdr:row>
      <xdr:rowOff>120999</xdr:rowOff>
    </xdr:to>
    <xdr:sp macro="" textlink="">
      <xdr:nvSpPr>
        <xdr:cNvPr id="249" name="楕円 248"/>
        <xdr:cNvSpPr/>
      </xdr:nvSpPr>
      <xdr:spPr>
        <a:xfrm>
          <a:off x="7810500" y="104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70199</xdr:rowOff>
    </xdr:from>
    <xdr:to>
      <xdr:col>45</xdr:col>
      <xdr:colOff>177800</xdr:colOff>
      <xdr:row>61</xdr:row>
      <xdr:rowOff>75239</xdr:rowOff>
    </xdr:to>
    <xdr:cxnSp macro="">
      <xdr:nvCxnSpPr>
        <xdr:cNvPr id="250" name="直線コネクタ 249"/>
        <xdr:cNvCxnSpPr/>
      </xdr:nvCxnSpPr>
      <xdr:spPr>
        <a:xfrm>
          <a:off x="7861300" y="10528649"/>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11668</xdr:rowOff>
    </xdr:from>
    <xdr:to>
      <xdr:col>36</xdr:col>
      <xdr:colOff>165100</xdr:colOff>
      <xdr:row>61</xdr:row>
      <xdr:rowOff>113268</xdr:rowOff>
    </xdr:to>
    <xdr:sp macro="" textlink="">
      <xdr:nvSpPr>
        <xdr:cNvPr id="251" name="楕円 250"/>
        <xdr:cNvSpPr/>
      </xdr:nvSpPr>
      <xdr:spPr>
        <a:xfrm>
          <a:off x="6921500" y="104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62468</xdr:rowOff>
    </xdr:from>
    <xdr:to>
      <xdr:col>41</xdr:col>
      <xdr:colOff>50800</xdr:colOff>
      <xdr:row>61</xdr:row>
      <xdr:rowOff>70199</xdr:rowOff>
    </xdr:to>
    <xdr:cxnSp macro="">
      <xdr:nvCxnSpPr>
        <xdr:cNvPr id="252" name="直線コネクタ 251"/>
        <xdr:cNvCxnSpPr/>
      </xdr:nvCxnSpPr>
      <xdr:spPr>
        <a:xfrm>
          <a:off x="6972300" y="10520918"/>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143471</xdr:rowOff>
    </xdr:from>
    <xdr:ext cx="599010" cy="259045"/>
    <xdr:sp macro="" textlink="">
      <xdr:nvSpPr>
        <xdr:cNvPr id="257" name="n_1mainValue【橋りょう・トンネル】&#10;一人当たり有形固定資産（償却資産）額"/>
        <xdr:cNvSpPr txBox="1"/>
      </xdr:nvSpPr>
      <xdr:spPr>
        <a:xfrm>
          <a:off x="9327095" y="102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142566</xdr:rowOff>
    </xdr:from>
    <xdr:ext cx="599010" cy="259045"/>
    <xdr:sp macro="" textlink="">
      <xdr:nvSpPr>
        <xdr:cNvPr id="258" name="n_2mainValue【橋りょう・トンネル】&#10;一人当たり有形固定資産（償却資産）額"/>
        <xdr:cNvSpPr txBox="1"/>
      </xdr:nvSpPr>
      <xdr:spPr>
        <a:xfrm>
          <a:off x="8450795" y="102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137526</xdr:rowOff>
    </xdr:from>
    <xdr:ext cx="599010" cy="259045"/>
    <xdr:sp macro="" textlink="">
      <xdr:nvSpPr>
        <xdr:cNvPr id="259" name="n_3mainValue【橋りょう・トンネル】&#10;一人当たり有形固定資産（償却資産）額"/>
        <xdr:cNvSpPr txBox="1"/>
      </xdr:nvSpPr>
      <xdr:spPr>
        <a:xfrm>
          <a:off x="7561795" y="1025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129795</xdr:rowOff>
    </xdr:from>
    <xdr:ext cx="599010" cy="259045"/>
    <xdr:sp macro="" textlink="">
      <xdr:nvSpPr>
        <xdr:cNvPr id="260" name="n_4mainValue【橋りょう・トンネル】&#10;一人当たり有形固定資産（償却資産）額"/>
        <xdr:cNvSpPr txBox="1"/>
      </xdr:nvSpPr>
      <xdr:spPr>
        <a:xfrm>
          <a:off x="6672795" y="1024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1" name="楕円 300"/>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74947</xdr:rowOff>
    </xdr:from>
    <xdr:ext cx="405111" cy="259045"/>
    <xdr:sp macro="" textlink="">
      <xdr:nvSpPr>
        <xdr:cNvPr id="302" name="【公営住宅】&#10;有形固定資産減価償却率該当値テキスト"/>
        <xdr:cNvSpPr txBox="1"/>
      </xdr:nvSpPr>
      <xdr:spPr>
        <a:xfrm>
          <a:off x="46736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3" name="楕円 302"/>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102870</xdr:rowOff>
    </xdr:to>
    <xdr:cxnSp macro="">
      <xdr:nvCxnSpPr>
        <xdr:cNvPr id="304" name="直線コネクタ 303"/>
        <xdr:cNvCxnSpPr/>
      </xdr:nvCxnSpPr>
      <xdr:spPr>
        <a:xfrm>
          <a:off x="3797300" y="14142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305" name="楕円 304"/>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83820</xdr:rowOff>
    </xdr:to>
    <xdr:cxnSp macro="">
      <xdr:nvCxnSpPr>
        <xdr:cNvPr id="306" name="直線コネクタ 305"/>
        <xdr:cNvCxnSpPr/>
      </xdr:nvCxnSpPr>
      <xdr:spPr>
        <a:xfrm>
          <a:off x="2908300" y="14112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07" name="楕円 306"/>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53339</xdr:rowOff>
    </xdr:to>
    <xdr:cxnSp macro="">
      <xdr:nvCxnSpPr>
        <xdr:cNvPr id="308" name="直線コネクタ 307"/>
        <xdr:cNvCxnSpPr/>
      </xdr:nvCxnSpPr>
      <xdr:spPr>
        <a:xfrm>
          <a:off x="2019300" y="140836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09" name="楕円 308"/>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82</xdr:row>
      <xdr:rowOff>24764</xdr:rowOff>
    </xdr:to>
    <xdr:cxnSp macro="">
      <xdr:nvCxnSpPr>
        <xdr:cNvPr id="310" name="直線コネクタ 309"/>
        <xdr:cNvCxnSpPr/>
      </xdr:nvCxnSpPr>
      <xdr:spPr>
        <a:xfrm>
          <a:off x="1130300" y="140512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5"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316" name="n_2mainValue【公営住宅】&#10;有形固定資産減価償却率"/>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7"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59707</xdr:rowOff>
    </xdr:from>
    <xdr:ext cx="405111" cy="259045"/>
    <xdr:sp macro="" textlink="">
      <xdr:nvSpPr>
        <xdr:cNvPr id="318" name="n_4mainValue【公営住宅】&#10;有形固定資産減価償却率"/>
        <xdr:cNvSpPr txBox="1"/>
      </xdr:nvSpPr>
      <xdr:spPr>
        <a:xfrm>
          <a:off x="927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89599</xdr:rowOff>
    </xdr:from>
    <xdr:to>
      <xdr:col>55</xdr:col>
      <xdr:colOff>50800</xdr:colOff>
      <xdr:row>83</xdr:row>
      <xdr:rowOff>19749</xdr:rowOff>
    </xdr:to>
    <xdr:sp macro="" textlink="">
      <xdr:nvSpPr>
        <xdr:cNvPr id="354" name="楕円 353"/>
        <xdr:cNvSpPr/>
      </xdr:nvSpPr>
      <xdr:spPr>
        <a:xfrm>
          <a:off x="10426700" y="141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112476</xdr:rowOff>
    </xdr:from>
    <xdr:ext cx="469744" cy="259045"/>
    <xdr:sp macro="" textlink="">
      <xdr:nvSpPr>
        <xdr:cNvPr id="355" name="【公営住宅】&#10;一人当たり面積該当値テキスト"/>
        <xdr:cNvSpPr txBox="1"/>
      </xdr:nvSpPr>
      <xdr:spPr>
        <a:xfrm>
          <a:off x="10515600" y="1399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90170</xdr:rowOff>
    </xdr:from>
    <xdr:to>
      <xdr:col>50</xdr:col>
      <xdr:colOff>165100</xdr:colOff>
      <xdr:row>83</xdr:row>
      <xdr:rowOff>20320</xdr:rowOff>
    </xdr:to>
    <xdr:sp macro="" textlink="">
      <xdr:nvSpPr>
        <xdr:cNvPr id="356" name="楕円 355"/>
        <xdr:cNvSpPr/>
      </xdr:nvSpPr>
      <xdr:spPr>
        <a:xfrm>
          <a:off x="958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140399</xdr:rowOff>
    </xdr:from>
    <xdr:to>
      <xdr:col>55</xdr:col>
      <xdr:colOff>0</xdr:colOff>
      <xdr:row>82</xdr:row>
      <xdr:rowOff>140970</xdr:rowOff>
    </xdr:to>
    <xdr:cxnSp macro="">
      <xdr:nvCxnSpPr>
        <xdr:cNvPr id="357" name="直線コネクタ 356"/>
        <xdr:cNvCxnSpPr/>
      </xdr:nvCxnSpPr>
      <xdr:spPr>
        <a:xfrm flipV="1">
          <a:off x="9639300" y="1419929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83883</xdr:rowOff>
    </xdr:from>
    <xdr:to>
      <xdr:col>46</xdr:col>
      <xdr:colOff>38100</xdr:colOff>
      <xdr:row>83</xdr:row>
      <xdr:rowOff>14033</xdr:rowOff>
    </xdr:to>
    <xdr:sp macro="" textlink="">
      <xdr:nvSpPr>
        <xdr:cNvPr id="358" name="楕円 357"/>
        <xdr:cNvSpPr/>
      </xdr:nvSpPr>
      <xdr:spPr>
        <a:xfrm>
          <a:off x="8699500" y="1414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134683</xdr:rowOff>
    </xdr:from>
    <xdr:to>
      <xdr:col>50</xdr:col>
      <xdr:colOff>114300</xdr:colOff>
      <xdr:row>82</xdr:row>
      <xdr:rowOff>140970</xdr:rowOff>
    </xdr:to>
    <xdr:cxnSp macro="">
      <xdr:nvCxnSpPr>
        <xdr:cNvPr id="359" name="直線コネクタ 358"/>
        <xdr:cNvCxnSpPr/>
      </xdr:nvCxnSpPr>
      <xdr:spPr>
        <a:xfrm>
          <a:off x="8750300" y="1419358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78739</xdr:rowOff>
    </xdr:from>
    <xdr:to>
      <xdr:col>41</xdr:col>
      <xdr:colOff>101600</xdr:colOff>
      <xdr:row>83</xdr:row>
      <xdr:rowOff>8889</xdr:rowOff>
    </xdr:to>
    <xdr:sp macro="" textlink="">
      <xdr:nvSpPr>
        <xdr:cNvPr id="360" name="楕円 359"/>
        <xdr:cNvSpPr/>
      </xdr:nvSpPr>
      <xdr:spPr>
        <a:xfrm>
          <a:off x="781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129539</xdr:rowOff>
    </xdr:from>
    <xdr:to>
      <xdr:col>45</xdr:col>
      <xdr:colOff>177800</xdr:colOff>
      <xdr:row>82</xdr:row>
      <xdr:rowOff>134683</xdr:rowOff>
    </xdr:to>
    <xdr:cxnSp macro="">
      <xdr:nvCxnSpPr>
        <xdr:cNvPr id="361" name="直線コネクタ 360"/>
        <xdr:cNvCxnSpPr/>
      </xdr:nvCxnSpPr>
      <xdr:spPr>
        <a:xfrm>
          <a:off x="7861300" y="1418843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27876</xdr:rowOff>
    </xdr:from>
    <xdr:to>
      <xdr:col>36</xdr:col>
      <xdr:colOff>165100</xdr:colOff>
      <xdr:row>82</xdr:row>
      <xdr:rowOff>129476</xdr:rowOff>
    </xdr:to>
    <xdr:sp macro="" textlink="">
      <xdr:nvSpPr>
        <xdr:cNvPr id="362" name="楕円 361"/>
        <xdr:cNvSpPr/>
      </xdr:nvSpPr>
      <xdr:spPr>
        <a:xfrm>
          <a:off x="6921500" y="140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78676</xdr:rowOff>
    </xdr:from>
    <xdr:to>
      <xdr:col>41</xdr:col>
      <xdr:colOff>50800</xdr:colOff>
      <xdr:row>82</xdr:row>
      <xdr:rowOff>129539</xdr:rowOff>
    </xdr:to>
    <xdr:cxnSp macro="">
      <xdr:nvCxnSpPr>
        <xdr:cNvPr id="363" name="直線コネクタ 362"/>
        <xdr:cNvCxnSpPr/>
      </xdr:nvCxnSpPr>
      <xdr:spPr>
        <a:xfrm>
          <a:off x="6972300" y="1413757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36847</xdr:rowOff>
    </xdr:from>
    <xdr:ext cx="469744" cy="259045"/>
    <xdr:sp macro="" textlink="">
      <xdr:nvSpPr>
        <xdr:cNvPr id="368" name="n_1mainValue【公営住宅】&#10;一人当たり面積"/>
        <xdr:cNvSpPr txBox="1"/>
      </xdr:nvSpPr>
      <xdr:spPr>
        <a:xfrm>
          <a:off x="9391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30560</xdr:rowOff>
    </xdr:from>
    <xdr:ext cx="469744" cy="259045"/>
    <xdr:sp macro="" textlink="">
      <xdr:nvSpPr>
        <xdr:cNvPr id="369" name="n_2mainValue【公営住宅】&#10;一人当たり面積"/>
        <xdr:cNvSpPr txBox="1"/>
      </xdr:nvSpPr>
      <xdr:spPr>
        <a:xfrm>
          <a:off x="8515427" y="139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25416</xdr:rowOff>
    </xdr:from>
    <xdr:ext cx="469744" cy="259045"/>
    <xdr:sp macro="" textlink="">
      <xdr:nvSpPr>
        <xdr:cNvPr id="370" name="n_3mainValue【公営住宅】&#10;一人当たり面積"/>
        <xdr:cNvSpPr txBox="1"/>
      </xdr:nvSpPr>
      <xdr:spPr>
        <a:xfrm>
          <a:off x="7626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146003</xdr:rowOff>
    </xdr:from>
    <xdr:ext cx="469744" cy="259045"/>
    <xdr:sp macro="" textlink="">
      <xdr:nvSpPr>
        <xdr:cNvPr id="371" name="n_4mainValue【公営住宅】&#10;一人当たり面積"/>
        <xdr:cNvSpPr txBox="1"/>
      </xdr:nvSpPr>
      <xdr:spPr>
        <a:xfrm>
          <a:off x="6737427" y="1386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30" name="直線コネクタ 429"/>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31"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32" name="直線コネクタ 431"/>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33"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34" name="直線コネクタ 433"/>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35"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6" name="フローチャート: 判断 43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7" name="フローチャート: 判断 4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38" name="フローチャート: 判断 437"/>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39" name="フローチャート: 判断 438"/>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40" name="フローチャート: 判断 439"/>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446" name="楕円 445"/>
        <xdr:cNvSpPr/>
      </xdr:nvSpPr>
      <xdr:spPr>
        <a:xfrm>
          <a:off x="16268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447" name="【学校施設】&#10;有形固定資産減価償却率該当値テキスト"/>
        <xdr:cNvSpPr txBox="1"/>
      </xdr:nvSpPr>
      <xdr:spPr>
        <a:xfrm>
          <a:off x="16357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448" name="楕円 447"/>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128996</xdr:rowOff>
    </xdr:from>
    <xdr:to>
      <xdr:col>85</xdr:col>
      <xdr:colOff>127000</xdr:colOff>
      <xdr:row>61</xdr:row>
      <xdr:rowOff>138793</xdr:rowOff>
    </xdr:to>
    <xdr:cxnSp macro="">
      <xdr:nvCxnSpPr>
        <xdr:cNvPr id="449" name="直線コネクタ 448"/>
        <xdr:cNvCxnSpPr/>
      </xdr:nvCxnSpPr>
      <xdr:spPr>
        <a:xfrm flipV="1">
          <a:off x="15481300" y="105874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22678</xdr:rowOff>
    </xdr:from>
    <xdr:to>
      <xdr:col>76</xdr:col>
      <xdr:colOff>165100</xdr:colOff>
      <xdr:row>61</xdr:row>
      <xdr:rowOff>124278</xdr:rowOff>
    </xdr:to>
    <xdr:sp macro="" textlink="">
      <xdr:nvSpPr>
        <xdr:cNvPr id="450" name="楕円 449"/>
        <xdr:cNvSpPr/>
      </xdr:nvSpPr>
      <xdr:spPr>
        <a:xfrm>
          <a:off x="1454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73478</xdr:rowOff>
    </xdr:from>
    <xdr:to>
      <xdr:col>81</xdr:col>
      <xdr:colOff>50800</xdr:colOff>
      <xdr:row>61</xdr:row>
      <xdr:rowOff>138793</xdr:rowOff>
    </xdr:to>
    <xdr:cxnSp macro="">
      <xdr:nvCxnSpPr>
        <xdr:cNvPr id="451" name="直線コネクタ 450"/>
        <xdr:cNvCxnSpPr/>
      </xdr:nvCxnSpPr>
      <xdr:spPr>
        <a:xfrm>
          <a:off x="14592300" y="10531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52" name="楕円 451"/>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73478</xdr:rowOff>
    </xdr:to>
    <xdr:cxnSp macro="">
      <xdr:nvCxnSpPr>
        <xdr:cNvPr id="453" name="直線コネクタ 452"/>
        <xdr:cNvCxnSpPr/>
      </xdr:nvCxnSpPr>
      <xdr:spPr>
        <a:xfrm>
          <a:off x="13703300" y="104633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50437</xdr:rowOff>
    </xdr:from>
    <xdr:to>
      <xdr:col>67</xdr:col>
      <xdr:colOff>101600</xdr:colOff>
      <xdr:row>60</xdr:row>
      <xdr:rowOff>152037</xdr:rowOff>
    </xdr:to>
    <xdr:sp macro="" textlink="">
      <xdr:nvSpPr>
        <xdr:cNvPr id="454" name="楕円 453"/>
        <xdr:cNvSpPr/>
      </xdr:nvSpPr>
      <xdr:spPr>
        <a:xfrm>
          <a:off x="12763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101237</xdr:rowOff>
    </xdr:from>
    <xdr:to>
      <xdr:col>71</xdr:col>
      <xdr:colOff>177800</xdr:colOff>
      <xdr:row>61</xdr:row>
      <xdr:rowOff>4899</xdr:rowOff>
    </xdr:to>
    <xdr:cxnSp macro="">
      <xdr:nvCxnSpPr>
        <xdr:cNvPr id="455" name="直線コネクタ 454"/>
        <xdr:cNvCxnSpPr/>
      </xdr:nvCxnSpPr>
      <xdr:spPr>
        <a:xfrm>
          <a:off x="12814300" y="103882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57"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458"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459"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460" name="n_1mainValue【学校施設】&#10;有形固定資産減価償却率"/>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115405</xdr:rowOff>
    </xdr:from>
    <xdr:ext cx="405111" cy="259045"/>
    <xdr:sp macro="" textlink="">
      <xdr:nvSpPr>
        <xdr:cNvPr id="461" name="n_2mainValue【学校施設】&#10;有形固定資産減価償却率"/>
        <xdr:cNvSpPr txBox="1"/>
      </xdr:nvSpPr>
      <xdr:spPr>
        <a:xfrm>
          <a:off x="14389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462" name="n_3main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143164</xdr:rowOff>
    </xdr:from>
    <xdr:ext cx="405111" cy="259045"/>
    <xdr:sp macro="" textlink="">
      <xdr:nvSpPr>
        <xdr:cNvPr id="463" name="n_4mainValue【学校施設】&#10;有形固定資産減価償却率"/>
        <xdr:cNvSpPr txBox="1"/>
      </xdr:nvSpPr>
      <xdr:spPr>
        <a:xfrm>
          <a:off x="12611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5" name="直線コネクタ 47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6" name="テキスト ボックス 47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9" name="直線コネクタ 47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0" name="テキスト ボックス 47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84" name="直線コネクタ 483"/>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85"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6" name="直線コネクタ 485"/>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7"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8" name="直線コネクタ 48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489"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490" name="フローチャート: 判断 489"/>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491" name="フローチャート: 判断 490"/>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492" name="フローチャート: 判断 491"/>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493" name="フローチャート: 判断 492"/>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494" name="フローチャート: 判断 493"/>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27495</xdr:rowOff>
    </xdr:from>
    <xdr:to>
      <xdr:col>116</xdr:col>
      <xdr:colOff>114300</xdr:colOff>
      <xdr:row>62</xdr:row>
      <xdr:rowOff>129095</xdr:rowOff>
    </xdr:to>
    <xdr:sp macro="" textlink="">
      <xdr:nvSpPr>
        <xdr:cNvPr id="500" name="楕円 499"/>
        <xdr:cNvSpPr/>
      </xdr:nvSpPr>
      <xdr:spPr>
        <a:xfrm>
          <a:off x="221107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5922</xdr:rowOff>
    </xdr:from>
    <xdr:ext cx="469744" cy="259045"/>
    <xdr:sp macro="" textlink="">
      <xdr:nvSpPr>
        <xdr:cNvPr id="501" name="【学校施設】&#10;一人当たり面積該当値テキスト"/>
        <xdr:cNvSpPr txBox="1"/>
      </xdr:nvSpPr>
      <xdr:spPr>
        <a:xfrm>
          <a:off x="22199600" y="106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30924</xdr:rowOff>
    </xdr:from>
    <xdr:to>
      <xdr:col>112</xdr:col>
      <xdr:colOff>38100</xdr:colOff>
      <xdr:row>62</xdr:row>
      <xdr:rowOff>132524</xdr:rowOff>
    </xdr:to>
    <xdr:sp macro="" textlink="">
      <xdr:nvSpPr>
        <xdr:cNvPr id="502" name="楕円 501"/>
        <xdr:cNvSpPr/>
      </xdr:nvSpPr>
      <xdr:spPr>
        <a:xfrm>
          <a:off x="21272500" y="10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78295</xdr:rowOff>
    </xdr:from>
    <xdr:to>
      <xdr:col>116</xdr:col>
      <xdr:colOff>63500</xdr:colOff>
      <xdr:row>62</xdr:row>
      <xdr:rowOff>81724</xdr:rowOff>
    </xdr:to>
    <xdr:cxnSp macro="">
      <xdr:nvCxnSpPr>
        <xdr:cNvPr id="503" name="直線コネクタ 502"/>
        <xdr:cNvCxnSpPr/>
      </xdr:nvCxnSpPr>
      <xdr:spPr>
        <a:xfrm flipV="1">
          <a:off x="21323300" y="107081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25209</xdr:rowOff>
    </xdr:from>
    <xdr:to>
      <xdr:col>107</xdr:col>
      <xdr:colOff>101600</xdr:colOff>
      <xdr:row>62</xdr:row>
      <xdr:rowOff>126809</xdr:rowOff>
    </xdr:to>
    <xdr:sp macro="" textlink="">
      <xdr:nvSpPr>
        <xdr:cNvPr id="504" name="楕円 503"/>
        <xdr:cNvSpPr/>
      </xdr:nvSpPr>
      <xdr:spPr>
        <a:xfrm>
          <a:off x="203835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76009</xdr:rowOff>
    </xdr:from>
    <xdr:to>
      <xdr:col>111</xdr:col>
      <xdr:colOff>177800</xdr:colOff>
      <xdr:row>62</xdr:row>
      <xdr:rowOff>81724</xdr:rowOff>
    </xdr:to>
    <xdr:cxnSp macro="">
      <xdr:nvCxnSpPr>
        <xdr:cNvPr id="505" name="直線コネクタ 504"/>
        <xdr:cNvCxnSpPr/>
      </xdr:nvCxnSpPr>
      <xdr:spPr>
        <a:xfrm>
          <a:off x="20434300" y="107059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17208</xdr:rowOff>
    </xdr:from>
    <xdr:to>
      <xdr:col>102</xdr:col>
      <xdr:colOff>165100</xdr:colOff>
      <xdr:row>62</xdr:row>
      <xdr:rowOff>118808</xdr:rowOff>
    </xdr:to>
    <xdr:sp macro="" textlink="">
      <xdr:nvSpPr>
        <xdr:cNvPr id="506" name="楕円 505"/>
        <xdr:cNvSpPr/>
      </xdr:nvSpPr>
      <xdr:spPr>
        <a:xfrm>
          <a:off x="19494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68008</xdr:rowOff>
    </xdr:from>
    <xdr:to>
      <xdr:col>107</xdr:col>
      <xdr:colOff>50800</xdr:colOff>
      <xdr:row>62</xdr:row>
      <xdr:rowOff>76009</xdr:rowOff>
    </xdr:to>
    <xdr:cxnSp macro="">
      <xdr:nvCxnSpPr>
        <xdr:cNvPr id="507" name="直線コネクタ 506"/>
        <xdr:cNvCxnSpPr/>
      </xdr:nvCxnSpPr>
      <xdr:spPr>
        <a:xfrm>
          <a:off x="19545300" y="106979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163513</xdr:rowOff>
    </xdr:from>
    <xdr:to>
      <xdr:col>98</xdr:col>
      <xdr:colOff>38100</xdr:colOff>
      <xdr:row>62</xdr:row>
      <xdr:rowOff>93663</xdr:rowOff>
    </xdr:to>
    <xdr:sp macro="" textlink="">
      <xdr:nvSpPr>
        <xdr:cNvPr id="508" name="楕円 507"/>
        <xdr:cNvSpPr/>
      </xdr:nvSpPr>
      <xdr:spPr>
        <a:xfrm>
          <a:off x="18605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42863</xdr:rowOff>
    </xdr:from>
    <xdr:to>
      <xdr:col>102</xdr:col>
      <xdr:colOff>114300</xdr:colOff>
      <xdr:row>62</xdr:row>
      <xdr:rowOff>68008</xdr:rowOff>
    </xdr:to>
    <xdr:cxnSp macro="">
      <xdr:nvCxnSpPr>
        <xdr:cNvPr id="509" name="直線コネクタ 508"/>
        <xdr:cNvCxnSpPr/>
      </xdr:nvCxnSpPr>
      <xdr:spPr>
        <a:xfrm>
          <a:off x="18656300" y="1067276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10"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11"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12"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13"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123651</xdr:rowOff>
    </xdr:from>
    <xdr:ext cx="469744" cy="259045"/>
    <xdr:sp macro="" textlink="">
      <xdr:nvSpPr>
        <xdr:cNvPr id="514" name="n_1mainValue【学校施設】&#10;一人当たり面積"/>
        <xdr:cNvSpPr txBox="1"/>
      </xdr:nvSpPr>
      <xdr:spPr>
        <a:xfrm>
          <a:off x="21075727" y="107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117936</xdr:rowOff>
    </xdr:from>
    <xdr:ext cx="469744" cy="259045"/>
    <xdr:sp macro="" textlink="">
      <xdr:nvSpPr>
        <xdr:cNvPr id="515" name="n_2mainValue【学校施設】&#10;一人当たり面積"/>
        <xdr:cNvSpPr txBox="1"/>
      </xdr:nvSpPr>
      <xdr:spPr>
        <a:xfrm>
          <a:off x="20199427"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109935</xdr:rowOff>
    </xdr:from>
    <xdr:ext cx="469744" cy="259045"/>
    <xdr:sp macro="" textlink="">
      <xdr:nvSpPr>
        <xdr:cNvPr id="516" name="n_3mainValue【学校施設】&#10;一人当たり面積"/>
        <xdr:cNvSpPr txBox="1"/>
      </xdr:nvSpPr>
      <xdr:spPr>
        <a:xfrm>
          <a:off x="19310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84790</xdr:rowOff>
    </xdr:from>
    <xdr:ext cx="469744" cy="259045"/>
    <xdr:sp macro="" textlink="">
      <xdr:nvSpPr>
        <xdr:cNvPr id="517" name="n_4mainValue【学校施設】&#10;一人当たり面積"/>
        <xdr:cNvSpPr txBox="1"/>
      </xdr:nvSpPr>
      <xdr:spPr>
        <a:xfrm>
          <a:off x="184214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5" name="直線コネクタ 5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46" name="テキスト ボックス 54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7" name="直線コネクタ 5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8" name="テキスト ボックス 5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9" name="直線コネクタ 5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0" name="テキスト ボックス 5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1" name="直線コネクタ 5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2" name="テキスト ボックス 5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4" name="テキスト ボックス 5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556" name="直線コネクタ 555"/>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557"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558" name="直線コネクタ 557"/>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559"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60" name="直線コネクタ 55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1"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2" name="フローチャート: 判断 56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563" name="フローチャート: 判断 562"/>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564" name="フローチャート: 判断 563"/>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565" name="フローチャート: 判断 564"/>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566" name="フローチャート: 判断 565"/>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572" name="楕円 571"/>
        <xdr:cNvSpPr/>
      </xdr:nvSpPr>
      <xdr:spPr>
        <a:xfrm>
          <a:off x="162687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19829</xdr:rowOff>
    </xdr:from>
    <xdr:ext cx="405111" cy="259045"/>
    <xdr:sp macro="" textlink="">
      <xdr:nvSpPr>
        <xdr:cNvPr id="573" name="【公民館】&#10;有形固定資産減価償却率該当値テキスト"/>
        <xdr:cNvSpPr txBox="1"/>
      </xdr:nvSpPr>
      <xdr:spPr>
        <a:xfrm>
          <a:off x="16357600"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574" name="楕円 573"/>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92202</xdr:rowOff>
    </xdr:to>
    <xdr:cxnSp macro="">
      <xdr:nvCxnSpPr>
        <xdr:cNvPr id="575" name="直線コネクタ 574"/>
        <xdr:cNvCxnSpPr/>
      </xdr:nvCxnSpPr>
      <xdr:spPr>
        <a:xfrm>
          <a:off x="15481300" y="1788413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132842</xdr:rowOff>
    </xdr:from>
    <xdr:to>
      <xdr:col>76</xdr:col>
      <xdr:colOff>165100</xdr:colOff>
      <xdr:row>104</xdr:row>
      <xdr:rowOff>62992</xdr:rowOff>
    </xdr:to>
    <xdr:sp macro="" textlink="">
      <xdr:nvSpPr>
        <xdr:cNvPr id="576" name="楕円 575"/>
        <xdr:cNvSpPr/>
      </xdr:nvSpPr>
      <xdr:spPr>
        <a:xfrm>
          <a:off x="14541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xdr:rowOff>
    </xdr:from>
    <xdr:to>
      <xdr:col>81</xdr:col>
      <xdr:colOff>50800</xdr:colOff>
      <xdr:row>104</xdr:row>
      <xdr:rowOff>53339</xdr:rowOff>
    </xdr:to>
    <xdr:cxnSp macro="">
      <xdr:nvCxnSpPr>
        <xdr:cNvPr id="577" name="直線コネクタ 576"/>
        <xdr:cNvCxnSpPr/>
      </xdr:nvCxnSpPr>
      <xdr:spPr>
        <a:xfrm>
          <a:off x="14592300" y="178429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98552</xdr:rowOff>
    </xdr:from>
    <xdr:to>
      <xdr:col>72</xdr:col>
      <xdr:colOff>38100</xdr:colOff>
      <xdr:row>104</xdr:row>
      <xdr:rowOff>28702</xdr:rowOff>
    </xdr:to>
    <xdr:sp macro="" textlink="">
      <xdr:nvSpPr>
        <xdr:cNvPr id="578" name="楕円 577"/>
        <xdr:cNvSpPr/>
      </xdr:nvSpPr>
      <xdr:spPr>
        <a:xfrm>
          <a:off x="136525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149352</xdr:rowOff>
    </xdr:from>
    <xdr:to>
      <xdr:col>76</xdr:col>
      <xdr:colOff>114300</xdr:colOff>
      <xdr:row>104</xdr:row>
      <xdr:rowOff>12192</xdr:rowOff>
    </xdr:to>
    <xdr:cxnSp macro="">
      <xdr:nvCxnSpPr>
        <xdr:cNvPr id="579" name="直線コネクタ 578"/>
        <xdr:cNvCxnSpPr/>
      </xdr:nvCxnSpPr>
      <xdr:spPr>
        <a:xfrm>
          <a:off x="13703300" y="178087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580" name="楕円 579"/>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103</xdr:row>
      <xdr:rowOff>149352</xdr:rowOff>
    </xdr:to>
    <xdr:cxnSp macro="">
      <xdr:nvCxnSpPr>
        <xdr:cNvPr id="581" name="直線コネクタ 580"/>
        <xdr:cNvCxnSpPr/>
      </xdr:nvCxnSpPr>
      <xdr:spPr>
        <a:xfrm>
          <a:off x="12814300" y="177927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582" name="n_1aveValue【公民館】&#10;有形固定資産減価償却率"/>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583" name="n_2aveValue【公民館】&#10;有形固定資産減価償却率"/>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584" name="n_3aveValue【公民館】&#10;有形固定資産減価償却率"/>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585"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586" name="n_1main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54119</xdr:rowOff>
    </xdr:from>
    <xdr:ext cx="405111" cy="259045"/>
    <xdr:sp macro="" textlink="">
      <xdr:nvSpPr>
        <xdr:cNvPr id="587" name="n_2mainValue【公民館】&#10;有形固定資産減価償却率"/>
        <xdr:cNvSpPr txBox="1"/>
      </xdr:nvSpPr>
      <xdr:spPr>
        <a:xfrm>
          <a:off x="14389744" y="1788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19829</xdr:rowOff>
    </xdr:from>
    <xdr:ext cx="405111" cy="259045"/>
    <xdr:sp macro="" textlink="">
      <xdr:nvSpPr>
        <xdr:cNvPr id="588" name="n_3mainValue【公民館】&#10;有形固定資産減価償却率"/>
        <xdr:cNvSpPr txBox="1"/>
      </xdr:nvSpPr>
      <xdr:spPr>
        <a:xfrm>
          <a:off x="13500744"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589" name="n_4mainValue【公民館】&#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0" name="直線コネクタ 5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1" name="テキスト ボックス 6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2" name="直線コネクタ 6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3" name="テキスト ボックス 6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4" name="直線コネクタ 6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5" name="テキスト ボックス 6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6" name="直線コネクタ 6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7" name="テキスト ボックス 6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8" name="直線コネクタ 6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9" name="テキスト ボックス 6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0" name="直線コネクタ 6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1" name="テキスト ボックス 6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15" name="直線コネクタ 614"/>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16"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17" name="直線コネクタ 616"/>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18"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19" name="直線コネクタ 618"/>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20"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21" name="フローチャート: 判断 6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22" name="フローチャート: 判断 62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23" name="フローチャート: 判断 622"/>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24" name="フローチャート: 判断 623"/>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25" name="フローチャート: 判断 624"/>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631" name="楕円 630"/>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632" name="【公民館】&#10;一人当たり面積該当値テキスト"/>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121738</xdr:rowOff>
    </xdr:from>
    <xdr:to>
      <xdr:col>112</xdr:col>
      <xdr:colOff>38100</xdr:colOff>
      <xdr:row>104</xdr:row>
      <xdr:rowOff>51888</xdr:rowOff>
    </xdr:to>
    <xdr:sp macro="" textlink="">
      <xdr:nvSpPr>
        <xdr:cNvPr id="633" name="楕円 632"/>
        <xdr:cNvSpPr/>
      </xdr:nvSpPr>
      <xdr:spPr>
        <a:xfrm>
          <a:off x="2127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104</xdr:row>
      <xdr:rowOff>1088</xdr:rowOff>
    </xdr:to>
    <xdr:cxnSp macro="">
      <xdr:nvCxnSpPr>
        <xdr:cNvPr id="634" name="直線コネクタ 633"/>
        <xdr:cNvCxnSpPr/>
      </xdr:nvCxnSpPr>
      <xdr:spPr>
        <a:xfrm flipV="1">
          <a:off x="21323300" y="178286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115207</xdr:rowOff>
    </xdr:from>
    <xdr:to>
      <xdr:col>107</xdr:col>
      <xdr:colOff>101600</xdr:colOff>
      <xdr:row>104</xdr:row>
      <xdr:rowOff>45357</xdr:rowOff>
    </xdr:to>
    <xdr:sp macro="" textlink="">
      <xdr:nvSpPr>
        <xdr:cNvPr id="635" name="楕円 634"/>
        <xdr:cNvSpPr/>
      </xdr:nvSpPr>
      <xdr:spPr>
        <a:xfrm>
          <a:off x="2038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166007</xdr:rowOff>
    </xdr:from>
    <xdr:to>
      <xdr:col>111</xdr:col>
      <xdr:colOff>177800</xdr:colOff>
      <xdr:row>104</xdr:row>
      <xdr:rowOff>1088</xdr:rowOff>
    </xdr:to>
    <xdr:cxnSp macro="">
      <xdr:nvCxnSpPr>
        <xdr:cNvPr id="636" name="直線コネクタ 635"/>
        <xdr:cNvCxnSpPr/>
      </xdr:nvCxnSpPr>
      <xdr:spPr>
        <a:xfrm>
          <a:off x="20434300" y="1782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637" name="楕円 636"/>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103</xdr:row>
      <xdr:rowOff>166007</xdr:rowOff>
    </xdr:to>
    <xdr:cxnSp macro="">
      <xdr:nvCxnSpPr>
        <xdr:cNvPr id="638" name="直線コネクタ 637"/>
        <xdr:cNvCxnSpPr/>
      </xdr:nvCxnSpPr>
      <xdr:spPr>
        <a:xfrm>
          <a:off x="19545300" y="178155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89081</xdr:rowOff>
    </xdr:from>
    <xdr:to>
      <xdr:col>98</xdr:col>
      <xdr:colOff>38100</xdr:colOff>
      <xdr:row>104</xdr:row>
      <xdr:rowOff>19231</xdr:rowOff>
    </xdr:to>
    <xdr:sp macro="" textlink="">
      <xdr:nvSpPr>
        <xdr:cNvPr id="639" name="楕円 638"/>
        <xdr:cNvSpPr/>
      </xdr:nvSpPr>
      <xdr:spPr>
        <a:xfrm>
          <a:off x="18605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139881</xdr:rowOff>
    </xdr:from>
    <xdr:to>
      <xdr:col>102</xdr:col>
      <xdr:colOff>114300</xdr:colOff>
      <xdr:row>103</xdr:row>
      <xdr:rowOff>156211</xdr:rowOff>
    </xdr:to>
    <xdr:cxnSp macro="">
      <xdr:nvCxnSpPr>
        <xdr:cNvPr id="640" name="直線コネクタ 639"/>
        <xdr:cNvCxnSpPr/>
      </xdr:nvCxnSpPr>
      <xdr:spPr>
        <a:xfrm>
          <a:off x="18656300" y="177992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641"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42"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643"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644" name="n_4aveValue【公民館】&#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68415</xdr:rowOff>
    </xdr:from>
    <xdr:ext cx="469744" cy="259045"/>
    <xdr:sp macro="" textlink="">
      <xdr:nvSpPr>
        <xdr:cNvPr id="645" name="n_1mainValue【公民館】&#10;一人当たり面積"/>
        <xdr:cNvSpPr txBox="1"/>
      </xdr:nvSpPr>
      <xdr:spPr>
        <a:xfrm>
          <a:off x="210757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36484</xdr:rowOff>
    </xdr:from>
    <xdr:ext cx="469744" cy="259045"/>
    <xdr:sp macro="" textlink="">
      <xdr:nvSpPr>
        <xdr:cNvPr id="646" name="n_2mainValue【公民館】&#10;一人当たり面積"/>
        <xdr:cNvSpPr txBox="1"/>
      </xdr:nvSpPr>
      <xdr:spPr>
        <a:xfrm>
          <a:off x="20199427" y="1786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647" name="n_3mainValue【公民館】&#10;一人当たり面積"/>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35758</xdr:rowOff>
    </xdr:from>
    <xdr:ext cx="469744" cy="259045"/>
    <xdr:sp macro="" textlink="">
      <xdr:nvSpPr>
        <xdr:cNvPr id="648" name="n_4mainValue【公民館】&#10;一人当たり面積"/>
        <xdr:cNvSpPr txBox="1"/>
      </xdr:nvSpPr>
      <xdr:spPr>
        <a:xfrm>
          <a:off x="18421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と比較して、有形固定資産減価償却率が低くなっ</a:t>
          </a:r>
          <a:r>
            <a:rPr kumimoji="1" lang="ja-JP" altLang="ja-JP" sz="1200">
              <a:solidFill>
                <a:schemeClr val="dk1"/>
              </a:solidFill>
              <a:effectLst/>
              <a:latin typeface="+mn-lt"/>
              <a:ea typeface="+mn-ea"/>
              <a:cs typeface="+mn-cs"/>
            </a:rPr>
            <a:t>ている施設は、道路、橋りょう</a:t>
          </a:r>
          <a:r>
            <a:rPr kumimoji="1" lang="ja-JP" altLang="en-US" sz="1200">
              <a:solidFill>
                <a:schemeClr val="dk1"/>
              </a:solidFill>
              <a:effectLst/>
              <a:latin typeface="+mn-lt"/>
              <a:ea typeface="+mn-ea"/>
              <a:cs typeface="+mn-cs"/>
            </a:rPr>
            <a:t>・トンネル及び</a:t>
          </a:r>
          <a:r>
            <a:rPr kumimoji="1" lang="ja-JP" altLang="ja-JP" sz="1200">
              <a:solidFill>
                <a:schemeClr val="dk1"/>
              </a:solidFill>
              <a:effectLst/>
              <a:latin typeface="+mn-lt"/>
              <a:ea typeface="+mn-ea"/>
              <a:cs typeface="+mn-cs"/>
            </a:rPr>
            <a:t>公営住宅である。道路、橋りょう</a:t>
          </a:r>
          <a:r>
            <a:rPr kumimoji="1" lang="ja-JP" altLang="en-US" sz="1200">
              <a:solidFill>
                <a:schemeClr val="dk1"/>
              </a:solidFill>
              <a:effectLst/>
              <a:latin typeface="+mn-lt"/>
              <a:ea typeface="+mn-ea"/>
              <a:cs typeface="+mn-cs"/>
            </a:rPr>
            <a:t>・トンネル</a:t>
          </a:r>
          <a:r>
            <a:rPr kumimoji="1" lang="ja-JP" altLang="ja-JP" sz="1200">
              <a:solidFill>
                <a:schemeClr val="dk1"/>
              </a:solidFill>
              <a:effectLst/>
              <a:latin typeface="+mn-lt"/>
              <a:ea typeface="+mn-ea"/>
              <a:cs typeface="+mn-cs"/>
            </a:rPr>
            <a:t>については長寿命化や総ストック点検を実施済みであり、計画的な更新を行っているため類似団体に比べて</a:t>
          </a:r>
          <a:r>
            <a:rPr kumimoji="1" lang="ja-JP" altLang="en-US" sz="1200">
              <a:solidFill>
                <a:schemeClr val="dk1"/>
              </a:solidFill>
              <a:effectLst/>
              <a:latin typeface="+mn-lt"/>
              <a:ea typeface="+mn-ea"/>
              <a:cs typeface="+mn-cs"/>
            </a:rPr>
            <a:t>低くなって</a:t>
          </a:r>
          <a:r>
            <a:rPr kumimoji="1" lang="ja-JP" altLang="ja-JP" sz="1200">
              <a:solidFill>
                <a:schemeClr val="dk1"/>
              </a:solidFill>
              <a:effectLst/>
              <a:latin typeface="+mn-lt"/>
              <a:ea typeface="+mn-ea"/>
              <a:cs typeface="+mn-cs"/>
            </a:rPr>
            <a:t>いると考えらえる。また、公営住宅は施設個別計画を策定済みであり、計画に基づき大規模改修や除却を行っている。一方、類似団体と比較して、有形固定資産減価償却率が</a:t>
          </a:r>
          <a:r>
            <a:rPr kumimoji="1" lang="ja-JP" altLang="en-US" sz="1200">
              <a:solidFill>
                <a:schemeClr val="dk1"/>
              </a:solidFill>
              <a:effectLst/>
              <a:latin typeface="+mn-lt"/>
              <a:ea typeface="+mn-ea"/>
              <a:cs typeface="+mn-cs"/>
            </a:rPr>
            <a:t>高く</a:t>
          </a:r>
          <a:r>
            <a:rPr kumimoji="1" lang="ja-JP" altLang="ja-JP" sz="1200">
              <a:solidFill>
                <a:schemeClr val="dk1"/>
              </a:solidFill>
              <a:effectLst/>
              <a:latin typeface="+mn-lt"/>
              <a:ea typeface="+mn-ea"/>
              <a:cs typeface="+mn-cs"/>
            </a:rPr>
            <a:t>なっている施設は、学校施設</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公民館である。特に</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学校施設は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小中学校共に稼働年数が</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年を経過しているものがあり、</a:t>
          </a:r>
          <a:r>
            <a:rPr kumimoji="1" lang="ja-JP" altLang="en-US" sz="1200">
              <a:solidFill>
                <a:schemeClr val="dk1"/>
              </a:solidFill>
              <a:effectLst/>
              <a:latin typeface="+mn-lt"/>
              <a:ea typeface="+mn-ea"/>
              <a:cs typeface="+mn-cs"/>
            </a:rPr>
            <a:t>同率</a:t>
          </a:r>
          <a:r>
            <a:rPr kumimoji="1" lang="ja-JP" altLang="ja-JP" sz="1200">
              <a:solidFill>
                <a:schemeClr val="dk1"/>
              </a:solidFill>
              <a:effectLst/>
              <a:latin typeface="+mn-lt"/>
              <a:ea typeface="+mn-ea"/>
              <a:cs typeface="+mn-cs"/>
            </a:rPr>
            <a:t>が</a:t>
          </a:r>
          <a:r>
            <a:rPr kumimoji="1" lang="en-US" altLang="ja-JP" sz="1200">
              <a:solidFill>
                <a:schemeClr val="dk1"/>
              </a:solidFill>
              <a:effectLst/>
              <a:latin typeface="+mn-lt"/>
              <a:ea typeface="+mn-ea"/>
              <a:cs typeface="+mn-cs"/>
            </a:rPr>
            <a:t>70</a:t>
          </a:r>
          <a:r>
            <a:rPr kumimoji="1" lang="ja-JP" altLang="ja-JP" sz="1200">
              <a:solidFill>
                <a:schemeClr val="dk1"/>
              </a:solidFill>
              <a:effectLst/>
              <a:latin typeface="+mn-lt"/>
              <a:ea typeface="+mn-ea"/>
              <a:cs typeface="+mn-cs"/>
            </a:rPr>
            <a:t>％を超えている。</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月に策定した公共施設個</a:t>
          </a:r>
          <a:r>
            <a:rPr kumimoji="1" lang="ja-JP" altLang="ja-JP" sz="1200">
              <a:solidFill>
                <a:schemeClr val="dk1"/>
              </a:solidFill>
              <a:effectLst/>
              <a:latin typeface="+mn-lt"/>
              <a:ea typeface="+mn-ea"/>
              <a:cs typeface="+mn-cs"/>
            </a:rPr>
            <a:t>別施設計画に基づき計画的に大規模改修等を行い、長寿命化を図っていく必要がある。また、公民館は類似団体に比べて一人当たり面積が大きくなっており、長寿命化対策と</a:t>
          </a:r>
          <a:r>
            <a:rPr kumimoji="1" lang="ja-JP" altLang="en-US" sz="1200">
              <a:solidFill>
                <a:schemeClr val="dk1"/>
              </a:solidFill>
              <a:effectLst/>
              <a:latin typeface="+mn-lt"/>
              <a:ea typeface="+mn-ea"/>
              <a:cs typeface="+mn-cs"/>
            </a:rPr>
            <a:t>併せて、</a:t>
          </a:r>
          <a:r>
            <a:rPr kumimoji="1" lang="ja-JP" altLang="ja-JP" sz="1200">
              <a:solidFill>
                <a:schemeClr val="dk1"/>
              </a:solidFill>
              <a:effectLst/>
              <a:latin typeface="+mn-lt"/>
              <a:ea typeface="+mn-ea"/>
              <a:cs typeface="+mn-cs"/>
            </a:rPr>
            <a:t>除却や統廃合についても今後検討していく必要がある。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61323</xdr:rowOff>
    </xdr:from>
    <xdr:to>
      <xdr:col>24</xdr:col>
      <xdr:colOff>114300</xdr:colOff>
      <xdr:row>39</xdr:row>
      <xdr:rowOff>162923</xdr:rowOff>
    </xdr:to>
    <xdr:sp macro="" textlink="">
      <xdr:nvSpPr>
        <xdr:cNvPr id="74" name="楕円 73"/>
        <xdr:cNvSpPr/>
      </xdr:nvSpPr>
      <xdr:spPr>
        <a:xfrm>
          <a:off x="4584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39750</xdr:rowOff>
    </xdr:from>
    <xdr:ext cx="405111" cy="259045"/>
    <xdr:sp macro="" textlink="">
      <xdr:nvSpPr>
        <xdr:cNvPr id="75" name="【図書館】&#10;有形固定資産減価償却率該当値テキスト"/>
        <xdr:cNvSpPr txBox="1"/>
      </xdr:nvSpPr>
      <xdr:spPr>
        <a:xfrm>
          <a:off x="4673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6" name="楕円 75"/>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112123</xdr:rowOff>
    </xdr:to>
    <xdr:cxnSp macro="">
      <xdr:nvCxnSpPr>
        <xdr:cNvPr id="77" name="直線コネクタ 76"/>
        <xdr:cNvCxnSpPr/>
      </xdr:nvCxnSpPr>
      <xdr:spPr>
        <a:xfrm>
          <a:off x="3797300" y="67741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87630</xdr:rowOff>
    </xdr:to>
    <xdr:cxnSp macro="">
      <xdr:nvCxnSpPr>
        <xdr:cNvPr id="79" name="直線コネクタ 78"/>
        <xdr:cNvCxnSpPr/>
      </xdr:nvCxnSpPr>
      <xdr:spPr>
        <a:xfrm>
          <a:off x="2908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159294</xdr:rowOff>
    </xdr:from>
    <xdr:to>
      <xdr:col>10</xdr:col>
      <xdr:colOff>165100</xdr:colOff>
      <xdr:row>39</xdr:row>
      <xdr:rowOff>89444</xdr:rowOff>
    </xdr:to>
    <xdr:sp macro="" textlink="">
      <xdr:nvSpPr>
        <xdr:cNvPr id="80" name="楕円 79"/>
        <xdr:cNvSpPr/>
      </xdr:nvSpPr>
      <xdr:spPr>
        <a:xfrm>
          <a:off x="1968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38644</xdr:rowOff>
    </xdr:from>
    <xdr:to>
      <xdr:col>15</xdr:col>
      <xdr:colOff>50800</xdr:colOff>
      <xdr:row>39</xdr:row>
      <xdr:rowOff>63137</xdr:rowOff>
    </xdr:to>
    <xdr:cxnSp macro="">
      <xdr:nvCxnSpPr>
        <xdr:cNvPr id="81" name="直線コネクタ 80"/>
        <xdr:cNvCxnSpPr/>
      </xdr:nvCxnSpPr>
      <xdr:spPr>
        <a:xfrm>
          <a:off x="2019300" y="67251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38644</xdr:rowOff>
    </xdr:to>
    <xdr:cxnSp macro="">
      <xdr:nvCxnSpPr>
        <xdr:cNvPr id="83" name="直線コネクタ 82"/>
        <xdr:cNvCxnSpPr/>
      </xdr:nvCxnSpPr>
      <xdr:spPr>
        <a:xfrm>
          <a:off x="1130300" y="67007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8" name="n_1mainValue【図書館】&#10;有形固定資産減価償却率"/>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図書館】&#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80571</xdr:rowOff>
    </xdr:from>
    <xdr:ext cx="405111" cy="259045"/>
    <xdr:sp macro="" textlink="">
      <xdr:nvSpPr>
        <xdr:cNvPr id="90" name="n_3mainValue【図書館】&#10;有形固定資産減価償却率"/>
        <xdr:cNvSpPr txBox="1"/>
      </xdr:nvSpPr>
      <xdr:spPr>
        <a:xfrm>
          <a:off x="1816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図書館】&#10;有形固定資産減価償却率"/>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469744" cy="259045"/>
    <xdr:sp macro="" textlink="">
      <xdr:nvSpPr>
        <xdr:cNvPr id="132" name="【図書館】&#10;一人当たり面積該当値テキスト"/>
        <xdr:cNvSpPr txBox="1"/>
      </xdr:nvSpPr>
      <xdr:spPr>
        <a:xfrm>
          <a:off x="10515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8750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148590</xdr:rowOff>
    </xdr:to>
    <xdr:cxnSp macro="">
      <xdr:nvCxnSpPr>
        <xdr:cNvPr id="138" name="直線コネクタ 137"/>
        <xdr:cNvCxnSpPr/>
      </xdr:nvCxnSpPr>
      <xdr:spPr>
        <a:xfrm>
          <a:off x="7861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9" name="楕円 138"/>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140970</xdr:rowOff>
    </xdr:to>
    <xdr:cxnSp macro="">
      <xdr:nvCxnSpPr>
        <xdr:cNvPr id="140" name="直線コネクタ 139"/>
        <xdr:cNvCxnSpPr/>
      </xdr:nvCxnSpPr>
      <xdr:spPr>
        <a:xfrm>
          <a:off x="6972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45"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47" name="n_3mainValue【図書館】&#10;一人当たり面積"/>
        <xdr:cNvSpPr txBox="1"/>
      </xdr:nvSpPr>
      <xdr:spPr>
        <a:xfrm>
          <a:off x="7626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89" name="楕円 188"/>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90" name="【体育館・プール】&#10;有形固定資産減価償却率該当値テキスト"/>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91" name="楕円 190"/>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146685</xdr:rowOff>
    </xdr:to>
    <xdr:cxnSp macro="">
      <xdr:nvCxnSpPr>
        <xdr:cNvPr id="192" name="直線コネクタ 191"/>
        <xdr:cNvCxnSpPr/>
      </xdr:nvCxnSpPr>
      <xdr:spPr>
        <a:xfrm>
          <a:off x="3797300" y="101993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93" name="楕円 192"/>
        <xdr:cNvSpPr/>
      </xdr:nvSpPr>
      <xdr:spPr>
        <a:xfrm>
          <a:off x="2857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83820</xdr:rowOff>
    </xdr:to>
    <xdr:cxnSp macro="">
      <xdr:nvCxnSpPr>
        <xdr:cNvPr id="194" name="直線コネクタ 193"/>
        <xdr:cNvCxnSpPr/>
      </xdr:nvCxnSpPr>
      <xdr:spPr>
        <a:xfrm>
          <a:off x="2908300" y="10136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76835</xdr:rowOff>
    </xdr:from>
    <xdr:to>
      <xdr:col>10</xdr:col>
      <xdr:colOff>165100</xdr:colOff>
      <xdr:row>59</xdr:row>
      <xdr:rowOff>6985</xdr:rowOff>
    </xdr:to>
    <xdr:sp macro="" textlink="">
      <xdr:nvSpPr>
        <xdr:cNvPr id="195" name="楕円 194"/>
        <xdr:cNvSpPr/>
      </xdr:nvSpPr>
      <xdr:spPr>
        <a:xfrm>
          <a:off x="1968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127635</xdr:rowOff>
    </xdr:from>
    <xdr:to>
      <xdr:col>15</xdr:col>
      <xdr:colOff>50800</xdr:colOff>
      <xdr:row>59</xdr:row>
      <xdr:rowOff>20955</xdr:rowOff>
    </xdr:to>
    <xdr:cxnSp macro="">
      <xdr:nvCxnSpPr>
        <xdr:cNvPr id="196" name="直線コネクタ 195"/>
        <xdr:cNvCxnSpPr/>
      </xdr:nvCxnSpPr>
      <xdr:spPr>
        <a:xfrm>
          <a:off x="2019300" y="100717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7" name="楕円 196"/>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74295</xdr:rowOff>
    </xdr:from>
    <xdr:to>
      <xdr:col>10</xdr:col>
      <xdr:colOff>114300</xdr:colOff>
      <xdr:row>58</xdr:row>
      <xdr:rowOff>127635</xdr:rowOff>
    </xdr:to>
    <xdr:cxnSp macro="">
      <xdr:nvCxnSpPr>
        <xdr:cNvPr id="198" name="直線コネクタ 197"/>
        <xdr:cNvCxnSpPr/>
      </xdr:nvCxnSpPr>
      <xdr:spPr>
        <a:xfrm>
          <a:off x="1130300" y="100183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2" name="n_4aveValue【体育館・プール】&#10;有形固定資産減価償却率"/>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203" name="n_1mainValue【体育館・プール】&#10;有形固定資産減価償却率"/>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204" name="n_2mainValue【体育館・プール】&#10;有形固定資産減価償却率"/>
        <xdr:cNvSpPr txBox="1"/>
      </xdr:nvSpPr>
      <xdr:spPr>
        <a:xfrm>
          <a:off x="2705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23512</xdr:rowOff>
    </xdr:from>
    <xdr:ext cx="405111" cy="259045"/>
    <xdr:sp macro="" textlink="">
      <xdr:nvSpPr>
        <xdr:cNvPr id="205" name="n_3mainValue【体育館・プール】&#10;有形固定資産減価償却率"/>
        <xdr:cNvSpPr txBox="1"/>
      </xdr:nvSpPr>
      <xdr:spPr>
        <a:xfrm>
          <a:off x="1816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141622</xdr:rowOff>
    </xdr:from>
    <xdr:ext cx="405111" cy="259045"/>
    <xdr:sp macro="" textlink="">
      <xdr:nvSpPr>
        <xdr:cNvPr id="206" name="n_4mainValue【体育館・プール】&#10;有形固定資産減価償却率"/>
        <xdr:cNvSpPr txBox="1"/>
      </xdr:nvSpPr>
      <xdr:spPr>
        <a:xfrm>
          <a:off x="927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73660</xdr:rowOff>
    </xdr:from>
    <xdr:to>
      <xdr:col>55</xdr:col>
      <xdr:colOff>50800</xdr:colOff>
      <xdr:row>63</xdr:row>
      <xdr:rowOff>3810</xdr:rowOff>
    </xdr:to>
    <xdr:sp macro="" textlink="">
      <xdr:nvSpPr>
        <xdr:cNvPr id="246" name="楕円 245"/>
        <xdr:cNvSpPr/>
      </xdr:nvSpPr>
      <xdr:spPr>
        <a:xfrm>
          <a:off x="104267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52087</xdr:rowOff>
    </xdr:from>
    <xdr:ext cx="469744" cy="259045"/>
    <xdr:sp macro="" textlink="">
      <xdr:nvSpPr>
        <xdr:cNvPr id="247" name="【体育館・プール】&#10;一人当たり面積該当値テキスト"/>
        <xdr:cNvSpPr txBox="1"/>
      </xdr:nvSpPr>
      <xdr:spPr>
        <a:xfrm>
          <a:off x="10515600"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8" name="楕円 247"/>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124460</xdr:rowOff>
    </xdr:from>
    <xdr:to>
      <xdr:col>55</xdr:col>
      <xdr:colOff>0</xdr:colOff>
      <xdr:row>62</xdr:row>
      <xdr:rowOff>125730</xdr:rowOff>
    </xdr:to>
    <xdr:cxnSp macro="">
      <xdr:nvCxnSpPr>
        <xdr:cNvPr id="249" name="直線コネクタ 248"/>
        <xdr:cNvCxnSpPr/>
      </xdr:nvCxnSpPr>
      <xdr:spPr>
        <a:xfrm flipV="1">
          <a:off x="9639300" y="107543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72390</xdr:rowOff>
    </xdr:from>
    <xdr:to>
      <xdr:col>46</xdr:col>
      <xdr:colOff>38100</xdr:colOff>
      <xdr:row>63</xdr:row>
      <xdr:rowOff>2540</xdr:rowOff>
    </xdr:to>
    <xdr:sp macro="" textlink="">
      <xdr:nvSpPr>
        <xdr:cNvPr id="250" name="楕円 249"/>
        <xdr:cNvSpPr/>
      </xdr:nvSpPr>
      <xdr:spPr>
        <a:xfrm>
          <a:off x="8699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123190</xdr:rowOff>
    </xdr:from>
    <xdr:to>
      <xdr:col>50</xdr:col>
      <xdr:colOff>114300</xdr:colOff>
      <xdr:row>62</xdr:row>
      <xdr:rowOff>125730</xdr:rowOff>
    </xdr:to>
    <xdr:cxnSp macro="">
      <xdr:nvCxnSpPr>
        <xdr:cNvPr id="251" name="直線コネクタ 250"/>
        <xdr:cNvCxnSpPr/>
      </xdr:nvCxnSpPr>
      <xdr:spPr>
        <a:xfrm>
          <a:off x="8750300" y="107530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68580</xdr:rowOff>
    </xdr:from>
    <xdr:to>
      <xdr:col>41</xdr:col>
      <xdr:colOff>101600</xdr:colOff>
      <xdr:row>62</xdr:row>
      <xdr:rowOff>170180</xdr:rowOff>
    </xdr:to>
    <xdr:sp macro="" textlink="">
      <xdr:nvSpPr>
        <xdr:cNvPr id="252" name="楕円 251"/>
        <xdr:cNvSpPr/>
      </xdr:nvSpPr>
      <xdr:spPr>
        <a:xfrm>
          <a:off x="7810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119380</xdr:rowOff>
    </xdr:from>
    <xdr:to>
      <xdr:col>45</xdr:col>
      <xdr:colOff>177800</xdr:colOff>
      <xdr:row>62</xdr:row>
      <xdr:rowOff>123190</xdr:rowOff>
    </xdr:to>
    <xdr:cxnSp macro="">
      <xdr:nvCxnSpPr>
        <xdr:cNvPr id="253" name="直線コネクタ 252"/>
        <xdr:cNvCxnSpPr/>
      </xdr:nvCxnSpPr>
      <xdr:spPr>
        <a:xfrm>
          <a:off x="7861300" y="10749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54" name="楕円 253"/>
        <xdr:cNvSpPr/>
      </xdr:nvSpPr>
      <xdr:spPr>
        <a:xfrm>
          <a:off x="692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119380</xdr:rowOff>
    </xdr:to>
    <xdr:cxnSp macro="">
      <xdr:nvCxnSpPr>
        <xdr:cNvPr id="255" name="直線コネクタ 254"/>
        <xdr:cNvCxnSpPr/>
      </xdr:nvCxnSpPr>
      <xdr:spPr>
        <a:xfrm>
          <a:off x="6972300" y="107442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60"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165117</xdr:rowOff>
    </xdr:from>
    <xdr:ext cx="469744" cy="259045"/>
    <xdr:sp macro="" textlink="">
      <xdr:nvSpPr>
        <xdr:cNvPr id="261" name="n_2mainValue【体育館・プール】&#10;一人当たり面積"/>
        <xdr:cNvSpPr txBox="1"/>
      </xdr:nvSpPr>
      <xdr:spPr>
        <a:xfrm>
          <a:off x="8515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161307</xdr:rowOff>
    </xdr:from>
    <xdr:ext cx="469744" cy="259045"/>
    <xdr:sp macro="" textlink="">
      <xdr:nvSpPr>
        <xdr:cNvPr id="262" name="n_3mainValue【体育館・プール】&#10;一人当たり面積"/>
        <xdr:cNvSpPr txBox="1"/>
      </xdr:nvSpPr>
      <xdr:spPr>
        <a:xfrm>
          <a:off x="7626427"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63" name="n_4main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02" name="直線コネクタ 301"/>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03"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04" name="直線コネクタ 303"/>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5"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6" name="直線コネクタ 305"/>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07"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08" name="フローチャート: 判断 307"/>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09" name="フローチャート: 判断 308"/>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10" name="フローチャート: 判断 309"/>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11" name="フローチャート: 判断 310"/>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12" name="フローチャート: 判断 311"/>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18" name="楕円 317"/>
        <xdr:cNvSpPr/>
      </xdr:nvSpPr>
      <xdr:spPr>
        <a:xfrm>
          <a:off x="4584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79264</xdr:rowOff>
    </xdr:from>
    <xdr:ext cx="405111" cy="259045"/>
    <xdr:sp macro="" textlink="">
      <xdr:nvSpPr>
        <xdr:cNvPr id="319" name="【市民会館】&#10;有形固定資産減価償却率該当値テキスト"/>
        <xdr:cNvSpPr txBox="1"/>
      </xdr:nvSpPr>
      <xdr:spPr>
        <a:xfrm>
          <a:off x="4673600"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50546</xdr:rowOff>
    </xdr:from>
    <xdr:to>
      <xdr:col>20</xdr:col>
      <xdr:colOff>38100</xdr:colOff>
      <xdr:row>105</xdr:row>
      <xdr:rowOff>152146</xdr:rowOff>
    </xdr:to>
    <xdr:sp macro="" textlink="">
      <xdr:nvSpPr>
        <xdr:cNvPr id="320" name="楕円 319"/>
        <xdr:cNvSpPr/>
      </xdr:nvSpPr>
      <xdr:spPr>
        <a:xfrm>
          <a:off x="3746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101346</xdr:rowOff>
    </xdr:from>
    <xdr:to>
      <xdr:col>24</xdr:col>
      <xdr:colOff>63500</xdr:colOff>
      <xdr:row>105</xdr:row>
      <xdr:rowOff>151637</xdr:rowOff>
    </xdr:to>
    <xdr:cxnSp macro="">
      <xdr:nvCxnSpPr>
        <xdr:cNvPr id="321" name="直線コネクタ 320"/>
        <xdr:cNvCxnSpPr/>
      </xdr:nvCxnSpPr>
      <xdr:spPr>
        <a:xfrm>
          <a:off x="3797300" y="181035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121413</xdr:rowOff>
    </xdr:from>
    <xdr:to>
      <xdr:col>15</xdr:col>
      <xdr:colOff>101600</xdr:colOff>
      <xdr:row>105</xdr:row>
      <xdr:rowOff>51563</xdr:rowOff>
    </xdr:to>
    <xdr:sp macro="" textlink="">
      <xdr:nvSpPr>
        <xdr:cNvPr id="322" name="楕円 321"/>
        <xdr:cNvSpPr/>
      </xdr:nvSpPr>
      <xdr:spPr>
        <a:xfrm>
          <a:off x="2857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763</xdr:rowOff>
    </xdr:from>
    <xdr:to>
      <xdr:col>19</xdr:col>
      <xdr:colOff>177800</xdr:colOff>
      <xdr:row>105</xdr:row>
      <xdr:rowOff>101346</xdr:rowOff>
    </xdr:to>
    <xdr:cxnSp macro="">
      <xdr:nvCxnSpPr>
        <xdr:cNvPr id="323" name="直線コネクタ 322"/>
        <xdr:cNvCxnSpPr/>
      </xdr:nvCxnSpPr>
      <xdr:spPr>
        <a:xfrm>
          <a:off x="2908300" y="180030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119126</xdr:rowOff>
    </xdr:from>
    <xdr:to>
      <xdr:col>10</xdr:col>
      <xdr:colOff>165100</xdr:colOff>
      <xdr:row>105</xdr:row>
      <xdr:rowOff>49276</xdr:rowOff>
    </xdr:to>
    <xdr:sp macro="" textlink="">
      <xdr:nvSpPr>
        <xdr:cNvPr id="324" name="楕円 323"/>
        <xdr:cNvSpPr/>
      </xdr:nvSpPr>
      <xdr:spPr>
        <a:xfrm>
          <a:off x="1968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169926</xdr:rowOff>
    </xdr:from>
    <xdr:to>
      <xdr:col>15</xdr:col>
      <xdr:colOff>50800</xdr:colOff>
      <xdr:row>105</xdr:row>
      <xdr:rowOff>763</xdr:rowOff>
    </xdr:to>
    <xdr:cxnSp macro="">
      <xdr:nvCxnSpPr>
        <xdr:cNvPr id="325" name="直線コネクタ 324"/>
        <xdr:cNvCxnSpPr/>
      </xdr:nvCxnSpPr>
      <xdr:spPr>
        <a:xfrm>
          <a:off x="2019300" y="180007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68835</xdr:rowOff>
    </xdr:from>
    <xdr:to>
      <xdr:col>6</xdr:col>
      <xdr:colOff>38100</xdr:colOff>
      <xdr:row>104</xdr:row>
      <xdr:rowOff>170435</xdr:rowOff>
    </xdr:to>
    <xdr:sp macro="" textlink="">
      <xdr:nvSpPr>
        <xdr:cNvPr id="326" name="楕円 325"/>
        <xdr:cNvSpPr/>
      </xdr:nvSpPr>
      <xdr:spPr>
        <a:xfrm>
          <a:off x="1079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119635</xdr:rowOff>
    </xdr:from>
    <xdr:to>
      <xdr:col>10</xdr:col>
      <xdr:colOff>114300</xdr:colOff>
      <xdr:row>104</xdr:row>
      <xdr:rowOff>169926</xdr:rowOff>
    </xdr:to>
    <xdr:cxnSp macro="">
      <xdr:nvCxnSpPr>
        <xdr:cNvPr id="327" name="直線コネクタ 326"/>
        <xdr:cNvCxnSpPr/>
      </xdr:nvCxnSpPr>
      <xdr:spPr>
        <a:xfrm>
          <a:off x="1130300" y="179504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328"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29"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30"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31"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143273</xdr:rowOff>
    </xdr:from>
    <xdr:ext cx="405111" cy="259045"/>
    <xdr:sp macro="" textlink="">
      <xdr:nvSpPr>
        <xdr:cNvPr id="332" name="n_1mainValue【市民会館】&#10;有形固定資産減価償却率"/>
        <xdr:cNvSpPr txBox="1"/>
      </xdr:nvSpPr>
      <xdr:spPr>
        <a:xfrm>
          <a:off x="35820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42690</xdr:rowOff>
    </xdr:from>
    <xdr:ext cx="405111" cy="259045"/>
    <xdr:sp macro="" textlink="">
      <xdr:nvSpPr>
        <xdr:cNvPr id="333" name="n_2mainValue【市民会館】&#10;有形固定資産減価償却率"/>
        <xdr:cNvSpPr txBox="1"/>
      </xdr:nvSpPr>
      <xdr:spPr>
        <a:xfrm>
          <a:off x="27057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40403</xdr:rowOff>
    </xdr:from>
    <xdr:ext cx="405111" cy="259045"/>
    <xdr:sp macro="" textlink="">
      <xdr:nvSpPr>
        <xdr:cNvPr id="334" name="n_3mainValue【市民会館】&#10;有形固定資産減価償却率"/>
        <xdr:cNvSpPr txBox="1"/>
      </xdr:nvSpPr>
      <xdr:spPr>
        <a:xfrm>
          <a:off x="1816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161562</xdr:rowOff>
    </xdr:from>
    <xdr:ext cx="405111" cy="259045"/>
    <xdr:sp macro="" textlink="">
      <xdr:nvSpPr>
        <xdr:cNvPr id="335" name="n_4mainValue【市民会館】&#10;有形固定資産減価償却率"/>
        <xdr:cNvSpPr txBox="1"/>
      </xdr:nvSpPr>
      <xdr:spPr>
        <a:xfrm>
          <a:off x="927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59" name="直線コネクタ 358"/>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0"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1" name="直線コネクタ 360"/>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3" name="直線コネクタ 3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364"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65" name="フローチャート: 判断 364"/>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6" name="フローチャート: 判断 365"/>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67" name="フローチャート: 判断 366"/>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68" name="フローチャート: 判断 367"/>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69" name="フローチャート: 判断 368"/>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17780</xdr:rowOff>
    </xdr:from>
    <xdr:to>
      <xdr:col>55</xdr:col>
      <xdr:colOff>50800</xdr:colOff>
      <xdr:row>107</xdr:row>
      <xdr:rowOff>119380</xdr:rowOff>
    </xdr:to>
    <xdr:sp macro="" textlink="">
      <xdr:nvSpPr>
        <xdr:cNvPr id="375" name="楕円 374"/>
        <xdr:cNvSpPr/>
      </xdr:nvSpPr>
      <xdr:spPr>
        <a:xfrm>
          <a:off x="10426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104157</xdr:rowOff>
    </xdr:from>
    <xdr:ext cx="469744" cy="259045"/>
    <xdr:sp macro="" textlink="">
      <xdr:nvSpPr>
        <xdr:cNvPr id="376" name="【市民会館】&#10;一人当たり面積該当値テキスト"/>
        <xdr:cNvSpPr txBox="1"/>
      </xdr:nvSpPr>
      <xdr:spPr>
        <a:xfrm>
          <a:off x="10515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377" name="楕円 376"/>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68580</xdr:rowOff>
    </xdr:from>
    <xdr:to>
      <xdr:col>55</xdr:col>
      <xdr:colOff>0</xdr:colOff>
      <xdr:row>107</xdr:row>
      <xdr:rowOff>72389</xdr:rowOff>
    </xdr:to>
    <xdr:cxnSp macro="">
      <xdr:nvCxnSpPr>
        <xdr:cNvPr id="378" name="直線コネクタ 377"/>
        <xdr:cNvCxnSpPr/>
      </xdr:nvCxnSpPr>
      <xdr:spPr>
        <a:xfrm flipV="1">
          <a:off x="9639300" y="1841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379" name="楕円 378"/>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80011</xdr:rowOff>
    </xdr:to>
    <xdr:cxnSp macro="">
      <xdr:nvCxnSpPr>
        <xdr:cNvPr id="380" name="直線コネクタ 379"/>
        <xdr:cNvCxnSpPr/>
      </xdr:nvCxnSpPr>
      <xdr:spPr>
        <a:xfrm flipV="1">
          <a:off x="8750300" y="1841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25400</xdr:rowOff>
    </xdr:from>
    <xdr:to>
      <xdr:col>41</xdr:col>
      <xdr:colOff>101600</xdr:colOff>
      <xdr:row>107</xdr:row>
      <xdr:rowOff>127000</xdr:rowOff>
    </xdr:to>
    <xdr:sp macro="" textlink="">
      <xdr:nvSpPr>
        <xdr:cNvPr id="381" name="楕円 380"/>
        <xdr:cNvSpPr/>
      </xdr:nvSpPr>
      <xdr:spPr>
        <a:xfrm>
          <a:off x="781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76200</xdr:rowOff>
    </xdr:from>
    <xdr:to>
      <xdr:col>45</xdr:col>
      <xdr:colOff>177800</xdr:colOff>
      <xdr:row>107</xdr:row>
      <xdr:rowOff>80011</xdr:rowOff>
    </xdr:to>
    <xdr:cxnSp macro="">
      <xdr:nvCxnSpPr>
        <xdr:cNvPr id="382" name="直線コネクタ 381"/>
        <xdr:cNvCxnSpPr/>
      </xdr:nvCxnSpPr>
      <xdr:spPr>
        <a:xfrm>
          <a:off x="7861300" y="1842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383" name="楕円 382"/>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76200</xdr:rowOff>
    </xdr:to>
    <xdr:cxnSp macro="">
      <xdr:nvCxnSpPr>
        <xdr:cNvPr id="384" name="直線コネクタ 383"/>
        <xdr:cNvCxnSpPr/>
      </xdr:nvCxnSpPr>
      <xdr:spPr>
        <a:xfrm>
          <a:off x="6972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385"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86"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87"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88"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389"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390" name="n_2mainValue【市民会館】&#10;一人当たり面積"/>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391" name="n_3main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392" name="n_4mainValue【市民会館】&#10;一人当たり面積"/>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17" name="直線コネクタ 416"/>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8"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9" name="直線コネクタ 418"/>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0"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1" name="直線コネクタ 420"/>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422"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23" name="フローチャート: 判断 422"/>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24" name="フローチャート: 判断 423"/>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25" name="フローチャート: 判断 424"/>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6" name="フローチャート: 判断 4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433" name="楕円 432"/>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434" name="【一般廃棄物処理施設】&#10;有形固定資産減価償却率該当値テキスト"/>
        <xdr:cNvSpPr txBox="1"/>
      </xdr:nvSpPr>
      <xdr:spPr>
        <a:xfrm>
          <a:off x="16357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35" name="楕円 434"/>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45720</xdr:rowOff>
    </xdr:to>
    <xdr:cxnSp macro="">
      <xdr:nvCxnSpPr>
        <xdr:cNvPr id="436" name="直線コネクタ 435"/>
        <xdr:cNvCxnSpPr/>
      </xdr:nvCxnSpPr>
      <xdr:spPr>
        <a:xfrm>
          <a:off x="15481300" y="66903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437" name="楕円 436"/>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39</xdr:row>
      <xdr:rowOff>3810</xdr:rowOff>
    </xdr:to>
    <xdr:cxnSp macro="">
      <xdr:nvCxnSpPr>
        <xdr:cNvPr id="438" name="直線コネクタ 437"/>
        <xdr:cNvCxnSpPr/>
      </xdr:nvCxnSpPr>
      <xdr:spPr>
        <a:xfrm>
          <a:off x="14592300" y="664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439" name="楕円 438"/>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127635</xdr:rowOff>
    </xdr:to>
    <xdr:cxnSp macro="">
      <xdr:nvCxnSpPr>
        <xdr:cNvPr id="440" name="直線コネクタ 439"/>
        <xdr:cNvCxnSpPr/>
      </xdr:nvCxnSpPr>
      <xdr:spPr>
        <a:xfrm>
          <a:off x="13703300" y="65951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147320</xdr:rowOff>
    </xdr:from>
    <xdr:to>
      <xdr:col>67</xdr:col>
      <xdr:colOff>101600</xdr:colOff>
      <xdr:row>38</xdr:row>
      <xdr:rowOff>77470</xdr:rowOff>
    </xdr:to>
    <xdr:sp macro="" textlink="">
      <xdr:nvSpPr>
        <xdr:cNvPr id="441" name="楕円 440"/>
        <xdr:cNvSpPr/>
      </xdr:nvSpPr>
      <xdr:spPr>
        <a:xfrm>
          <a:off x="1276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26670</xdr:rowOff>
    </xdr:from>
    <xdr:to>
      <xdr:col>71</xdr:col>
      <xdr:colOff>177800</xdr:colOff>
      <xdr:row>38</xdr:row>
      <xdr:rowOff>80010</xdr:rowOff>
    </xdr:to>
    <xdr:cxnSp macro="">
      <xdr:nvCxnSpPr>
        <xdr:cNvPr id="442" name="直線コネクタ 441"/>
        <xdr:cNvCxnSpPr/>
      </xdr:nvCxnSpPr>
      <xdr:spPr>
        <a:xfrm>
          <a:off x="12814300" y="65417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443"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44"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5"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447"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448" name="n_2mainValue【一般廃棄物処理施設】&#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121937</xdr:rowOff>
    </xdr:from>
    <xdr:ext cx="405111" cy="259045"/>
    <xdr:sp macro="" textlink="">
      <xdr:nvSpPr>
        <xdr:cNvPr id="449" name="n_3mainValue【一般廃棄物処理施設】&#10;有形固定資産減価償却率"/>
        <xdr:cNvSpPr txBox="1"/>
      </xdr:nvSpPr>
      <xdr:spPr>
        <a:xfrm>
          <a:off x="13500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68597</xdr:rowOff>
    </xdr:from>
    <xdr:ext cx="405111" cy="259045"/>
    <xdr:sp macro="" textlink="">
      <xdr:nvSpPr>
        <xdr:cNvPr id="450" name="n_4mainValue【一般廃棄物処理施設】&#10;有形固定資産減価償却率"/>
        <xdr:cNvSpPr txBox="1"/>
      </xdr:nvSpPr>
      <xdr:spPr>
        <a:xfrm>
          <a:off x="12611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72" name="直線コネクタ 471"/>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73"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74" name="直線コネクタ 473"/>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75"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76" name="直線コネクタ 475"/>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77"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78" name="フローチャート: 判断 477"/>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79" name="フローチャート: 判断 478"/>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80" name="フローチャート: 判断 479"/>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81" name="フローチャート: 判断 480"/>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82" name="フローチャート: 判断 481"/>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171448</xdr:rowOff>
    </xdr:from>
    <xdr:to>
      <xdr:col>116</xdr:col>
      <xdr:colOff>114300</xdr:colOff>
      <xdr:row>41</xdr:row>
      <xdr:rowOff>101598</xdr:rowOff>
    </xdr:to>
    <xdr:sp macro="" textlink="">
      <xdr:nvSpPr>
        <xdr:cNvPr id="488" name="楕円 487"/>
        <xdr:cNvSpPr/>
      </xdr:nvSpPr>
      <xdr:spPr>
        <a:xfrm>
          <a:off x="22110700" y="70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86375</xdr:rowOff>
    </xdr:from>
    <xdr:ext cx="534377" cy="259045"/>
    <xdr:sp macro="" textlink="">
      <xdr:nvSpPr>
        <xdr:cNvPr id="489" name="【一般廃棄物処理施設】&#10;一人当たり有形固定資産（償却資産）額該当値テキスト"/>
        <xdr:cNvSpPr txBox="1"/>
      </xdr:nvSpPr>
      <xdr:spPr>
        <a:xfrm>
          <a:off x="22199600" y="69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715</xdr:rowOff>
    </xdr:from>
    <xdr:to>
      <xdr:col>112</xdr:col>
      <xdr:colOff>38100</xdr:colOff>
      <xdr:row>41</xdr:row>
      <xdr:rowOff>102315</xdr:rowOff>
    </xdr:to>
    <xdr:sp macro="" textlink="">
      <xdr:nvSpPr>
        <xdr:cNvPr id="490" name="楕円 489"/>
        <xdr:cNvSpPr/>
      </xdr:nvSpPr>
      <xdr:spPr>
        <a:xfrm>
          <a:off x="21272500" y="7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50798</xdr:rowOff>
    </xdr:from>
    <xdr:to>
      <xdr:col>116</xdr:col>
      <xdr:colOff>63500</xdr:colOff>
      <xdr:row>41</xdr:row>
      <xdr:rowOff>51515</xdr:rowOff>
    </xdr:to>
    <xdr:cxnSp macro="">
      <xdr:nvCxnSpPr>
        <xdr:cNvPr id="491" name="直線コネクタ 490"/>
        <xdr:cNvCxnSpPr/>
      </xdr:nvCxnSpPr>
      <xdr:spPr>
        <a:xfrm flipV="1">
          <a:off x="21323300" y="7080248"/>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84</xdr:rowOff>
    </xdr:from>
    <xdr:to>
      <xdr:col>107</xdr:col>
      <xdr:colOff>101600</xdr:colOff>
      <xdr:row>41</xdr:row>
      <xdr:rowOff>101684</xdr:rowOff>
    </xdr:to>
    <xdr:sp macro="" textlink="">
      <xdr:nvSpPr>
        <xdr:cNvPr id="492" name="楕円 491"/>
        <xdr:cNvSpPr/>
      </xdr:nvSpPr>
      <xdr:spPr>
        <a:xfrm>
          <a:off x="20383500" y="70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50884</xdr:rowOff>
    </xdr:from>
    <xdr:to>
      <xdr:col>111</xdr:col>
      <xdr:colOff>177800</xdr:colOff>
      <xdr:row>41</xdr:row>
      <xdr:rowOff>51515</xdr:rowOff>
    </xdr:to>
    <xdr:cxnSp macro="">
      <xdr:nvCxnSpPr>
        <xdr:cNvPr id="493" name="直線コネクタ 492"/>
        <xdr:cNvCxnSpPr/>
      </xdr:nvCxnSpPr>
      <xdr:spPr>
        <a:xfrm>
          <a:off x="20434300" y="708033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170589</xdr:rowOff>
    </xdr:from>
    <xdr:to>
      <xdr:col>102</xdr:col>
      <xdr:colOff>165100</xdr:colOff>
      <xdr:row>41</xdr:row>
      <xdr:rowOff>100739</xdr:rowOff>
    </xdr:to>
    <xdr:sp macro="" textlink="">
      <xdr:nvSpPr>
        <xdr:cNvPr id="494" name="楕円 493"/>
        <xdr:cNvSpPr/>
      </xdr:nvSpPr>
      <xdr:spPr>
        <a:xfrm>
          <a:off x="19494500" y="70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49939</xdr:rowOff>
    </xdr:from>
    <xdr:to>
      <xdr:col>107</xdr:col>
      <xdr:colOff>50800</xdr:colOff>
      <xdr:row>41</xdr:row>
      <xdr:rowOff>50884</xdr:rowOff>
    </xdr:to>
    <xdr:cxnSp macro="">
      <xdr:nvCxnSpPr>
        <xdr:cNvPr id="495" name="直線コネクタ 494"/>
        <xdr:cNvCxnSpPr/>
      </xdr:nvCxnSpPr>
      <xdr:spPr>
        <a:xfrm>
          <a:off x="19545300" y="707938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169135</xdr:rowOff>
    </xdr:from>
    <xdr:to>
      <xdr:col>98</xdr:col>
      <xdr:colOff>38100</xdr:colOff>
      <xdr:row>41</xdr:row>
      <xdr:rowOff>99285</xdr:rowOff>
    </xdr:to>
    <xdr:sp macro="" textlink="">
      <xdr:nvSpPr>
        <xdr:cNvPr id="496" name="楕円 495"/>
        <xdr:cNvSpPr/>
      </xdr:nvSpPr>
      <xdr:spPr>
        <a:xfrm>
          <a:off x="18605500" y="70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48485</xdr:rowOff>
    </xdr:from>
    <xdr:to>
      <xdr:col>102</xdr:col>
      <xdr:colOff>114300</xdr:colOff>
      <xdr:row>41</xdr:row>
      <xdr:rowOff>49939</xdr:rowOff>
    </xdr:to>
    <xdr:cxnSp macro="">
      <xdr:nvCxnSpPr>
        <xdr:cNvPr id="497" name="直線コネクタ 496"/>
        <xdr:cNvCxnSpPr/>
      </xdr:nvCxnSpPr>
      <xdr:spPr>
        <a:xfrm>
          <a:off x="18656300" y="707793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498"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499"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00"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01"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93442</xdr:rowOff>
    </xdr:from>
    <xdr:ext cx="534377" cy="259045"/>
    <xdr:sp macro="" textlink="">
      <xdr:nvSpPr>
        <xdr:cNvPr id="502" name="n_1mainValue【一般廃棄物処理施設】&#10;一人当たり有形固定資産（償却資産）額"/>
        <xdr:cNvSpPr txBox="1"/>
      </xdr:nvSpPr>
      <xdr:spPr>
        <a:xfrm>
          <a:off x="21043411" y="71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92811</xdr:rowOff>
    </xdr:from>
    <xdr:ext cx="534377" cy="259045"/>
    <xdr:sp macro="" textlink="">
      <xdr:nvSpPr>
        <xdr:cNvPr id="503" name="n_2mainValue【一般廃棄物処理施設】&#10;一人当たり有形固定資産（償却資産）額"/>
        <xdr:cNvSpPr txBox="1"/>
      </xdr:nvSpPr>
      <xdr:spPr>
        <a:xfrm>
          <a:off x="20167111" y="71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91866</xdr:rowOff>
    </xdr:from>
    <xdr:ext cx="534377" cy="259045"/>
    <xdr:sp macro="" textlink="">
      <xdr:nvSpPr>
        <xdr:cNvPr id="504" name="n_3mainValue【一般廃棄物処理施設】&#10;一人当たり有形固定資産（償却資産）額"/>
        <xdr:cNvSpPr txBox="1"/>
      </xdr:nvSpPr>
      <xdr:spPr>
        <a:xfrm>
          <a:off x="19278111" y="71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90412</xdr:rowOff>
    </xdr:from>
    <xdr:ext cx="534377" cy="259045"/>
    <xdr:sp macro="" textlink="">
      <xdr:nvSpPr>
        <xdr:cNvPr id="505" name="n_4mainValue【一般廃棄物処理施設】&#10;一人当たり有形固定資産（償却資産）額"/>
        <xdr:cNvSpPr txBox="1"/>
      </xdr:nvSpPr>
      <xdr:spPr>
        <a:xfrm>
          <a:off x="18389111" y="71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29" name="直線コネクタ 528"/>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30"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31" name="直線コネクタ 530"/>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32"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33" name="直線コネクタ 53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34"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35" name="フローチャート: 判断 534"/>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6" name="フローチャート: 判断 535"/>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37" name="フローチャート: 判断 536"/>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38" name="フローチャート: 判断 537"/>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39" name="フローチャート: 判断 538"/>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90170</xdr:rowOff>
    </xdr:from>
    <xdr:to>
      <xdr:col>85</xdr:col>
      <xdr:colOff>177800</xdr:colOff>
      <xdr:row>63</xdr:row>
      <xdr:rowOff>20320</xdr:rowOff>
    </xdr:to>
    <xdr:sp macro="" textlink="">
      <xdr:nvSpPr>
        <xdr:cNvPr id="545" name="楕円 544"/>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68597</xdr:rowOff>
    </xdr:from>
    <xdr:ext cx="405111" cy="259045"/>
    <xdr:sp macro="" textlink="">
      <xdr:nvSpPr>
        <xdr:cNvPr id="546" name="【保健センター・保健所】&#10;有形固定資産減価償却率該当値テキスト"/>
        <xdr:cNvSpPr txBox="1"/>
      </xdr:nvSpPr>
      <xdr:spPr>
        <a:xfrm>
          <a:off x="16357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47" name="楕円 546"/>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140970</xdr:rowOff>
    </xdr:to>
    <xdr:cxnSp macro="">
      <xdr:nvCxnSpPr>
        <xdr:cNvPr id="548" name="直線コネクタ 547"/>
        <xdr:cNvCxnSpPr/>
      </xdr:nvCxnSpPr>
      <xdr:spPr>
        <a:xfrm>
          <a:off x="15481300" y="10744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549" name="楕円 548"/>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114300</xdr:rowOff>
    </xdr:to>
    <xdr:cxnSp macro="">
      <xdr:nvCxnSpPr>
        <xdr:cNvPr id="550" name="直線コネクタ 549"/>
        <xdr:cNvCxnSpPr/>
      </xdr:nvCxnSpPr>
      <xdr:spPr>
        <a:xfrm>
          <a:off x="14592300" y="10713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51" name="楕円 550"/>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83820</xdr:rowOff>
    </xdr:to>
    <xdr:cxnSp macro="">
      <xdr:nvCxnSpPr>
        <xdr:cNvPr id="552" name="直線コネクタ 551"/>
        <xdr:cNvCxnSpPr/>
      </xdr:nvCxnSpPr>
      <xdr:spPr>
        <a:xfrm>
          <a:off x="13703300" y="1068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149225</xdr:rowOff>
    </xdr:from>
    <xdr:to>
      <xdr:col>67</xdr:col>
      <xdr:colOff>101600</xdr:colOff>
      <xdr:row>62</xdr:row>
      <xdr:rowOff>79375</xdr:rowOff>
    </xdr:to>
    <xdr:sp macro="" textlink="">
      <xdr:nvSpPr>
        <xdr:cNvPr id="553" name="楕円 552"/>
        <xdr:cNvSpPr/>
      </xdr:nvSpPr>
      <xdr:spPr>
        <a:xfrm>
          <a:off x="12763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57150</xdr:rowOff>
    </xdr:to>
    <xdr:cxnSp macro="">
      <xdr:nvCxnSpPr>
        <xdr:cNvPr id="554" name="直線コネクタ 553"/>
        <xdr:cNvCxnSpPr/>
      </xdr:nvCxnSpPr>
      <xdr:spPr>
        <a:xfrm>
          <a:off x="12814300" y="10658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55"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56"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57"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58"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59"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560" name="n_2mainValue【保健センター・保健所】&#10;有形固定資産減価償却率"/>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61" name="n_3mainValue【保健センター・保健所】&#10;有形固定資産減価償却率"/>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70502</xdr:rowOff>
    </xdr:from>
    <xdr:ext cx="405111" cy="259045"/>
    <xdr:sp macro="" textlink="">
      <xdr:nvSpPr>
        <xdr:cNvPr id="562" name="n_4mainValue【保健センター・保健所】&#10;有形固定資産減価償却率"/>
        <xdr:cNvSpPr txBox="1"/>
      </xdr:nvSpPr>
      <xdr:spPr>
        <a:xfrm>
          <a:off x="12611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86" name="直線コネクタ 585"/>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7"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8" name="直線コネクタ 587"/>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89"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0" name="直線コネクタ 58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91"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92" name="フローチャート: 判断 591"/>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93" name="フローチャート: 判断 592"/>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94" name="フローチャート: 判断 59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95" name="フローチャート: 判断 594"/>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96" name="フローチャート: 判断 595"/>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602" name="楕円 601"/>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603" name="【保健センター・保健所】&#10;一人当たり面積該当値テキスト"/>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82550</xdr:rowOff>
    </xdr:from>
    <xdr:to>
      <xdr:col>112</xdr:col>
      <xdr:colOff>38100</xdr:colOff>
      <xdr:row>61</xdr:row>
      <xdr:rowOff>12700</xdr:rowOff>
    </xdr:to>
    <xdr:sp macro="" textlink="">
      <xdr:nvSpPr>
        <xdr:cNvPr id="604" name="楕円 603"/>
        <xdr:cNvSpPr/>
      </xdr:nvSpPr>
      <xdr:spPr>
        <a:xfrm>
          <a:off x="2127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133350</xdr:rowOff>
    </xdr:to>
    <xdr:cxnSp macro="">
      <xdr:nvCxnSpPr>
        <xdr:cNvPr id="605" name="直線コネクタ 604"/>
        <xdr:cNvCxnSpPr/>
      </xdr:nvCxnSpPr>
      <xdr:spPr>
        <a:xfrm flipV="1">
          <a:off x="21323300" y="10416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78740</xdr:rowOff>
    </xdr:from>
    <xdr:to>
      <xdr:col>107</xdr:col>
      <xdr:colOff>101600</xdr:colOff>
      <xdr:row>61</xdr:row>
      <xdr:rowOff>8890</xdr:rowOff>
    </xdr:to>
    <xdr:sp macro="" textlink="">
      <xdr:nvSpPr>
        <xdr:cNvPr id="606" name="楕円 605"/>
        <xdr:cNvSpPr/>
      </xdr:nvSpPr>
      <xdr:spPr>
        <a:xfrm>
          <a:off x="2038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129540</xdr:rowOff>
    </xdr:from>
    <xdr:to>
      <xdr:col>111</xdr:col>
      <xdr:colOff>177800</xdr:colOff>
      <xdr:row>60</xdr:row>
      <xdr:rowOff>133350</xdr:rowOff>
    </xdr:to>
    <xdr:cxnSp macro="">
      <xdr:nvCxnSpPr>
        <xdr:cNvPr id="607" name="直線コネクタ 606"/>
        <xdr:cNvCxnSpPr/>
      </xdr:nvCxnSpPr>
      <xdr:spPr>
        <a:xfrm>
          <a:off x="20434300" y="1041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608" name="楕円 607"/>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121920</xdr:rowOff>
    </xdr:from>
    <xdr:to>
      <xdr:col>107</xdr:col>
      <xdr:colOff>50800</xdr:colOff>
      <xdr:row>60</xdr:row>
      <xdr:rowOff>129540</xdr:rowOff>
    </xdr:to>
    <xdr:cxnSp macro="">
      <xdr:nvCxnSpPr>
        <xdr:cNvPr id="609" name="直線コネクタ 608"/>
        <xdr:cNvCxnSpPr/>
      </xdr:nvCxnSpPr>
      <xdr:spPr>
        <a:xfrm>
          <a:off x="19545300" y="1040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59690</xdr:rowOff>
    </xdr:from>
    <xdr:to>
      <xdr:col>98</xdr:col>
      <xdr:colOff>38100</xdr:colOff>
      <xdr:row>60</xdr:row>
      <xdr:rowOff>161290</xdr:rowOff>
    </xdr:to>
    <xdr:sp macro="" textlink="">
      <xdr:nvSpPr>
        <xdr:cNvPr id="610" name="楕円 609"/>
        <xdr:cNvSpPr/>
      </xdr:nvSpPr>
      <xdr:spPr>
        <a:xfrm>
          <a:off x="18605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110490</xdr:rowOff>
    </xdr:from>
    <xdr:to>
      <xdr:col>102</xdr:col>
      <xdr:colOff>114300</xdr:colOff>
      <xdr:row>60</xdr:row>
      <xdr:rowOff>121920</xdr:rowOff>
    </xdr:to>
    <xdr:cxnSp macro="">
      <xdr:nvCxnSpPr>
        <xdr:cNvPr id="611" name="直線コネクタ 610"/>
        <xdr:cNvCxnSpPr/>
      </xdr:nvCxnSpPr>
      <xdr:spPr>
        <a:xfrm>
          <a:off x="18656300" y="10397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612"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1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14" name="n_3ave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615" name="n_4ave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29227</xdr:rowOff>
    </xdr:from>
    <xdr:ext cx="469744" cy="259045"/>
    <xdr:sp macro="" textlink="">
      <xdr:nvSpPr>
        <xdr:cNvPr id="616" name="n_1mainValue【保健センター・保健所】&#10;一人当たり面積"/>
        <xdr:cNvSpPr txBox="1"/>
      </xdr:nvSpPr>
      <xdr:spPr>
        <a:xfrm>
          <a:off x="21075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25417</xdr:rowOff>
    </xdr:from>
    <xdr:ext cx="469744" cy="259045"/>
    <xdr:sp macro="" textlink="">
      <xdr:nvSpPr>
        <xdr:cNvPr id="617" name="n_2mainValue【保健センター・保健所】&#10;一人当たり面積"/>
        <xdr:cNvSpPr txBox="1"/>
      </xdr:nvSpPr>
      <xdr:spPr>
        <a:xfrm>
          <a:off x="20199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618" name="n_3mainValue【保健センター・保健所】&#10;一人当たり面積"/>
        <xdr:cNvSpPr txBox="1"/>
      </xdr:nvSpPr>
      <xdr:spPr>
        <a:xfrm>
          <a:off x="19310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6367</xdr:rowOff>
    </xdr:from>
    <xdr:ext cx="469744" cy="259045"/>
    <xdr:sp macro="" textlink="">
      <xdr:nvSpPr>
        <xdr:cNvPr id="619" name="n_4mainValue【保健センター・保健所】&#10;一人当たり面積"/>
        <xdr:cNvSpPr txBox="1"/>
      </xdr:nvSpPr>
      <xdr:spPr>
        <a:xfrm>
          <a:off x="18421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45" name="直線コネクタ 644"/>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46"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47" name="直線コネクタ 646"/>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48"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49" name="直線コネクタ 648"/>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50" name="【消防施設】&#10;有形固定資産減価償却率平均値テキスト"/>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51" name="フローチャート: 判断 650"/>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52" name="フローチャート: 判断 651"/>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3" name="フローチャート: 判断 652"/>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4" name="フローチャート: 判断 653"/>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55" name="フローチャート: 判断 654"/>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661" name="楕円 660"/>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77125</xdr:rowOff>
    </xdr:from>
    <xdr:ext cx="405111" cy="259045"/>
    <xdr:sp macro="" textlink="">
      <xdr:nvSpPr>
        <xdr:cNvPr id="662" name="【消防施設】&#10;有形固定資産減価償却率該当値テキスト"/>
        <xdr:cNvSpPr txBox="1"/>
      </xdr:nvSpPr>
      <xdr:spPr>
        <a:xfrm>
          <a:off x="16357600"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63" name="楕円 662"/>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81</xdr:row>
      <xdr:rowOff>105048</xdr:rowOff>
    </xdr:to>
    <xdr:cxnSp macro="">
      <xdr:nvCxnSpPr>
        <xdr:cNvPr id="664" name="直線コネクタ 663"/>
        <xdr:cNvCxnSpPr/>
      </xdr:nvCxnSpPr>
      <xdr:spPr>
        <a:xfrm>
          <a:off x="15481300" y="1394514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129358</xdr:rowOff>
    </xdr:from>
    <xdr:to>
      <xdr:col>76</xdr:col>
      <xdr:colOff>165100</xdr:colOff>
      <xdr:row>81</xdr:row>
      <xdr:rowOff>59508</xdr:rowOff>
    </xdr:to>
    <xdr:sp macro="" textlink="">
      <xdr:nvSpPr>
        <xdr:cNvPr id="665" name="楕円 664"/>
        <xdr:cNvSpPr/>
      </xdr:nvSpPr>
      <xdr:spPr>
        <a:xfrm>
          <a:off x="14541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xdr:rowOff>
    </xdr:from>
    <xdr:to>
      <xdr:col>81</xdr:col>
      <xdr:colOff>50800</xdr:colOff>
      <xdr:row>81</xdr:row>
      <xdr:rowOff>57694</xdr:rowOff>
    </xdr:to>
    <xdr:cxnSp macro="">
      <xdr:nvCxnSpPr>
        <xdr:cNvPr id="666" name="直線コネクタ 665"/>
        <xdr:cNvCxnSpPr/>
      </xdr:nvCxnSpPr>
      <xdr:spPr>
        <a:xfrm>
          <a:off x="14592300" y="138961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80373</xdr:rowOff>
    </xdr:from>
    <xdr:to>
      <xdr:col>72</xdr:col>
      <xdr:colOff>38100</xdr:colOff>
      <xdr:row>81</xdr:row>
      <xdr:rowOff>10523</xdr:rowOff>
    </xdr:to>
    <xdr:sp macro="" textlink="">
      <xdr:nvSpPr>
        <xdr:cNvPr id="667" name="楕円 666"/>
        <xdr:cNvSpPr/>
      </xdr:nvSpPr>
      <xdr:spPr>
        <a:xfrm>
          <a:off x="13652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81</xdr:row>
      <xdr:rowOff>8708</xdr:rowOff>
    </xdr:to>
    <xdr:cxnSp macro="">
      <xdr:nvCxnSpPr>
        <xdr:cNvPr id="668" name="直線コネクタ 667"/>
        <xdr:cNvCxnSpPr/>
      </xdr:nvCxnSpPr>
      <xdr:spPr>
        <a:xfrm>
          <a:off x="13703300" y="138471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142421</xdr:rowOff>
    </xdr:from>
    <xdr:to>
      <xdr:col>67</xdr:col>
      <xdr:colOff>101600</xdr:colOff>
      <xdr:row>80</xdr:row>
      <xdr:rowOff>72571</xdr:rowOff>
    </xdr:to>
    <xdr:sp macro="" textlink="">
      <xdr:nvSpPr>
        <xdr:cNvPr id="669" name="楕円 668"/>
        <xdr:cNvSpPr/>
      </xdr:nvSpPr>
      <xdr:spPr>
        <a:xfrm>
          <a:off x="12763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21771</xdr:rowOff>
    </xdr:from>
    <xdr:to>
      <xdr:col>71</xdr:col>
      <xdr:colOff>177800</xdr:colOff>
      <xdr:row>80</xdr:row>
      <xdr:rowOff>131173</xdr:rowOff>
    </xdr:to>
    <xdr:cxnSp macro="">
      <xdr:nvCxnSpPr>
        <xdr:cNvPr id="670" name="直線コネクタ 669"/>
        <xdr:cNvCxnSpPr/>
      </xdr:nvCxnSpPr>
      <xdr:spPr>
        <a:xfrm>
          <a:off x="12814300" y="1373777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71" name="n_1aveValue【消防施設】&#10;有形固定資産減価償却率"/>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2" name="n_2ave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73"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674" name="n_4aveValue【消防施設】&#10;有形固定資産減価償却率"/>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125021</xdr:rowOff>
    </xdr:from>
    <xdr:ext cx="405111" cy="259045"/>
    <xdr:sp macro="" textlink="">
      <xdr:nvSpPr>
        <xdr:cNvPr id="675" name="n_1mainValue【消防施設】&#10;有形固定資産減価償却率"/>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76035</xdr:rowOff>
    </xdr:from>
    <xdr:ext cx="405111" cy="259045"/>
    <xdr:sp macro="" textlink="">
      <xdr:nvSpPr>
        <xdr:cNvPr id="676" name="n_2mainValue【消防施設】&#10;有形固定資産減価償却率"/>
        <xdr:cNvSpPr txBox="1"/>
      </xdr:nvSpPr>
      <xdr:spPr>
        <a:xfrm>
          <a:off x="14389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27050</xdr:rowOff>
    </xdr:from>
    <xdr:ext cx="405111" cy="259045"/>
    <xdr:sp macro="" textlink="">
      <xdr:nvSpPr>
        <xdr:cNvPr id="677" name="n_3mainValue【消防施設】&#10;有形固定資産減価償却率"/>
        <xdr:cNvSpPr txBox="1"/>
      </xdr:nvSpPr>
      <xdr:spPr>
        <a:xfrm>
          <a:off x="13500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89098</xdr:rowOff>
    </xdr:from>
    <xdr:ext cx="405111" cy="259045"/>
    <xdr:sp macro="" textlink="">
      <xdr:nvSpPr>
        <xdr:cNvPr id="678" name="n_4mainValue【消防施設】&#10;有形固定資産減価償却率"/>
        <xdr:cNvSpPr txBox="1"/>
      </xdr:nvSpPr>
      <xdr:spPr>
        <a:xfrm>
          <a:off x="12611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02" name="直線コネクタ 701"/>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0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4" name="直線コネクタ 70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05"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06" name="直線コネクタ 705"/>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07"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08" name="フローチャート: 判断 707"/>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09" name="フローチャート: 判断 70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10" name="フローチャート: 判断 709"/>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11" name="フローチャート: 判断 710"/>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12" name="フローチャート: 判断 711"/>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718" name="楕円 717"/>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88918</xdr:rowOff>
    </xdr:from>
    <xdr:ext cx="469744" cy="259045"/>
    <xdr:sp macro="" textlink="">
      <xdr:nvSpPr>
        <xdr:cNvPr id="719" name="【消防施設】&#10;一人当たり面積該当値テキスト"/>
        <xdr:cNvSpPr txBox="1"/>
      </xdr:nvSpPr>
      <xdr:spPr>
        <a:xfrm>
          <a:off x="2219960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125730</xdr:rowOff>
    </xdr:from>
    <xdr:to>
      <xdr:col>112</xdr:col>
      <xdr:colOff>38100</xdr:colOff>
      <xdr:row>86</xdr:row>
      <xdr:rowOff>55880</xdr:rowOff>
    </xdr:to>
    <xdr:sp macro="" textlink="">
      <xdr:nvSpPr>
        <xdr:cNvPr id="720" name="楕円 719"/>
        <xdr:cNvSpPr/>
      </xdr:nvSpPr>
      <xdr:spPr>
        <a:xfrm>
          <a:off x="21272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5080</xdr:rowOff>
    </xdr:to>
    <xdr:cxnSp macro="">
      <xdr:nvCxnSpPr>
        <xdr:cNvPr id="721" name="直線コネクタ 720"/>
        <xdr:cNvCxnSpPr/>
      </xdr:nvCxnSpPr>
      <xdr:spPr>
        <a:xfrm flipV="1">
          <a:off x="21323300" y="147485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722" name="楕円 721"/>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5080</xdr:rowOff>
    </xdr:to>
    <xdr:cxnSp macro="">
      <xdr:nvCxnSpPr>
        <xdr:cNvPr id="723" name="直線コネクタ 722"/>
        <xdr:cNvCxnSpPr/>
      </xdr:nvCxnSpPr>
      <xdr:spPr>
        <a:xfrm>
          <a:off x="20434300" y="14748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123189</xdr:rowOff>
    </xdr:from>
    <xdr:to>
      <xdr:col>102</xdr:col>
      <xdr:colOff>165100</xdr:colOff>
      <xdr:row>86</xdr:row>
      <xdr:rowOff>53339</xdr:rowOff>
    </xdr:to>
    <xdr:sp macro="" textlink="">
      <xdr:nvSpPr>
        <xdr:cNvPr id="724" name="楕円 723"/>
        <xdr:cNvSpPr/>
      </xdr:nvSpPr>
      <xdr:spPr>
        <a:xfrm>
          <a:off x="19494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2539</xdr:rowOff>
    </xdr:from>
    <xdr:to>
      <xdr:col>107</xdr:col>
      <xdr:colOff>50800</xdr:colOff>
      <xdr:row>86</xdr:row>
      <xdr:rowOff>3811</xdr:rowOff>
    </xdr:to>
    <xdr:cxnSp macro="">
      <xdr:nvCxnSpPr>
        <xdr:cNvPr id="725" name="直線コネクタ 724"/>
        <xdr:cNvCxnSpPr/>
      </xdr:nvCxnSpPr>
      <xdr:spPr>
        <a:xfrm>
          <a:off x="19545300" y="147472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726" name="楕円 725"/>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86</xdr:row>
      <xdr:rowOff>2539</xdr:rowOff>
    </xdr:to>
    <xdr:cxnSp macro="">
      <xdr:nvCxnSpPr>
        <xdr:cNvPr id="727" name="直線コネクタ 726"/>
        <xdr:cNvCxnSpPr/>
      </xdr:nvCxnSpPr>
      <xdr:spPr>
        <a:xfrm>
          <a:off x="18656300" y="1469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2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29"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30"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1" name="n_4ave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47007</xdr:rowOff>
    </xdr:from>
    <xdr:ext cx="469744" cy="259045"/>
    <xdr:sp macro="" textlink="">
      <xdr:nvSpPr>
        <xdr:cNvPr id="732" name="n_1mainValue【消防施設】&#10;一人当たり面積"/>
        <xdr:cNvSpPr txBox="1"/>
      </xdr:nvSpPr>
      <xdr:spPr>
        <a:xfrm>
          <a:off x="21075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733" name="n_2mainValue【消防施設】&#10;一人当たり面積"/>
        <xdr:cNvSpPr txBox="1"/>
      </xdr:nvSpPr>
      <xdr:spPr>
        <a:xfrm>
          <a:off x="20199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44466</xdr:rowOff>
    </xdr:from>
    <xdr:ext cx="469744" cy="259045"/>
    <xdr:sp macro="" textlink="">
      <xdr:nvSpPr>
        <xdr:cNvPr id="734" name="n_3mainValue【消防施設】&#10;一人当たり面積"/>
        <xdr:cNvSpPr txBox="1"/>
      </xdr:nvSpPr>
      <xdr:spPr>
        <a:xfrm>
          <a:off x="193104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16527</xdr:rowOff>
    </xdr:from>
    <xdr:ext cx="469744" cy="259045"/>
    <xdr:sp macro="" textlink="">
      <xdr:nvSpPr>
        <xdr:cNvPr id="735" name="n_4mainValue【消防施設】&#10;一人当たり面積"/>
        <xdr:cNvSpPr txBox="1"/>
      </xdr:nvSpPr>
      <xdr:spPr>
        <a:xfrm>
          <a:off x="18421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61" name="直線コネクタ 76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62"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3" name="直線コネクタ 76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5" name="直線コネクタ 7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66"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67" name="フローチャート: 判断 766"/>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68" name="フローチャート: 判断 767"/>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69" name="フローチャート: 判断 768"/>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70" name="フローチャート: 判断 769"/>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71" name="フローチャート: 判断 770"/>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777" name="楕円 776"/>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778" name="【庁舎】&#10;有形固定資産減価償却率該当値テキスト"/>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79" name="楕円 778"/>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54973</xdr:rowOff>
    </xdr:to>
    <xdr:cxnSp macro="">
      <xdr:nvCxnSpPr>
        <xdr:cNvPr id="780" name="直線コネクタ 779"/>
        <xdr:cNvCxnSpPr/>
      </xdr:nvCxnSpPr>
      <xdr:spPr>
        <a:xfrm>
          <a:off x="15481300" y="18364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xdr:nvSpPr>
        <xdr:cNvPr id="781" name="楕円 780"/>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19050</xdr:rowOff>
    </xdr:to>
    <xdr:cxnSp macro="">
      <xdr:nvCxnSpPr>
        <xdr:cNvPr id="782" name="直線コネクタ 781"/>
        <xdr:cNvCxnSpPr/>
      </xdr:nvCxnSpPr>
      <xdr:spPr>
        <a:xfrm>
          <a:off x="14592300" y="183233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83" name="楕円 782"/>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149679</xdr:rowOff>
    </xdr:to>
    <xdr:cxnSp macro="">
      <xdr:nvCxnSpPr>
        <xdr:cNvPr id="784" name="直線コネクタ 783"/>
        <xdr:cNvCxnSpPr/>
      </xdr:nvCxnSpPr>
      <xdr:spPr>
        <a:xfrm>
          <a:off x="13703300" y="182841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17236</xdr:rowOff>
    </xdr:from>
    <xdr:to>
      <xdr:col>67</xdr:col>
      <xdr:colOff>101600</xdr:colOff>
      <xdr:row>106</xdr:row>
      <xdr:rowOff>118836</xdr:rowOff>
    </xdr:to>
    <xdr:sp macro="" textlink="">
      <xdr:nvSpPr>
        <xdr:cNvPr id="785" name="楕円 784"/>
        <xdr:cNvSpPr/>
      </xdr:nvSpPr>
      <xdr:spPr>
        <a:xfrm>
          <a:off x="1276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106</xdr:row>
      <xdr:rowOff>110489</xdr:rowOff>
    </xdr:to>
    <xdr:cxnSp macro="">
      <xdr:nvCxnSpPr>
        <xdr:cNvPr id="786" name="直線コネクタ 785"/>
        <xdr:cNvCxnSpPr/>
      </xdr:nvCxnSpPr>
      <xdr:spPr>
        <a:xfrm>
          <a:off x="12814300" y="182417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87"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88"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89"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90"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791"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20156</xdr:rowOff>
    </xdr:from>
    <xdr:ext cx="405111" cy="259045"/>
    <xdr:sp macro="" textlink="">
      <xdr:nvSpPr>
        <xdr:cNvPr id="792" name="n_2mainValue【庁舎】&#10;有形固定資産減価償却率"/>
        <xdr:cNvSpPr txBox="1"/>
      </xdr:nvSpPr>
      <xdr:spPr>
        <a:xfrm>
          <a:off x="14389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93" name="n_3mainValue【庁舎】&#10;有形固定資産減価償却率"/>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109963</xdr:rowOff>
    </xdr:from>
    <xdr:ext cx="405111" cy="259045"/>
    <xdr:sp macro="" textlink="">
      <xdr:nvSpPr>
        <xdr:cNvPr id="794" name="n_4mainValue【庁舎】&#10;有形固定資産減価償却率"/>
        <xdr:cNvSpPr txBox="1"/>
      </xdr:nvSpPr>
      <xdr:spPr>
        <a:xfrm>
          <a:off x="12611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20" name="直線コネクタ 819"/>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23"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24" name="直線コネクタ 823"/>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25"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26" name="フローチャート: 判断 825"/>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7" name="フローチャート: 判断 826"/>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28" name="フローチャート: 判断 827"/>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29" name="フローチャート: 判断 828"/>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30" name="フローチャート: 判断 829"/>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836" name="楕円 835"/>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168746</xdr:rowOff>
    </xdr:from>
    <xdr:ext cx="469744" cy="259045"/>
    <xdr:sp macro="" textlink="">
      <xdr:nvSpPr>
        <xdr:cNvPr id="837" name="【庁舎】&#10;一人当たり面積該当値テキスト"/>
        <xdr:cNvSpPr txBox="1"/>
      </xdr:nvSpPr>
      <xdr:spPr>
        <a:xfrm>
          <a:off x="22199600"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838" name="楕円 837"/>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71301</xdr:rowOff>
    </xdr:to>
    <xdr:cxnSp macro="">
      <xdr:nvCxnSpPr>
        <xdr:cNvPr id="839" name="直線コネクタ 838"/>
        <xdr:cNvCxnSpPr/>
      </xdr:nvCxnSpPr>
      <xdr:spPr>
        <a:xfrm flipV="1">
          <a:off x="21323300" y="184148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840" name="楕円 839"/>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71301</xdr:rowOff>
    </xdr:to>
    <xdr:cxnSp macro="">
      <xdr:nvCxnSpPr>
        <xdr:cNvPr id="841" name="直線コネクタ 840"/>
        <xdr:cNvCxnSpPr/>
      </xdr:nvCxnSpPr>
      <xdr:spPr>
        <a:xfrm>
          <a:off x="20434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42" name="楕円 841"/>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68036</xdr:rowOff>
    </xdr:to>
    <xdr:cxnSp macro="">
      <xdr:nvCxnSpPr>
        <xdr:cNvPr id="843" name="直線コネクタ 842"/>
        <xdr:cNvCxnSpPr/>
      </xdr:nvCxnSpPr>
      <xdr:spPr>
        <a:xfrm>
          <a:off x="19545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9071</xdr:rowOff>
    </xdr:from>
    <xdr:to>
      <xdr:col>98</xdr:col>
      <xdr:colOff>38100</xdr:colOff>
      <xdr:row>107</xdr:row>
      <xdr:rowOff>110671</xdr:rowOff>
    </xdr:to>
    <xdr:sp macro="" textlink="">
      <xdr:nvSpPr>
        <xdr:cNvPr id="844" name="楕円 843"/>
        <xdr:cNvSpPr/>
      </xdr:nvSpPr>
      <xdr:spPr>
        <a:xfrm>
          <a:off x="18605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59871</xdr:rowOff>
    </xdr:from>
    <xdr:to>
      <xdr:col>102</xdr:col>
      <xdr:colOff>114300</xdr:colOff>
      <xdr:row>107</xdr:row>
      <xdr:rowOff>64770</xdr:rowOff>
    </xdr:to>
    <xdr:cxnSp macro="">
      <xdr:nvCxnSpPr>
        <xdr:cNvPr id="845" name="直線コネクタ 844"/>
        <xdr:cNvCxnSpPr/>
      </xdr:nvCxnSpPr>
      <xdr:spPr>
        <a:xfrm>
          <a:off x="18656300" y="184050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46"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47"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48"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49"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850" name="n_1mainValue【庁舎】&#10;一人当たり面積"/>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851" name="n_2mainValue【庁舎】&#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2"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101798</xdr:rowOff>
    </xdr:from>
    <xdr:ext cx="469744" cy="259045"/>
    <xdr:sp macro="" textlink="">
      <xdr:nvSpPr>
        <xdr:cNvPr id="853" name="n_4mainValue【庁舎】&#10;一人当たり面積"/>
        <xdr:cNvSpPr txBox="1"/>
      </xdr:nvSpPr>
      <xdr:spPr>
        <a:xfrm>
          <a:off x="18421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類似団体と比較して、有形固定資産減価償却率が低くなっている施設は、体育館・プール</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消防施設である。これは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年度に町民温水プール建設、平成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年度に消防本部事務所棟の建替え、平成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年度に消防デジタル無線、高機能消防指令システムの更新を</a:t>
          </a:r>
          <a:r>
            <a:rPr kumimoji="1" lang="ja-JP" altLang="en-US" sz="1200">
              <a:solidFill>
                <a:schemeClr val="dk1"/>
              </a:solidFill>
              <a:effectLst/>
              <a:latin typeface="+mn-lt"/>
              <a:ea typeface="+mn-ea"/>
              <a:cs typeface="+mn-cs"/>
            </a:rPr>
            <a:t>それぞれ</a:t>
          </a:r>
          <a:r>
            <a:rPr kumimoji="1" lang="ja-JP" altLang="ja-JP" sz="1200">
              <a:solidFill>
                <a:schemeClr val="dk1"/>
              </a:solidFill>
              <a:effectLst/>
              <a:latin typeface="+mn-lt"/>
              <a:ea typeface="+mn-ea"/>
              <a:cs typeface="+mn-cs"/>
            </a:rPr>
            <a:t>行ったこと</a:t>
          </a:r>
          <a:r>
            <a:rPr kumimoji="1" lang="ja-JP" altLang="en-US" sz="1200">
              <a:solidFill>
                <a:schemeClr val="dk1"/>
              </a:solidFill>
              <a:effectLst/>
              <a:latin typeface="+mn-lt"/>
              <a:ea typeface="+mn-ea"/>
              <a:cs typeface="+mn-cs"/>
            </a:rPr>
            <a:t>が要因である</a:t>
          </a:r>
          <a:r>
            <a:rPr kumimoji="1" lang="ja-JP" altLang="ja-JP" sz="1200">
              <a:solidFill>
                <a:schemeClr val="dk1"/>
              </a:solidFill>
              <a:effectLst/>
              <a:latin typeface="+mn-lt"/>
              <a:ea typeface="+mn-ea"/>
              <a:cs typeface="+mn-cs"/>
            </a:rPr>
            <a:t>。しかし、年々類似団体平均に近づいて</a:t>
          </a:r>
          <a:r>
            <a:rPr kumimoji="1" lang="ja-JP" altLang="en-US" sz="1200">
              <a:solidFill>
                <a:schemeClr val="dk1"/>
              </a:solidFill>
              <a:effectLst/>
              <a:latin typeface="+mn-lt"/>
              <a:ea typeface="+mn-ea"/>
              <a:cs typeface="+mn-cs"/>
            </a:rPr>
            <a:t>いるため</a:t>
          </a:r>
          <a:r>
            <a:rPr kumimoji="1" lang="ja-JP" altLang="ja-JP" sz="1200">
              <a:solidFill>
                <a:schemeClr val="dk1"/>
              </a:solidFill>
              <a:effectLst/>
              <a:latin typeface="+mn-lt"/>
              <a:ea typeface="+mn-ea"/>
              <a:cs typeface="+mn-cs"/>
            </a:rPr>
            <a:t>、計画的に改修を行い長寿命化を図っていく必要がある。</a:t>
          </a:r>
          <a:r>
            <a:rPr kumimoji="1" lang="ja-JP" altLang="en-US" sz="1200">
              <a:solidFill>
                <a:schemeClr val="dk1"/>
              </a:solidFill>
              <a:effectLst/>
              <a:latin typeface="+mn-lt"/>
              <a:ea typeface="+mn-ea"/>
              <a:cs typeface="+mn-cs"/>
            </a:rPr>
            <a:t>一方、</a:t>
          </a:r>
          <a:r>
            <a:rPr kumimoji="1" lang="ja-JP" altLang="ja-JP" sz="1200">
              <a:solidFill>
                <a:schemeClr val="dk1"/>
              </a:solidFill>
              <a:effectLst/>
              <a:latin typeface="+mn-lt"/>
              <a:ea typeface="+mn-ea"/>
              <a:cs typeface="+mn-cs"/>
            </a:rPr>
            <a:t>類似団体と比較して、有形固定資産減価償却率が</a:t>
          </a:r>
          <a:r>
            <a:rPr kumimoji="1" lang="ja-JP" altLang="en-US" sz="1200">
              <a:solidFill>
                <a:schemeClr val="dk1"/>
              </a:solidFill>
              <a:effectLst/>
              <a:latin typeface="+mn-lt"/>
              <a:ea typeface="+mn-ea"/>
              <a:cs typeface="+mn-cs"/>
            </a:rPr>
            <a:t>高く</a:t>
          </a:r>
          <a:r>
            <a:rPr kumimoji="1" lang="ja-JP" altLang="ja-JP" sz="1200">
              <a:solidFill>
                <a:schemeClr val="dk1"/>
              </a:solidFill>
              <a:effectLst/>
              <a:latin typeface="+mn-lt"/>
              <a:ea typeface="+mn-ea"/>
              <a:cs typeface="+mn-cs"/>
            </a:rPr>
            <a:t>なっている施設は、図書館、</a:t>
          </a:r>
          <a:r>
            <a:rPr kumimoji="1" lang="ja-JP" altLang="en-US" sz="1200">
              <a:solidFill>
                <a:schemeClr val="dk1"/>
              </a:solidFill>
              <a:effectLst/>
              <a:latin typeface="+mn-lt"/>
              <a:ea typeface="+mn-ea"/>
              <a:cs typeface="+mn-cs"/>
            </a:rPr>
            <a:t>市民会館、一般廃棄物処理施設、保健センター・保健所及び</a:t>
          </a:r>
          <a:r>
            <a:rPr kumimoji="1" lang="ja-JP" altLang="ja-JP" sz="1200">
              <a:solidFill>
                <a:schemeClr val="dk1"/>
              </a:solidFill>
              <a:effectLst/>
              <a:latin typeface="+mn-lt"/>
              <a:ea typeface="+mn-ea"/>
              <a:cs typeface="+mn-cs"/>
            </a:rPr>
            <a:t>庁舎である。一般廃棄物処理施設</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特に、し尿処理施設の老朽化が進んでいるが、現在</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下水道施設を活用した処理方法に変更する事業が進行中であり、</a:t>
          </a:r>
          <a:r>
            <a:rPr kumimoji="1" lang="ja-JP" altLang="en-US" sz="1200">
              <a:solidFill>
                <a:schemeClr val="dk1"/>
              </a:solidFill>
              <a:effectLst/>
              <a:latin typeface="+mn-lt"/>
              <a:ea typeface="+mn-ea"/>
              <a:cs typeface="+mn-cs"/>
            </a:rPr>
            <a:t>同</a:t>
          </a:r>
          <a:r>
            <a:rPr kumimoji="1" lang="ja-JP" altLang="ja-JP" sz="1200">
              <a:solidFill>
                <a:schemeClr val="dk1"/>
              </a:solidFill>
              <a:effectLst/>
              <a:latin typeface="+mn-lt"/>
              <a:ea typeface="+mn-ea"/>
              <a:cs typeface="+mn-cs"/>
            </a:rPr>
            <a:t>事業に沿って必要な部分の老朽化対策を行うこととしている。図書館</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庁舎は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屋上防水の劣化や電気設備等不具合が生じた場合、その都度修繕を行っているが、長寿命化工事のような大規模改修は行っておらず老朽化が進んでいる。</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月に策定した公共施設</a:t>
          </a:r>
          <a:r>
            <a:rPr kumimoji="1" lang="ja-JP" altLang="ja-JP" sz="1200">
              <a:solidFill>
                <a:schemeClr val="dk1"/>
              </a:solidFill>
              <a:effectLst/>
              <a:latin typeface="+mn-lt"/>
              <a:ea typeface="+mn-ea"/>
              <a:cs typeface="+mn-cs"/>
            </a:rPr>
            <a:t>個別施設計画</a:t>
          </a:r>
          <a:r>
            <a:rPr kumimoji="1" lang="ja-JP" altLang="en-US" sz="1200">
              <a:solidFill>
                <a:schemeClr val="dk1"/>
              </a:solidFill>
              <a:effectLst/>
              <a:latin typeface="+mn-lt"/>
              <a:ea typeface="+mn-ea"/>
              <a:cs typeface="+mn-cs"/>
            </a:rPr>
            <a:t>に基づき、</a:t>
          </a:r>
          <a:r>
            <a:rPr kumimoji="1" lang="ja-JP" altLang="ja-JP" sz="1200">
              <a:solidFill>
                <a:schemeClr val="dk1"/>
              </a:solidFill>
              <a:effectLst/>
              <a:latin typeface="+mn-lt"/>
              <a:ea typeface="+mn-ea"/>
              <a:cs typeface="+mn-cs"/>
            </a:rPr>
            <a:t>優先すべき改修</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を計画に沿って行う予定としているが、改修</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にあたっては基金等を活用し、今後の財政運営に過度な負担が生じないよう努めていく。</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大型事業所の集中等により類似団体平均を上回る税収があるため、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の増加となった。本町の歳入の核となる地方税のうち、景気の緩やかな回復を受けて町民税が前年度より増収となったことに加え、企業の設備投資により固定資産税が増加したことが要因である。しかし、地方税は景気動向に大きく影響を受けやすく、需要額においては少子高齢化等の要因から今後も増加が見込まれるため、歳入歳出のバランスに留意し、健全な財政運営を行っていくとともに、企業誘致や債権回収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705</xdr:rowOff>
    </xdr:from>
    <xdr:to>
      <xdr:col>23</xdr:col>
      <xdr:colOff>133350</xdr:colOff>
      <xdr:row>38</xdr:row>
      <xdr:rowOff>54328</xdr:rowOff>
    </xdr:to>
    <xdr:cxnSp macro="">
      <xdr:nvCxnSpPr>
        <xdr:cNvPr id="69" name="直線コネクタ 68"/>
        <xdr:cNvCxnSpPr/>
      </xdr:nvCxnSpPr>
      <xdr:spPr>
        <a:xfrm flipV="1">
          <a:off x="4114800" y="65158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54328</xdr:rowOff>
    </xdr:from>
    <xdr:to>
      <xdr:col>19</xdr:col>
      <xdr:colOff>133350</xdr:colOff>
      <xdr:row>38</xdr:row>
      <xdr:rowOff>121355</xdr:rowOff>
    </xdr:to>
    <xdr:cxnSp macro="">
      <xdr:nvCxnSpPr>
        <xdr:cNvPr id="72" name="直線コネクタ 71"/>
        <xdr:cNvCxnSpPr/>
      </xdr:nvCxnSpPr>
      <xdr:spPr>
        <a:xfrm flipV="1">
          <a:off x="3225800" y="65694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39</xdr:row>
      <xdr:rowOff>3528</xdr:rowOff>
    </xdr:to>
    <xdr:cxnSp macro="">
      <xdr:nvCxnSpPr>
        <xdr:cNvPr id="75" name="直線コネクタ 74"/>
        <xdr:cNvCxnSpPr/>
      </xdr:nvCxnSpPr>
      <xdr:spPr>
        <a:xfrm flipV="1">
          <a:off x="2336800" y="66364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3528</xdr:rowOff>
    </xdr:from>
    <xdr:to>
      <xdr:col>11</xdr:col>
      <xdr:colOff>31750</xdr:colOff>
      <xdr:row>39</xdr:row>
      <xdr:rowOff>3528</xdr:rowOff>
    </xdr:to>
    <xdr:cxnSp macro="">
      <xdr:nvCxnSpPr>
        <xdr:cNvPr id="78" name="直線コネクタ 77"/>
        <xdr:cNvCxnSpPr/>
      </xdr:nvCxnSpPr>
      <xdr:spPr>
        <a:xfrm>
          <a:off x="1447800" y="6690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121355</xdr:rowOff>
    </xdr:from>
    <xdr:to>
      <xdr:col>23</xdr:col>
      <xdr:colOff>184150</xdr:colOff>
      <xdr:row>38</xdr:row>
      <xdr:rowOff>51505</xdr:rowOff>
    </xdr:to>
    <xdr:sp macro="" textlink="">
      <xdr:nvSpPr>
        <xdr:cNvPr id="88" name="楕円 87"/>
        <xdr:cNvSpPr/>
      </xdr:nvSpPr>
      <xdr:spPr>
        <a:xfrm>
          <a:off x="4902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137882</xdr:rowOff>
    </xdr:from>
    <xdr:ext cx="762000" cy="259045"/>
    <xdr:sp macro="" textlink="">
      <xdr:nvSpPr>
        <xdr:cNvPr id="89" name="財政力該当値テキスト"/>
        <xdr:cNvSpPr txBox="1"/>
      </xdr:nvSpPr>
      <xdr:spPr>
        <a:xfrm>
          <a:off x="5041900" y="63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3528</xdr:rowOff>
    </xdr:from>
    <xdr:to>
      <xdr:col>19</xdr:col>
      <xdr:colOff>184150</xdr:colOff>
      <xdr:row>38</xdr:row>
      <xdr:rowOff>105128</xdr:rowOff>
    </xdr:to>
    <xdr:sp macro="" textlink="">
      <xdr:nvSpPr>
        <xdr:cNvPr id="90" name="楕円 89"/>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115305</xdr:rowOff>
    </xdr:from>
    <xdr:ext cx="736600" cy="259045"/>
    <xdr:sp macro="" textlink="">
      <xdr:nvSpPr>
        <xdr:cNvPr id="91" name="テキスト ボックス 90"/>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124178</xdr:rowOff>
    </xdr:from>
    <xdr:to>
      <xdr:col>11</xdr:col>
      <xdr:colOff>82550</xdr:colOff>
      <xdr:row>39</xdr:row>
      <xdr:rowOff>54328</xdr:rowOff>
    </xdr:to>
    <xdr:sp macro="" textlink="">
      <xdr:nvSpPr>
        <xdr:cNvPr id="94" name="楕円 93"/>
        <xdr:cNvSpPr/>
      </xdr:nvSpPr>
      <xdr:spPr>
        <a:xfrm>
          <a:off x="2286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64505</xdr:rowOff>
    </xdr:from>
    <xdr:ext cx="762000" cy="259045"/>
    <xdr:sp macro="" textlink="">
      <xdr:nvSpPr>
        <xdr:cNvPr id="95" name="テキスト ボックス 94"/>
        <xdr:cNvSpPr txBox="1"/>
      </xdr:nvSpPr>
      <xdr:spPr>
        <a:xfrm>
          <a:off x="1955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124178</xdr:rowOff>
    </xdr:from>
    <xdr:to>
      <xdr:col>7</xdr:col>
      <xdr:colOff>31750</xdr:colOff>
      <xdr:row>39</xdr:row>
      <xdr:rowOff>54328</xdr:rowOff>
    </xdr:to>
    <xdr:sp macro="" textlink="">
      <xdr:nvSpPr>
        <xdr:cNvPr id="96" name="楕円 95"/>
        <xdr:cNvSpPr/>
      </xdr:nvSpPr>
      <xdr:spPr>
        <a:xfrm>
          <a:off x="1397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64505</xdr:rowOff>
    </xdr:from>
    <xdr:ext cx="762000" cy="259045"/>
    <xdr:sp macro="" textlink="">
      <xdr:nvSpPr>
        <xdr:cNvPr id="97" name="テキスト ボックス 96"/>
        <xdr:cNvSpPr txBox="1"/>
      </xdr:nvSpPr>
      <xdr:spPr>
        <a:xfrm>
          <a:off x="1066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減少し、類似団体を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となった。これは、地方債の新規借り入れを抑制し、地方債残高の削減を図っていることにより経常経費充当一般財源等の公債費が</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百万円減少したことに加え、歳入において景気の緩やかな回復を受けて地方税が前年度に比べ</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百万円増加したことが要因である。今後は、公共施設の維持管理費等の増加も見込まれることから、公共施設の適正な管理や事務事業評価による事業の見直しを引き続き行い、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70866</xdr:rowOff>
    </xdr:to>
    <xdr:cxnSp macro="">
      <xdr:nvCxnSpPr>
        <xdr:cNvPr id="130" name="直線コネクタ 129"/>
        <xdr:cNvCxnSpPr/>
      </xdr:nvCxnSpPr>
      <xdr:spPr>
        <a:xfrm flipV="1">
          <a:off x="4114800" y="107515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70866</xdr:rowOff>
    </xdr:to>
    <xdr:cxnSp macro="">
      <xdr:nvCxnSpPr>
        <xdr:cNvPr id="133" name="直線コネクタ 132"/>
        <xdr:cNvCxnSpPr/>
      </xdr:nvCxnSpPr>
      <xdr:spPr>
        <a:xfrm>
          <a:off x="3225800" y="1084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164846</xdr:rowOff>
    </xdr:to>
    <xdr:cxnSp macro="">
      <xdr:nvCxnSpPr>
        <xdr:cNvPr id="136" name="直線コネクタ 135"/>
        <xdr:cNvCxnSpPr/>
      </xdr:nvCxnSpPr>
      <xdr:spPr>
        <a:xfrm flipV="1">
          <a:off x="2336800" y="1084326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66</xdr:row>
      <xdr:rowOff>10160</xdr:rowOff>
    </xdr:to>
    <xdr:cxnSp macro="">
      <xdr:nvCxnSpPr>
        <xdr:cNvPr id="139" name="直線コネクタ 138"/>
        <xdr:cNvCxnSpPr/>
      </xdr:nvCxnSpPr>
      <xdr:spPr>
        <a:xfrm flipV="1">
          <a:off x="1447800" y="1113764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0"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1" name="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2" name="テキスト ボックス 151"/>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6" name="テキスト ボックス 155"/>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年連続で類似団体を上回る結果となった。令和元年度においては、学校や庁舎内で使用するシステムの更新事業が複数あり、物件費が</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増加したことが要因である。また、本町はごみ処理や消防、給食等の業務を単独で行っているため、職員数削減が現状の体制では難しく、今後老朽化の進んだ公共施設の維持管理費も増加することが見込まれるため、施設の統廃合及び業務の民間委託や広域化等の検討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26589</xdr:rowOff>
    </xdr:from>
    <xdr:to>
      <xdr:col>23</xdr:col>
      <xdr:colOff>133350</xdr:colOff>
      <xdr:row>84</xdr:row>
      <xdr:rowOff>69269</xdr:rowOff>
    </xdr:to>
    <xdr:cxnSp macro="">
      <xdr:nvCxnSpPr>
        <xdr:cNvPr id="197" name="直線コネクタ 196"/>
        <xdr:cNvCxnSpPr/>
      </xdr:nvCxnSpPr>
      <xdr:spPr>
        <a:xfrm>
          <a:off x="4114800" y="14428389"/>
          <a:ext cx="8382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18836</xdr:rowOff>
    </xdr:from>
    <xdr:to>
      <xdr:col>19</xdr:col>
      <xdr:colOff>133350</xdr:colOff>
      <xdr:row>84</xdr:row>
      <xdr:rowOff>26589</xdr:rowOff>
    </xdr:to>
    <xdr:cxnSp macro="">
      <xdr:nvCxnSpPr>
        <xdr:cNvPr id="200" name="直線コネクタ 199"/>
        <xdr:cNvCxnSpPr/>
      </xdr:nvCxnSpPr>
      <xdr:spPr>
        <a:xfrm>
          <a:off x="3225800" y="14420636"/>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18836</xdr:rowOff>
    </xdr:from>
    <xdr:to>
      <xdr:col>15</xdr:col>
      <xdr:colOff>82550</xdr:colOff>
      <xdr:row>84</xdr:row>
      <xdr:rowOff>37196</xdr:rowOff>
    </xdr:to>
    <xdr:cxnSp macro="">
      <xdr:nvCxnSpPr>
        <xdr:cNvPr id="203" name="直線コネクタ 202"/>
        <xdr:cNvCxnSpPr/>
      </xdr:nvCxnSpPr>
      <xdr:spPr>
        <a:xfrm flipV="1">
          <a:off x="2336800" y="14420636"/>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37196</xdr:rowOff>
    </xdr:from>
    <xdr:to>
      <xdr:col>11</xdr:col>
      <xdr:colOff>31750</xdr:colOff>
      <xdr:row>84</xdr:row>
      <xdr:rowOff>127623</xdr:rowOff>
    </xdr:to>
    <xdr:cxnSp macro="">
      <xdr:nvCxnSpPr>
        <xdr:cNvPr id="206" name="直線コネクタ 205"/>
        <xdr:cNvCxnSpPr/>
      </xdr:nvCxnSpPr>
      <xdr:spPr>
        <a:xfrm flipV="1">
          <a:off x="1447800" y="14438996"/>
          <a:ext cx="889000" cy="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18469</xdr:rowOff>
    </xdr:from>
    <xdr:to>
      <xdr:col>23</xdr:col>
      <xdr:colOff>184150</xdr:colOff>
      <xdr:row>84</xdr:row>
      <xdr:rowOff>120069</xdr:rowOff>
    </xdr:to>
    <xdr:sp macro="" textlink="">
      <xdr:nvSpPr>
        <xdr:cNvPr id="216" name="楕円 215"/>
        <xdr:cNvSpPr/>
      </xdr:nvSpPr>
      <xdr:spPr>
        <a:xfrm>
          <a:off x="4902200" y="144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161996</xdr:rowOff>
    </xdr:from>
    <xdr:ext cx="762000" cy="259045"/>
    <xdr:sp macro="" textlink="">
      <xdr:nvSpPr>
        <xdr:cNvPr id="217" name="人件費・物件費等の状況該当値テキスト"/>
        <xdr:cNvSpPr txBox="1"/>
      </xdr:nvSpPr>
      <xdr:spPr>
        <a:xfrm>
          <a:off x="5041900" y="143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147239</xdr:rowOff>
    </xdr:from>
    <xdr:to>
      <xdr:col>19</xdr:col>
      <xdr:colOff>184150</xdr:colOff>
      <xdr:row>84</xdr:row>
      <xdr:rowOff>77389</xdr:rowOff>
    </xdr:to>
    <xdr:sp macro="" textlink="">
      <xdr:nvSpPr>
        <xdr:cNvPr id="218" name="楕円 217"/>
        <xdr:cNvSpPr/>
      </xdr:nvSpPr>
      <xdr:spPr>
        <a:xfrm>
          <a:off x="4064000" y="143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62166</xdr:rowOff>
    </xdr:from>
    <xdr:ext cx="736600" cy="259045"/>
    <xdr:sp macro="" textlink="">
      <xdr:nvSpPr>
        <xdr:cNvPr id="219" name="テキスト ボックス 218"/>
        <xdr:cNvSpPr txBox="1"/>
      </xdr:nvSpPr>
      <xdr:spPr>
        <a:xfrm>
          <a:off x="3733800" y="1446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139486</xdr:rowOff>
    </xdr:from>
    <xdr:to>
      <xdr:col>15</xdr:col>
      <xdr:colOff>133350</xdr:colOff>
      <xdr:row>84</xdr:row>
      <xdr:rowOff>69636</xdr:rowOff>
    </xdr:to>
    <xdr:sp macro="" textlink="">
      <xdr:nvSpPr>
        <xdr:cNvPr id="220" name="楕円 219"/>
        <xdr:cNvSpPr/>
      </xdr:nvSpPr>
      <xdr:spPr>
        <a:xfrm>
          <a:off x="3175000" y="143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79813</xdr:rowOff>
    </xdr:from>
    <xdr:ext cx="762000" cy="259045"/>
    <xdr:sp macro="" textlink="">
      <xdr:nvSpPr>
        <xdr:cNvPr id="221" name="テキスト ボックス 220"/>
        <xdr:cNvSpPr txBox="1"/>
      </xdr:nvSpPr>
      <xdr:spPr>
        <a:xfrm>
          <a:off x="2844800" y="14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157846</xdr:rowOff>
    </xdr:from>
    <xdr:to>
      <xdr:col>11</xdr:col>
      <xdr:colOff>82550</xdr:colOff>
      <xdr:row>84</xdr:row>
      <xdr:rowOff>87996</xdr:rowOff>
    </xdr:to>
    <xdr:sp macro="" textlink="">
      <xdr:nvSpPr>
        <xdr:cNvPr id="222" name="楕円 221"/>
        <xdr:cNvSpPr/>
      </xdr:nvSpPr>
      <xdr:spPr>
        <a:xfrm>
          <a:off x="2286000" y="143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98173</xdr:rowOff>
    </xdr:from>
    <xdr:ext cx="762000" cy="259045"/>
    <xdr:sp macro="" textlink="">
      <xdr:nvSpPr>
        <xdr:cNvPr id="223" name="テキスト ボックス 222"/>
        <xdr:cNvSpPr txBox="1"/>
      </xdr:nvSpPr>
      <xdr:spPr>
        <a:xfrm>
          <a:off x="1955800" y="141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76823</xdr:rowOff>
    </xdr:from>
    <xdr:to>
      <xdr:col>7</xdr:col>
      <xdr:colOff>31750</xdr:colOff>
      <xdr:row>85</xdr:row>
      <xdr:rowOff>6973</xdr:rowOff>
    </xdr:to>
    <xdr:sp macro="" textlink="">
      <xdr:nvSpPr>
        <xdr:cNvPr id="224" name="楕円 223"/>
        <xdr:cNvSpPr/>
      </xdr:nvSpPr>
      <xdr:spPr>
        <a:xfrm>
          <a:off x="1397000" y="144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163200</xdr:rowOff>
    </xdr:from>
    <xdr:ext cx="762000" cy="259045"/>
    <xdr:sp macro="" textlink="">
      <xdr:nvSpPr>
        <xdr:cNvPr id="225" name="テキスト ボックス 224"/>
        <xdr:cNvSpPr txBox="1"/>
      </xdr:nvSpPr>
      <xdr:spPr>
        <a:xfrm>
          <a:off x="1066800" y="1456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上昇している。上昇の要因は、若年層職員が多く、給与表改定の影響を大きく受けたこと等によるものである。今後も類似団体の状況等に注視しながら、適正化に努めていく。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69850</xdr:rowOff>
    </xdr:to>
    <xdr:cxnSp macro="">
      <xdr:nvCxnSpPr>
        <xdr:cNvPr id="261" name="直線コネクタ 260"/>
        <xdr:cNvCxnSpPr/>
      </xdr:nvCxnSpPr>
      <xdr:spPr>
        <a:xfrm>
          <a:off x="16179800" y="152082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120650</xdr:rowOff>
    </xdr:to>
    <xdr:cxnSp macro="">
      <xdr:nvCxnSpPr>
        <xdr:cNvPr id="264" name="直線コネクタ 263"/>
        <xdr:cNvCxnSpPr/>
      </xdr:nvCxnSpPr>
      <xdr:spPr>
        <a:xfrm>
          <a:off x="15290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88</xdr:row>
      <xdr:rowOff>51707</xdr:rowOff>
    </xdr:to>
    <xdr:cxnSp macro="">
      <xdr:nvCxnSpPr>
        <xdr:cNvPr id="267" name="直線コネクタ 266"/>
        <xdr:cNvCxnSpPr/>
      </xdr:nvCxnSpPr>
      <xdr:spPr>
        <a:xfrm>
          <a:off x="14401800" y="148980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89</xdr:row>
      <xdr:rowOff>156029</xdr:rowOff>
    </xdr:to>
    <xdr:cxnSp macro="">
      <xdr:nvCxnSpPr>
        <xdr:cNvPr id="270" name="直線コネクタ 269"/>
        <xdr:cNvCxnSpPr/>
      </xdr:nvCxnSpPr>
      <xdr:spPr>
        <a:xfrm flipV="1">
          <a:off x="13512800" y="14898007"/>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2" name="楕円 281"/>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3" name="テキスト ボックス 282"/>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8" name="楕円 287"/>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9" name="テキスト ボックス 288"/>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年度から実施していた行財政改革により、新規採用者の抑制や町費負担教職員の廃止により、平成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年度以降は類似団体平均を下回っているが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増加している。これは、ごみ処理や消防等の町単独で行っている事業に加え、区画整理事業などの大型事業を実施していることや今後の公共施設の適正な維持管理のための技術職の確保が必要となっているためである。現状の体制では、職員数をこれ以上大幅に削減することは難しい状況であるが、図書館等の指定管理制度導入の検討やごみ処理や消防事業等の広域化を検討し、適切な職員数の維持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115026</xdr:rowOff>
    </xdr:from>
    <xdr:to>
      <xdr:col>81</xdr:col>
      <xdr:colOff>44450</xdr:colOff>
      <xdr:row>60</xdr:row>
      <xdr:rowOff>147774</xdr:rowOff>
    </xdr:to>
    <xdr:cxnSp macro="">
      <xdr:nvCxnSpPr>
        <xdr:cNvPr id="326" name="直線コネクタ 325"/>
        <xdr:cNvCxnSpPr/>
      </xdr:nvCxnSpPr>
      <xdr:spPr>
        <a:xfrm>
          <a:off x="16179800" y="10402026"/>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104684</xdr:rowOff>
    </xdr:from>
    <xdr:to>
      <xdr:col>77</xdr:col>
      <xdr:colOff>44450</xdr:colOff>
      <xdr:row>60</xdr:row>
      <xdr:rowOff>115026</xdr:rowOff>
    </xdr:to>
    <xdr:cxnSp macro="">
      <xdr:nvCxnSpPr>
        <xdr:cNvPr id="329" name="直線コネクタ 328"/>
        <xdr:cNvCxnSpPr/>
      </xdr:nvCxnSpPr>
      <xdr:spPr>
        <a:xfrm>
          <a:off x="15290800" y="103916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104684</xdr:rowOff>
    </xdr:from>
    <xdr:to>
      <xdr:col>72</xdr:col>
      <xdr:colOff>203200</xdr:colOff>
      <xdr:row>60</xdr:row>
      <xdr:rowOff>123644</xdr:rowOff>
    </xdr:to>
    <xdr:cxnSp macro="">
      <xdr:nvCxnSpPr>
        <xdr:cNvPr id="332" name="直線コネクタ 331"/>
        <xdr:cNvCxnSpPr/>
      </xdr:nvCxnSpPr>
      <xdr:spPr>
        <a:xfrm flipV="1">
          <a:off x="14401800" y="1039168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123644</xdr:rowOff>
    </xdr:from>
    <xdr:to>
      <xdr:col>68</xdr:col>
      <xdr:colOff>152400</xdr:colOff>
      <xdr:row>60</xdr:row>
      <xdr:rowOff>139156</xdr:rowOff>
    </xdr:to>
    <xdr:cxnSp macro="">
      <xdr:nvCxnSpPr>
        <xdr:cNvPr id="335" name="直線コネクタ 334"/>
        <xdr:cNvCxnSpPr/>
      </xdr:nvCxnSpPr>
      <xdr:spPr>
        <a:xfrm flipV="1">
          <a:off x="13512800" y="1041064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96974</xdr:rowOff>
    </xdr:from>
    <xdr:to>
      <xdr:col>81</xdr:col>
      <xdr:colOff>95250</xdr:colOff>
      <xdr:row>61</xdr:row>
      <xdr:rowOff>27124</xdr:rowOff>
    </xdr:to>
    <xdr:sp macro="" textlink="">
      <xdr:nvSpPr>
        <xdr:cNvPr id="345" name="楕円 344"/>
        <xdr:cNvSpPr/>
      </xdr:nvSpPr>
      <xdr:spPr>
        <a:xfrm>
          <a:off x="169672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113501</xdr:rowOff>
    </xdr:from>
    <xdr:ext cx="762000" cy="259045"/>
    <xdr:sp macro="" textlink="">
      <xdr:nvSpPr>
        <xdr:cNvPr id="346" name="定員管理の状況該当値テキスト"/>
        <xdr:cNvSpPr txBox="1"/>
      </xdr:nvSpPr>
      <xdr:spPr>
        <a:xfrm>
          <a:off x="17106900" y="1022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64226</xdr:rowOff>
    </xdr:from>
    <xdr:to>
      <xdr:col>77</xdr:col>
      <xdr:colOff>95250</xdr:colOff>
      <xdr:row>60</xdr:row>
      <xdr:rowOff>165826</xdr:rowOff>
    </xdr:to>
    <xdr:sp macro="" textlink="">
      <xdr:nvSpPr>
        <xdr:cNvPr id="347" name="楕円 346"/>
        <xdr:cNvSpPr/>
      </xdr:nvSpPr>
      <xdr:spPr>
        <a:xfrm>
          <a:off x="16129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4553</xdr:rowOff>
    </xdr:from>
    <xdr:ext cx="736600" cy="259045"/>
    <xdr:sp macro="" textlink="">
      <xdr:nvSpPr>
        <xdr:cNvPr id="348" name="テキスト ボックス 347"/>
        <xdr:cNvSpPr txBox="1"/>
      </xdr:nvSpPr>
      <xdr:spPr>
        <a:xfrm>
          <a:off x="15798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53884</xdr:rowOff>
    </xdr:from>
    <xdr:to>
      <xdr:col>73</xdr:col>
      <xdr:colOff>44450</xdr:colOff>
      <xdr:row>60</xdr:row>
      <xdr:rowOff>155484</xdr:rowOff>
    </xdr:to>
    <xdr:sp macro="" textlink="">
      <xdr:nvSpPr>
        <xdr:cNvPr id="349" name="楕円 348"/>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165661</xdr:rowOff>
    </xdr:from>
    <xdr:ext cx="762000" cy="259045"/>
    <xdr:sp macro="" textlink="">
      <xdr:nvSpPr>
        <xdr:cNvPr id="350" name="テキスト ボックス 349"/>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72844</xdr:rowOff>
    </xdr:from>
    <xdr:to>
      <xdr:col>68</xdr:col>
      <xdr:colOff>203200</xdr:colOff>
      <xdr:row>61</xdr:row>
      <xdr:rowOff>2994</xdr:rowOff>
    </xdr:to>
    <xdr:sp macro="" textlink="">
      <xdr:nvSpPr>
        <xdr:cNvPr id="351" name="楕円 350"/>
        <xdr:cNvSpPr/>
      </xdr:nvSpPr>
      <xdr:spPr>
        <a:xfrm>
          <a:off x="14351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13171</xdr:rowOff>
    </xdr:from>
    <xdr:ext cx="762000" cy="259045"/>
    <xdr:sp macro="" textlink="">
      <xdr:nvSpPr>
        <xdr:cNvPr id="352" name="テキスト ボックス 351"/>
        <xdr:cNvSpPr txBox="1"/>
      </xdr:nvSpPr>
      <xdr:spPr>
        <a:xfrm>
          <a:off x="14020800" y="1012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3" name="楕円 352"/>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28683</xdr:rowOff>
    </xdr:from>
    <xdr:ext cx="762000" cy="259045"/>
    <xdr:sp macro="" textlink="">
      <xdr:nvSpPr>
        <xdr:cNvPr id="354" name="テキスト ボックス 353"/>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実質公債費比率は、前年度に比べ</a:t>
          </a:r>
          <a:r>
            <a:rPr kumimoji="1" lang="en-US" altLang="ja-JP" sz="1250">
              <a:latin typeface="ＭＳ Ｐゴシック" panose="020B0600070205080204" pitchFamily="50" charset="-128"/>
              <a:ea typeface="ＭＳ Ｐゴシック" panose="020B0600070205080204" pitchFamily="50" charset="-128"/>
            </a:rPr>
            <a:t>1.0%</a:t>
          </a:r>
          <a:r>
            <a:rPr kumimoji="1" lang="ja-JP" altLang="en-US" sz="1250">
              <a:latin typeface="ＭＳ Ｐゴシック" panose="020B0600070205080204" pitchFamily="50" charset="-128"/>
              <a:ea typeface="ＭＳ Ｐゴシック" panose="020B0600070205080204" pitchFamily="50" charset="-128"/>
            </a:rPr>
            <a:t>改善し、</a:t>
          </a:r>
          <a:r>
            <a:rPr kumimoji="1" lang="en-US" altLang="ja-JP" sz="1250">
              <a:latin typeface="ＭＳ Ｐゴシック" panose="020B0600070205080204" pitchFamily="50" charset="-128"/>
              <a:ea typeface="ＭＳ Ｐゴシック" panose="020B0600070205080204" pitchFamily="50" charset="-128"/>
            </a:rPr>
            <a:t>10.2%</a:t>
          </a:r>
          <a:r>
            <a:rPr kumimoji="1" lang="ja-JP" altLang="en-US" sz="1250">
              <a:latin typeface="ＭＳ Ｐゴシック" panose="020B0600070205080204" pitchFamily="50" charset="-128"/>
              <a:ea typeface="ＭＳ Ｐゴシック" panose="020B0600070205080204" pitchFamily="50" charset="-128"/>
            </a:rPr>
            <a:t>となったが、</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将来負担比率と同様に、過去に実施した大規模なインフラ整備や公共施設の建設の財源に地方債を充てており元利償還金が類似団体に比べ大きいことが要因である。</a:t>
          </a:r>
          <a:r>
            <a:rPr kumimoji="1" lang="ja-JP" altLang="en-US" sz="1250">
              <a:latin typeface="ＭＳ Ｐゴシック" panose="020B0600070205080204" pitchFamily="50" charset="-128"/>
              <a:ea typeface="ＭＳ Ｐゴシック" panose="020B0600070205080204" pitchFamily="50" charset="-128"/>
            </a:rPr>
            <a:t>改善した主な要因は、前年度末で保健センター建設事業等の大型事業の償還が終了し、元利償還金等の元利償還金が</a:t>
          </a:r>
          <a:r>
            <a:rPr kumimoji="1" lang="en-US" altLang="ja-JP" sz="1250">
              <a:latin typeface="ＭＳ Ｐゴシック" panose="020B0600070205080204" pitchFamily="50" charset="-128"/>
              <a:ea typeface="ＭＳ Ｐゴシック" panose="020B0600070205080204" pitchFamily="50" charset="-128"/>
            </a:rPr>
            <a:t>112</a:t>
          </a:r>
          <a:r>
            <a:rPr kumimoji="1" lang="ja-JP" altLang="en-US" sz="1250">
              <a:latin typeface="ＭＳ Ｐゴシック" panose="020B0600070205080204" pitchFamily="50" charset="-128"/>
              <a:ea typeface="ＭＳ Ｐゴシック" panose="020B0600070205080204" pitchFamily="50" charset="-128"/>
            </a:rPr>
            <a:t>百万円減少したことである。また、本町の場合は景気動向により税収が大きく変動し、標準財政規模に影響を与え数値が大きく変わることから今後も過度に地方債に依存しない財政運営に努めていく。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141696</xdr:rowOff>
    </xdr:from>
    <xdr:to>
      <xdr:col>81</xdr:col>
      <xdr:colOff>44450</xdr:colOff>
      <xdr:row>42</xdr:row>
      <xdr:rowOff>39188</xdr:rowOff>
    </xdr:to>
    <xdr:cxnSp macro="">
      <xdr:nvCxnSpPr>
        <xdr:cNvPr id="389" name="直線コネクタ 388"/>
        <xdr:cNvCxnSpPr/>
      </xdr:nvCxnSpPr>
      <xdr:spPr>
        <a:xfrm flipV="1">
          <a:off x="16179800" y="717114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39188</xdr:rowOff>
    </xdr:from>
    <xdr:to>
      <xdr:col>77</xdr:col>
      <xdr:colOff>44450</xdr:colOff>
      <xdr:row>42</xdr:row>
      <xdr:rowOff>59872</xdr:rowOff>
    </xdr:to>
    <xdr:cxnSp macro="">
      <xdr:nvCxnSpPr>
        <xdr:cNvPr id="392" name="直線コネクタ 391"/>
        <xdr:cNvCxnSpPr/>
      </xdr:nvCxnSpPr>
      <xdr:spPr>
        <a:xfrm flipV="1">
          <a:off x="15290800" y="72400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52977</xdr:rowOff>
    </xdr:from>
    <xdr:to>
      <xdr:col>72</xdr:col>
      <xdr:colOff>203200</xdr:colOff>
      <xdr:row>42</xdr:row>
      <xdr:rowOff>59872</xdr:rowOff>
    </xdr:to>
    <xdr:cxnSp macro="">
      <xdr:nvCxnSpPr>
        <xdr:cNvPr id="395" name="直線コネクタ 394"/>
        <xdr:cNvCxnSpPr/>
      </xdr:nvCxnSpPr>
      <xdr:spPr>
        <a:xfrm>
          <a:off x="14401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4717</xdr:rowOff>
    </xdr:from>
    <xdr:to>
      <xdr:col>68</xdr:col>
      <xdr:colOff>152400</xdr:colOff>
      <xdr:row>42</xdr:row>
      <xdr:rowOff>52977</xdr:rowOff>
    </xdr:to>
    <xdr:cxnSp macro="">
      <xdr:nvCxnSpPr>
        <xdr:cNvPr id="398" name="直線コネクタ 397"/>
        <xdr:cNvCxnSpPr/>
      </xdr:nvCxnSpPr>
      <xdr:spPr>
        <a:xfrm>
          <a:off x="13512800" y="7205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90896</xdr:rowOff>
    </xdr:from>
    <xdr:to>
      <xdr:col>81</xdr:col>
      <xdr:colOff>95250</xdr:colOff>
      <xdr:row>42</xdr:row>
      <xdr:rowOff>21046</xdr:rowOff>
    </xdr:to>
    <xdr:sp macro="" textlink="">
      <xdr:nvSpPr>
        <xdr:cNvPr id="408" name="楕円 407"/>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62973</xdr:rowOff>
    </xdr:from>
    <xdr:ext cx="762000" cy="259045"/>
    <xdr:sp macro="" textlink="">
      <xdr:nvSpPr>
        <xdr:cNvPr id="409"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159838</xdr:rowOff>
    </xdr:from>
    <xdr:to>
      <xdr:col>77</xdr:col>
      <xdr:colOff>95250</xdr:colOff>
      <xdr:row>42</xdr:row>
      <xdr:rowOff>89988</xdr:rowOff>
    </xdr:to>
    <xdr:sp macro="" textlink="">
      <xdr:nvSpPr>
        <xdr:cNvPr id="410" name="楕円 409"/>
        <xdr:cNvSpPr/>
      </xdr:nvSpPr>
      <xdr:spPr>
        <a:xfrm>
          <a:off x="16129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74765</xdr:rowOff>
    </xdr:from>
    <xdr:ext cx="736600" cy="259045"/>
    <xdr:sp macro="" textlink="">
      <xdr:nvSpPr>
        <xdr:cNvPr id="411" name="テキスト ボックス 410"/>
        <xdr:cNvSpPr txBox="1"/>
      </xdr:nvSpPr>
      <xdr:spPr>
        <a:xfrm>
          <a:off x="15798800" y="727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12" name="楕円 411"/>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13" name="テキスト ボックス 412"/>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2177</xdr:rowOff>
    </xdr:from>
    <xdr:to>
      <xdr:col>68</xdr:col>
      <xdr:colOff>203200</xdr:colOff>
      <xdr:row>42</xdr:row>
      <xdr:rowOff>103777</xdr:rowOff>
    </xdr:to>
    <xdr:sp macro="" textlink="">
      <xdr:nvSpPr>
        <xdr:cNvPr id="414" name="楕円 413"/>
        <xdr:cNvSpPr/>
      </xdr:nvSpPr>
      <xdr:spPr>
        <a:xfrm>
          <a:off x="14351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88554</xdr:rowOff>
    </xdr:from>
    <xdr:ext cx="762000" cy="259045"/>
    <xdr:sp macro="" textlink="">
      <xdr:nvSpPr>
        <xdr:cNvPr id="415" name="テキスト ボックス 414"/>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125367</xdr:rowOff>
    </xdr:from>
    <xdr:to>
      <xdr:col>64</xdr:col>
      <xdr:colOff>152400</xdr:colOff>
      <xdr:row>42</xdr:row>
      <xdr:rowOff>55517</xdr:rowOff>
    </xdr:to>
    <xdr:sp macro="" textlink="">
      <xdr:nvSpPr>
        <xdr:cNvPr id="416" name="楕円 415"/>
        <xdr:cNvSpPr/>
      </xdr:nvSpPr>
      <xdr:spPr>
        <a:xfrm>
          <a:off x="13462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40294</xdr:rowOff>
    </xdr:from>
    <xdr:ext cx="762000" cy="259045"/>
    <xdr:sp macro="" textlink="">
      <xdr:nvSpPr>
        <xdr:cNvPr id="417" name="テキスト ボックス 416"/>
        <xdr:cNvSpPr txBox="1"/>
      </xdr:nvSpPr>
      <xdr:spPr>
        <a:xfrm>
          <a:off x="13131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将来負担比率は、前年度に比べ</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となったが類似団体平均を大きく上回っている。これは、過去に実施した大規模なインフラ整備や公共施設建設の財源に地方債を充てており、地方債残高が類似団体に比べて大きいためである。改善した主な要因は、地方債の借り入れを抑制し地方債残高が</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百万円減少したことに加え、財政調整基金等に積立を行い充当可能基金が</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百万円増加したことである。今後も地方債残高の減少と計画的な基金の積立てを行い、将来世代への負担を少しでも軽減するよう財政の健全化を図る。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125832</xdr:rowOff>
    </xdr:from>
    <xdr:to>
      <xdr:col>81</xdr:col>
      <xdr:colOff>44450</xdr:colOff>
      <xdr:row>17</xdr:row>
      <xdr:rowOff>139700</xdr:rowOff>
    </xdr:to>
    <xdr:cxnSp macro="">
      <xdr:nvCxnSpPr>
        <xdr:cNvPr id="449" name="直線コネクタ 448"/>
        <xdr:cNvCxnSpPr/>
      </xdr:nvCxnSpPr>
      <xdr:spPr>
        <a:xfrm flipV="1">
          <a:off x="16179800" y="2869032"/>
          <a:ext cx="8382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139700</xdr:rowOff>
    </xdr:from>
    <xdr:to>
      <xdr:col>77</xdr:col>
      <xdr:colOff>44450</xdr:colOff>
      <xdr:row>19</xdr:row>
      <xdr:rowOff>457</xdr:rowOff>
    </xdr:to>
    <xdr:cxnSp macro="">
      <xdr:nvCxnSpPr>
        <xdr:cNvPr id="452" name="直線コネクタ 451"/>
        <xdr:cNvCxnSpPr/>
      </xdr:nvCxnSpPr>
      <xdr:spPr>
        <a:xfrm flipV="1">
          <a:off x="15290800" y="3054350"/>
          <a:ext cx="889000" cy="2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457</xdr:rowOff>
    </xdr:from>
    <xdr:to>
      <xdr:col>72</xdr:col>
      <xdr:colOff>203200</xdr:colOff>
      <xdr:row>20</xdr:row>
      <xdr:rowOff>37490</xdr:rowOff>
    </xdr:to>
    <xdr:cxnSp macro="">
      <xdr:nvCxnSpPr>
        <xdr:cNvPr id="455" name="直線コネクタ 454"/>
        <xdr:cNvCxnSpPr/>
      </xdr:nvCxnSpPr>
      <xdr:spPr>
        <a:xfrm flipV="1">
          <a:off x="14401800" y="3258007"/>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37490</xdr:rowOff>
    </xdr:from>
    <xdr:to>
      <xdr:col>68</xdr:col>
      <xdr:colOff>152400</xdr:colOff>
      <xdr:row>21</xdr:row>
      <xdr:rowOff>15646</xdr:rowOff>
    </xdr:to>
    <xdr:cxnSp macro="">
      <xdr:nvCxnSpPr>
        <xdr:cNvPr id="458" name="直線コネクタ 457"/>
        <xdr:cNvCxnSpPr/>
      </xdr:nvCxnSpPr>
      <xdr:spPr>
        <a:xfrm flipV="1">
          <a:off x="13512800" y="346649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75032</xdr:rowOff>
    </xdr:from>
    <xdr:to>
      <xdr:col>81</xdr:col>
      <xdr:colOff>95250</xdr:colOff>
      <xdr:row>17</xdr:row>
      <xdr:rowOff>5182</xdr:rowOff>
    </xdr:to>
    <xdr:sp macro="" textlink="">
      <xdr:nvSpPr>
        <xdr:cNvPr id="468" name="楕円 467"/>
        <xdr:cNvSpPr/>
      </xdr:nvSpPr>
      <xdr:spPr>
        <a:xfrm>
          <a:off x="169672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47109</xdr:rowOff>
    </xdr:from>
    <xdr:ext cx="762000" cy="259045"/>
    <xdr:sp macro="" textlink="">
      <xdr:nvSpPr>
        <xdr:cNvPr id="469" name="将来負担の状況該当値テキスト"/>
        <xdr:cNvSpPr txBox="1"/>
      </xdr:nvSpPr>
      <xdr:spPr>
        <a:xfrm>
          <a:off x="17106900" y="27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88900</xdr:rowOff>
    </xdr:from>
    <xdr:to>
      <xdr:col>77</xdr:col>
      <xdr:colOff>95250</xdr:colOff>
      <xdr:row>18</xdr:row>
      <xdr:rowOff>19050</xdr:rowOff>
    </xdr:to>
    <xdr:sp macro="" textlink="">
      <xdr:nvSpPr>
        <xdr:cNvPr id="470" name="楕円 469"/>
        <xdr:cNvSpPr/>
      </xdr:nvSpPr>
      <xdr:spPr>
        <a:xfrm>
          <a:off x="16129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3827</xdr:rowOff>
    </xdr:from>
    <xdr:ext cx="736600" cy="259045"/>
    <xdr:sp macro="" textlink="">
      <xdr:nvSpPr>
        <xdr:cNvPr id="471" name="テキスト ボックス 470"/>
        <xdr:cNvSpPr txBox="1"/>
      </xdr:nvSpPr>
      <xdr:spPr>
        <a:xfrm>
          <a:off x="15798800" y="308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121107</xdr:rowOff>
    </xdr:from>
    <xdr:to>
      <xdr:col>73</xdr:col>
      <xdr:colOff>44450</xdr:colOff>
      <xdr:row>19</xdr:row>
      <xdr:rowOff>51257</xdr:rowOff>
    </xdr:to>
    <xdr:sp macro="" textlink="">
      <xdr:nvSpPr>
        <xdr:cNvPr id="472" name="楕円 471"/>
        <xdr:cNvSpPr/>
      </xdr:nvSpPr>
      <xdr:spPr>
        <a:xfrm>
          <a:off x="15240000" y="32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36034</xdr:rowOff>
    </xdr:from>
    <xdr:ext cx="762000" cy="259045"/>
    <xdr:sp macro="" textlink="">
      <xdr:nvSpPr>
        <xdr:cNvPr id="473" name="テキスト ボックス 472"/>
        <xdr:cNvSpPr txBox="1"/>
      </xdr:nvSpPr>
      <xdr:spPr>
        <a:xfrm>
          <a:off x="14909800" y="32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158140</xdr:rowOff>
    </xdr:from>
    <xdr:to>
      <xdr:col>68</xdr:col>
      <xdr:colOff>203200</xdr:colOff>
      <xdr:row>20</xdr:row>
      <xdr:rowOff>88290</xdr:rowOff>
    </xdr:to>
    <xdr:sp macro="" textlink="">
      <xdr:nvSpPr>
        <xdr:cNvPr id="474" name="楕円 473"/>
        <xdr:cNvSpPr/>
      </xdr:nvSpPr>
      <xdr:spPr>
        <a:xfrm>
          <a:off x="14351000" y="34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73067</xdr:rowOff>
    </xdr:from>
    <xdr:ext cx="762000" cy="259045"/>
    <xdr:sp macro="" textlink="">
      <xdr:nvSpPr>
        <xdr:cNvPr id="475" name="テキスト ボックス 474"/>
        <xdr:cNvSpPr txBox="1"/>
      </xdr:nvSpPr>
      <xdr:spPr>
        <a:xfrm>
          <a:off x="14020800" y="35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136296</xdr:rowOff>
    </xdr:from>
    <xdr:to>
      <xdr:col>64</xdr:col>
      <xdr:colOff>152400</xdr:colOff>
      <xdr:row>21</xdr:row>
      <xdr:rowOff>66446</xdr:rowOff>
    </xdr:to>
    <xdr:sp macro="" textlink="">
      <xdr:nvSpPr>
        <xdr:cNvPr id="476" name="楕円 475"/>
        <xdr:cNvSpPr/>
      </xdr:nvSpPr>
      <xdr:spPr>
        <a:xfrm>
          <a:off x="13462000" y="35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51223</xdr:rowOff>
    </xdr:from>
    <xdr:ext cx="762000" cy="259045"/>
    <xdr:sp macro="" textlink="">
      <xdr:nvSpPr>
        <xdr:cNvPr id="477" name="テキスト ボックス 476"/>
        <xdr:cNvSpPr txBox="1"/>
      </xdr:nvSpPr>
      <xdr:spPr>
        <a:xfrm>
          <a:off x="13131800" y="365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人件費に係る経常収支比率は、退職手当組合納付金の納付率の減少により前年度に比べ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しかし、これは制度による減少であり、現状の組織体制では大幅な人件費の削減は難しい状況である。今後、会計年度任用職員制度により人件費が大幅に増加する見込みであるため、図書館等の指定管理制度導入の検討や、業務の広域化の検討を行い、組織体制の見直しを行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54610</xdr:rowOff>
    </xdr:to>
    <xdr:cxnSp macro="">
      <xdr:nvCxnSpPr>
        <xdr:cNvPr id="66" name="直線コネクタ 65"/>
        <xdr:cNvCxnSpPr/>
      </xdr:nvCxnSpPr>
      <xdr:spPr>
        <a:xfrm flipV="1">
          <a:off x="3987800" y="631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54610</xdr:rowOff>
    </xdr:to>
    <xdr:cxnSp macro="">
      <xdr:nvCxnSpPr>
        <xdr:cNvPr id="69" name="直線コネクタ 68"/>
        <xdr:cNvCxnSpPr/>
      </xdr:nvCxnSpPr>
      <xdr:spPr>
        <a:xfrm>
          <a:off x="3098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115570</xdr:rowOff>
    </xdr:to>
    <xdr:cxnSp macro="">
      <xdr:nvCxnSpPr>
        <xdr:cNvPr id="72" name="直線コネクタ 71"/>
        <xdr:cNvCxnSpPr/>
      </xdr:nvCxnSpPr>
      <xdr:spPr>
        <a:xfrm flipV="1">
          <a:off x="2209800" y="6322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104140</xdr:rowOff>
    </xdr:to>
    <xdr:cxnSp macro="">
      <xdr:nvCxnSpPr>
        <xdr:cNvPr id="75" name="直線コネクタ 74"/>
        <xdr:cNvCxnSpPr/>
      </xdr:nvCxnSpPr>
      <xdr:spPr>
        <a:xfrm flipV="1">
          <a:off x="1320800" y="6459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システム機器の更新により物件費の歳出額は増加したが、歳入の経常一般財源等の増加により、経常収支比率は前年度に比べ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類似団体平均に比べ高止まりしているのは、本町はごみ処理や給食、消防業務を単独実施しているため施設の維持管理や賃金等の物件費が多く、行政サービスの提供方法の差異によるものと言える。今後、業務の民間委託や広域化を検討し、業務の効率化、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66040</xdr:rowOff>
    </xdr:to>
    <xdr:cxnSp macro="">
      <xdr:nvCxnSpPr>
        <xdr:cNvPr id="127" name="直線コネクタ 126"/>
        <xdr:cNvCxnSpPr/>
      </xdr:nvCxnSpPr>
      <xdr:spPr>
        <a:xfrm flipV="1">
          <a:off x="15671800" y="3129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66040</xdr:rowOff>
    </xdr:to>
    <xdr:cxnSp macro="">
      <xdr:nvCxnSpPr>
        <xdr:cNvPr id="130" name="直線コネクタ 129"/>
        <xdr:cNvCxnSpPr/>
      </xdr:nvCxnSpPr>
      <xdr:spPr>
        <a:xfrm>
          <a:off x="14782800" y="310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19</xdr:row>
      <xdr:rowOff>8890</xdr:rowOff>
    </xdr:to>
    <xdr:cxnSp macro="">
      <xdr:nvCxnSpPr>
        <xdr:cNvPr id="133" name="直線コネクタ 132"/>
        <xdr:cNvCxnSpPr/>
      </xdr:nvCxnSpPr>
      <xdr:spPr>
        <a:xfrm flipV="1">
          <a:off x="13893800" y="3106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107950</xdr:rowOff>
    </xdr:to>
    <xdr:cxnSp macro="">
      <xdr:nvCxnSpPr>
        <xdr:cNvPr id="136" name="直線コネクタ 135"/>
        <xdr:cNvCxnSpPr/>
      </xdr:nvCxnSpPr>
      <xdr:spPr>
        <a:xfrm flipV="1">
          <a:off x="13004800" y="3266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8" name="楕円 147"/>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9" name="テキスト ボックス 148"/>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2" name="楕円 151"/>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3" name="テキスト ボックス 152"/>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扶助費に係る経常収支比率は、自立支援給付費の増加（</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百万円）や幼稚園施設型給付費、施設等利用費給付金の増加（</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百万円）により、前年度に比べ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いる。障がい者福祉サービス等の社会保障関係経費は毎年増加しており、今後も増加していくことが見込まれる。そのため、所期の目的を達成した単独事業の見直しや受益者負担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4535</xdr:rowOff>
    </xdr:to>
    <xdr:cxnSp macro="">
      <xdr:nvCxnSpPr>
        <xdr:cNvPr id="190" name="直線コネクタ 189"/>
        <xdr:cNvCxnSpPr/>
      </xdr:nvCxnSpPr>
      <xdr:spPr>
        <a:xfrm>
          <a:off x="3987800" y="96139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93" name="直線コネクタ 192"/>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4535</xdr:rowOff>
    </xdr:to>
    <xdr:cxnSp macro="">
      <xdr:nvCxnSpPr>
        <xdr:cNvPr id="196" name="直線コネクタ 195"/>
        <xdr:cNvCxnSpPr/>
      </xdr:nvCxnSpPr>
      <xdr:spPr>
        <a:xfrm flipV="1">
          <a:off x="2209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53522</xdr:rowOff>
    </xdr:to>
    <xdr:cxnSp macro="">
      <xdr:nvCxnSpPr>
        <xdr:cNvPr id="199" name="直線コネクタ 198"/>
        <xdr:cNvCxnSpPr/>
      </xdr:nvCxnSpPr>
      <xdr:spPr>
        <a:xfrm flipV="1">
          <a:off x="1320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3" name="楕円 212"/>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4" name="テキスト ボックス 213"/>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7" name="楕円 216"/>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18" name="テキスト ボックス 217"/>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介護保険特別会計や後期高齢者医療特別会計等への繰出金が</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百万円増加したことにより、その他に係る経常収支比率は前年度に比べ</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増加している。類似団体平均を下回っているのは、本町は下水道事業が法適用企業であるため、下水道事業への繰出金が補助費等に分類されるためと思われる。今後も、介護保険サービス利用増加により繰出金の増加が見込まれることから介護予防事業の実施や保険料の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46990</xdr:rowOff>
    </xdr:to>
    <xdr:cxnSp macro="">
      <xdr:nvCxnSpPr>
        <xdr:cNvPr id="251" name="直線コネクタ 250"/>
        <xdr:cNvCxnSpPr/>
      </xdr:nvCxnSpPr>
      <xdr:spPr>
        <a:xfrm>
          <a:off x="15671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31750</xdr:rowOff>
    </xdr:to>
    <xdr:cxnSp macro="">
      <xdr:nvCxnSpPr>
        <xdr:cNvPr id="254" name="直線コネクタ 253"/>
        <xdr:cNvCxnSpPr/>
      </xdr:nvCxnSpPr>
      <xdr:spPr>
        <a:xfrm flipV="1">
          <a:off x="14782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39370</xdr:rowOff>
    </xdr:to>
    <xdr:cxnSp macro="">
      <xdr:nvCxnSpPr>
        <xdr:cNvPr id="257" name="直線コネクタ 256"/>
        <xdr:cNvCxnSpPr/>
      </xdr:nvCxnSpPr>
      <xdr:spPr>
        <a:xfrm flipV="1">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46990</xdr:rowOff>
    </xdr:to>
    <xdr:cxnSp macro="">
      <xdr:nvCxnSpPr>
        <xdr:cNvPr id="260" name="直線コネクタ 259"/>
        <xdr:cNvCxnSpPr/>
      </xdr:nvCxnSpPr>
      <xdr:spPr>
        <a:xfrm flipV="1">
          <a:off x="13004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0" name="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2" name="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4" name="楕円 273"/>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5" name="テキスト ボックス 27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6" name="楕円 275"/>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7" name="テキスト ボックス 276"/>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幼保無償化制度を受けて幼稚園就園奨励費補助金が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百万円減少したこと等により、補助費等に係る経常収支比率は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減少し、類似団体平均を大きく下回っている。これはごみ処理や給食、消防業務を単独実施しており、一部事務組合への負担金が少ないためであり、行政サービスの提供方法の差異によるものと言える。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69850</xdr:rowOff>
    </xdr:to>
    <xdr:cxnSp macro="">
      <xdr:nvCxnSpPr>
        <xdr:cNvPr id="309" name="直線コネクタ 308"/>
        <xdr:cNvCxnSpPr/>
      </xdr:nvCxnSpPr>
      <xdr:spPr>
        <a:xfrm flipV="1">
          <a:off x="15671800" y="60340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74422</xdr:rowOff>
    </xdr:to>
    <xdr:cxnSp macro="">
      <xdr:nvCxnSpPr>
        <xdr:cNvPr id="312" name="直線コネクタ 311"/>
        <xdr:cNvCxnSpPr/>
      </xdr:nvCxnSpPr>
      <xdr:spPr>
        <a:xfrm flipV="1">
          <a:off x="14782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15" name="直線コネクタ 314"/>
        <xdr:cNvCxnSpPr/>
      </xdr:nvCxnSpPr>
      <xdr:spPr>
        <a:xfrm flipV="1">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101854</xdr:rowOff>
    </xdr:to>
    <xdr:cxnSp macro="">
      <xdr:nvCxnSpPr>
        <xdr:cNvPr id="318" name="直線コネクタ 317"/>
        <xdr:cNvCxnSpPr/>
      </xdr:nvCxnSpPr>
      <xdr:spPr>
        <a:xfrm flipV="1">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8" name="楕円 327"/>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62501</xdr:rowOff>
    </xdr:from>
    <xdr:ext cx="762000" cy="259045"/>
    <xdr:sp macro="" textlink="">
      <xdr:nvSpPr>
        <xdr:cNvPr id="329" name="補助費等該当値テキスト"/>
        <xdr:cNvSpPr txBox="1"/>
      </xdr:nvSpPr>
      <xdr:spPr>
        <a:xfrm>
          <a:off x="16598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0" name="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2" name="楕円 331"/>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3" name="テキスト ボックス 332"/>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6" name="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公債費に係る経常収支比率は、保健センター建設事業等の大型事業の償還が終了し、経常経費充当一般財源等の公債費が</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百万円減少したことにより、</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減少している。今後は、令和元年度に町民プール建設事業分の繰上償還を行ったことや、新規借り入れの抑制により減少していく見込みであるが、公共施設の更新や大規模改修等の地方債が必要な事業も予定されており、歳入歳出のバランスに注視し、過度に地方債に依存しない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51563</xdr:rowOff>
    </xdr:to>
    <xdr:cxnSp macro="">
      <xdr:nvCxnSpPr>
        <xdr:cNvPr id="367" name="直線コネクタ 366"/>
        <xdr:cNvCxnSpPr/>
      </xdr:nvCxnSpPr>
      <xdr:spPr>
        <a:xfrm flipV="1">
          <a:off x="3987800" y="131800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74422</xdr:rowOff>
    </xdr:to>
    <xdr:cxnSp macro="">
      <xdr:nvCxnSpPr>
        <xdr:cNvPr id="370" name="直線コネクタ 369"/>
        <xdr:cNvCxnSpPr/>
      </xdr:nvCxnSpPr>
      <xdr:spPr>
        <a:xfrm flipV="1">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120142</xdr:rowOff>
    </xdr:to>
    <xdr:cxnSp macro="">
      <xdr:nvCxnSpPr>
        <xdr:cNvPr id="373" name="直線コネクタ 372"/>
        <xdr:cNvCxnSpPr/>
      </xdr:nvCxnSpPr>
      <xdr:spPr>
        <a:xfrm flipV="1">
          <a:off x="2209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120142</xdr:rowOff>
    </xdr:to>
    <xdr:cxnSp macro="">
      <xdr:nvCxnSpPr>
        <xdr:cNvPr id="376" name="直線コネクタ 375"/>
        <xdr:cNvCxnSpPr/>
      </xdr:nvCxnSpPr>
      <xdr:spPr>
        <a:xfrm>
          <a:off x="1320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6" name="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7"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8" name="楕円 387"/>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9" name="テキスト ボックス 388"/>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0" name="楕円 389"/>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91" name="テキスト ボックス 39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2" name="楕円 391"/>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3" name="テキスト ボックス 39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4" name="楕円 393"/>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5" name="テキスト ボックス 394"/>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公債費以外の歳出額は増加したが、歳入の経常一般財源等の増加により公債費以外に係る経常収支比率は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減少し、類似団体平均を下回っている。本町は景気動向により歳入の経常一般財源等が大きく変動するため、平成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景気の緩やかな回復を受けて経常収支比率は改善しているが、社会保障関係経費が毎年増加していることや公共施設に係る維持補修費や物件費の増加も見込まれることから、経費削減と歳入確保の強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104139</xdr:rowOff>
    </xdr:to>
    <xdr:cxnSp macro="">
      <xdr:nvCxnSpPr>
        <xdr:cNvPr id="426" name="直線コネクタ 425"/>
        <xdr:cNvCxnSpPr/>
      </xdr:nvCxnSpPr>
      <xdr:spPr>
        <a:xfrm flipV="1">
          <a:off x="15671800" y="130931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104139</xdr:rowOff>
    </xdr:to>
    <xdr:cxnSp macro="">
      <xdr:nvCxnSpPr>
        <xdr:cNvPr id="429" name="直線コネクタ 428"/>
        <xdr:cNvCxnSpPr/>
      </xdr:nvCxnSpPr>
      <xdr:spPr>
        <a:xfrm>
          <a:off x="14782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115570</xdr:rowOff>
    </xdr:to>
    <xdr:cxnSp macro="">
      <xdr:nvCxnSpPr>
        <xdr:cNvPr id="432" name="直線コネクタ 431"/>
        <xdr:cNvCxnSpPr/>
      </xdr:nvCxnSpPr>
      <xdr:spPr>
        <a:xfrm flipV="1">
          <a:off x="13893800" y="1308404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127000</xdr:rowOff>
    </xdr:to>
    <xdr:cxnSp macro="">
      <xdr:nvCxnSpPr>
        <xdr:cNvPr id="435" name="直線コネクタ 434"/>
        <xdr:cNvCxnSpPr/>
      </xdr:nvCxnSpPr>
      <xdr:spPr>
        <a:xfrm flipV="1">
          <a:off x="13004800" y="13317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5" name="楕円 44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6"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49" name="楕円 448"/>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0" name="テキスト ボックス 449"/>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1" name="楕円 450"/>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2" name="テキスト ボックス 451"/>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3" name="楕円 45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4" name="テキスト ボックス 45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25757</xdr:rowOff>
    </xdr:from>
    <xdr:to>
      <xdr:col>29</xdr:col>
      <xdr:colOff>127000</xdr:colOff>
      <xdr:row>18</xdr:row>
      <xdr:rowOff>49075</xdr:rowOff>
    </xdr:to>
    <xdr:cxnSp macro="">
      <xdr:nvCxnSpPr>
        <xdr:cNvPr id="52" name="直線コネクタ 51"/>
        <xdr:cNvCxnSpPr/>
      </xdr:nvCxnSpPr>
      <xdr:spPr bwMode="auto">
        <a:xfrm flipV="1">
          <a:off x="5003800" y="3159482"/>
          <a:ext cx="6477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49075</xdr:rowOff>
    </xdr:from>
    <xdr:to>
      <xdr:col>26</xdr:col>
      <xdr:colOff>50800</xdr:colOff>
      <xdr:row>18</xdr:row>
      <xdr:rowOff>67624</xdr:rowOff>
    </xdr:to>
    <xdr:cxnSp macro="">
      <xdr:nvCxnSpPr>
        <xdr:cNvPr id="55" name="直線コネクタ 54"/>
        <xdr:cNvCxnSpPr/>
      </xdr:nvCxnSpPr>
      <xdr:spPr bwMode="auto">
        <a:xfrm flipV="1">
          <a:off x="4305300" y="3182800"/>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58757</xdr:rowOff>
    </xdr:from>
    <xdr:to>
      <xdr:col>22</xdr:col>
      <xdr:colOff>114300</xdr:colOff>
      <xdr:row>18</xdr:row>
      <xdr:rowOff>67624</xdr:rowOff>
    </xdr:to>
    <xdr:cxnSp macro="">
      <xdr:nvCxnSpPr>
        <xdr:cNvPr id="58" name="直線コネクタ 57"/>
        <xdr:cNvCxnSpPr/>
      </xdr:nvCxnSpPr>
      <xdr:spPr bwMode="auto">
        <a:xfrm>
          <a:off x="3606800" y="3192482"/>
          <a:ext cx="6985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143601</xdr:rowOff>
    </xdr:from>
    <xdr:to>
      <xdr:col>18</xdr:col>
      <xdr:colOff>177800</xdr:colOff>
      <xdr:row>18</xdr:row>
      <xdr:rowOff>58757</xdr:rowOff>
    </xdr:to>
    <xdr:cxnSp macro="">
      <xdr:nvCxnSpPr>
        <xdr:cNvPr id="61" name="直線コネクタ 60"/>
        <xdr:cNvCxnSpPr/>
      </xdr:nvCxnSpPr>
      <xdr:spPr bwMode="auto">
        <a:xfrm>
          <a:off x="2908300" y="3105876"/>
          <a:ext cx="698500" cy="8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146407</xdr:rowOff>
    </xdr:from>
    <xdr:to>
      <xdr:col>29</xdr:col>
      <xdr:colOff>177800</xdr:colOff>
      <xdr:row>18</xdr:row>
      <xdr:rowOff>76557</xdr:rowOff>
    </xdr:to>
    <xdr:sp macro="" textlink="">
      <xdr:nvSpPr>
        <xdr:cNvPr id="71" name="楕円 70"/>
        <xdr:cNvSpPr/>
      </xdr:nvSpPr>
      <xdr:spPr bwMode="auto">
        <a:xfrm>
          <a:off x="5600700" y="310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118484</xdr:rowOff>
    </xdr:from>
    <xdr:ext cx="762000" cy="259045"/>
    <xdr:sp macro="" textlink="">
      <xdr:nvSpPr>
        <xdr:cNvPr id="72" name="人口1人当たり決算額の推移該当値テキスト130"/>
        <xdr:cNvSpPr txBox="1"/>
      </xdr:nvSpPr>
      <xdr:spPr>
        <a:xfrm>
          <a:off x="5740400" y="30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169725</xdr:rowOff>
    </xdr:from>
    <xdr:to>
      <xdr:col>26</xdr:col>
      <xdr:colOff>101600</xdr:colOff>
      <xdr:row>18</xdr:row>
      <xdr:rowOff>99875</xdr:rowOff>
    </xdr:to>
    <xdr:sp macro="" textlink="">
      <xdr:nvSpPr>
        <xdr:cNvPr id="73" name="楕円 72"/>
        <xdr:cNvSpPr/>
      </xdr:nvSpPr>
      <xdr:spPr bwMode="auto">
        <a:xfrm>
          <a:off x="4953000" y="3132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84652</xdr:rowOff>
    </xdr:from>
    <xdr:ext cx="736600" cy="259045"/>
    <xdr:sp macro="" textlink="">
      <xdr:nvSpPr>
        <xdr:cNvPr id="74" name="テキスト ボックス 73"/>
        <xdr:cNvSpPr txBox="1"/>
      </xdr:nvSpPr>
      <xdr:spPr>
        <a:xfrm>
          <a:off x="4622800" y="32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16824</xdr:rowOff>
    </xdr:from>
    <xdr:to>
      <xdr:col>22</xdr:col>
      <xdr:colOff>165100</xdr:colOff>
      <xdr:row>18</xdr:row>
      <xdr:rowOff>118424</xdr:rowOff>
    </xdr:to>
    <xdr:sp macro="" textlink="">
      <xdr:nvSpPr>
        <xdr:cNvPr id="75" name="楕円 74"/>
        <xdr:cNvSpPr/>
      </xdr:nvSpPr>
      <xdr:spPr bwMode="auto">
        <a:xfrm>
          <a:off x="4254500" y="315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103201</xdr:rowOff>
    </xdr:from>
    <xdr:ext cx="762000" cy="259045"/>
    <xdr:sp macro="" textlink="">
      <xdr:nvSpPr>
        <xdr:cNvPr id="76" name="テキスト ボックス 75"/>
        <xdr:cNvSpPr txBox="1"/>
      </xdr:nvSpPr>
      <xdr:spPr>
        <a:xfrm>
          <a:off x="3924300" y="32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7957</xdr:rowOff>
    </xdr:from>
    <xdr:to>
      <xdr:col>19</xdr:col>
      <xdr:colOff>38100</xdr:colOff>
      <xdr:row>18</xdr:row>
      <xdr:rowOff>109557</xdr:rowOff>
    </xdr:to>
    <xdr:sp macro="" textlink="">
      <xdr:nvSpPr>
        <xdr:cNvPr id="77" name="楕円 76"/>
        <xdr:cNvSpPr/>
      </xdr:nvSpPr>
      <xdr:spPr bwMode="auto">
        <a:xfrm>
          <a:off x="3556000" y="314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94334</xdr:rowOff>
    </xdr:from>
    <xdr:ext cx="762000" cy="259045"/>
    <xdr:sp macro="" textlink="">
      <xdr:nvSpPr>
        <xdr:cNvPr id="78" name="テキスト ボックス 77"/>
        <xdr:cNvSpPr txBox="1"/>
      </xdr:nvSpPr>
      <xdr:spPr>
        <a:xfrm>
          <a:off x="3225800" y="32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92801</xdr:rowOff>
    </xdr:from>
    <xdr:to>
      <xdr:col>15</xdr:col>
      <xdr:colOff>101600</xdr:colOff>
      <xdr:row>18</xdr:row>
      <xdr:rowOff>22951</xdr:rowOff>
    </xdr:to>
    <xdr:sp macro="" textlink="">
      <xdr:nvSpPr>
        <xdr:cNvPr id="79" name="楕円 78"/>
        <xdr:cNvSpPr/>
      </xdr:nvSpPr>
      <xdr:spPr bwMode="auto">
        <a:xfrm>
          <a:off x="2857500" y="305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7728</xdr:rowOff>
    </xdr:from>
    <xdr:ext cx="762000" cy="259045"/>
    <xdr:sp macro="" textlink="">
      <xdr:nvSpPr>
        <xdr:cNvPr id="80" name="テキスト ボックス 79"/>
        <xdr:cNvSpPr txBox="1"/>
      </xdr:nvSpPr>
      <xdr:spPr>
        <a:xfrm>
          <a:off x="2527300" y="31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342433</xdr:rowOff>
    </xdr:from>
    <xdr:to>
      <xdr:col>29</xdr:col>
      <xdr:colOff>127000</xdr:colOff>
      <xdr:row>36</xdr:row>
      <xdr:rowOff>34828</xdr:rowOff>
    </xdr:to>
    <xdr:cxnSp macro="">
      <xdr:nvCxnSpPr>
        <xdr:cNvPr id="112" name="直線コネクタ 111"/>
        <xdr:cNvCxnSpPr/>
      </xdr:nvCxnSpPr>
      <xdr:spPr bwMode="auto">
        <a:xfrm>
          <a:off x="5003800" y="6952783"/>
          <a:ext cx="647700" cy="3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307571</xdr:rowOff>
    </xdr:from>
    <xdr:to>
      <xdr:col>26</xdr:col>
      <xdr:colOff>50800</xdr:colOff>
      <xdr:row>35</xdr:row>
      <xdr:rowOff>342433</xdr:rowOff>
    </xdr:to>
    <xdr:cxnSp macro="">
      <xdr:nvCxnSpPr>
        <xdr:cNvPr id="115" name="直線コネクタ 114"/>
        <xdr:cNvCxnSpPr/>
      </xdr:nvCxnSpPr>
      <xdr:spPr bwMode="auto">
        <a:xfrm>
          <a:off x="4305300" y="6917921"/>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288277</xdr:rowOff>
    </xdr:from>
    <xdr:to>
      <xdr:col>22</xdr:col>
      <xdr:colOff>114300</xdr:colOff>
      <xdr:row>35</xdr:row>
      <xdr:rowOff>307571</xdr:rowOff>
    </xdr:to>
    <xdr:cxnSp macro="">
      <xdr:nvCxnSpPr>
        <xdr:cNvPr id="118" name="直線コネクタ 117"/>
        <xdr:cNvCxnSpPr/>
      </xdr:nvCxnSpPr>
      <xdr:spPr bwMode="auto">
        <a:xfrm>
          <a:off x="3606800" y="6898627"/>
          <a:ext cx="698500" cy="1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288277</xdr:rowOff>
    </xdr:from>
    <xdr:to>
      <xdr:col>18</xdr:col>
      <xdr:colOff>177800</xdr:colOff>
      <xdr:row>35</xdr:row>
      <xdr:rowOff>333974</xdr:rowOff>
    </xdr:to>
    <xdr:cxnSp macro="">
      <xdr:nvCxnSpPr>
        <xdr:cNvPr id="121" name="直線コネクタ 120"/>
        <xdr:cNvCxnSpPr/>
      </xdr:nvCxnSpPr>
      <xdr:spPr bwMode="auto">
        <a:xfrm flipV="1">
          <a:off x="2908300" y="6898627"/>
          <a:ext cx="698500" cy="4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326928</xdr:rowOff>
    </xdr:from>
    <xdr:to>
      <xdr:col>29</xdr:col>
      <xdr:colOff>177800</xdr:colOff>
      <xdr:row>36</xdr:row>
      <xdr:rowOff>85628</xdr:rowOff>
    </xdr:to>
    <xdr:sp macro="" textlink="">
      <xdr:nvSpPr>
        <xdr:cNvPr id="131" name="楕円 130"/>
        <xdr:cNvSpPr/>
      </xdr:nvSpPr>
      <xdr:spPr bwMode="auto">
        <a:xfrm>
          <a:off x="5600700" y="693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172005</xdr:rowOff>
    </xdr:from>
    <xdr:ext cx="762000" cy="259045"/>
    <xdr:sp macro="" textlink="">
      <xdr:nvSpPr>
        <xdr:cNvPr id="132" name="人口1人当たり決算額の推移該当値テキスト445"/>
        <xdr:cNvSpPr txBox="1"/>
      </xdr:nvSpPr>
      <xdr:spPr>
        <a:xfrm>
          <a:off x="5740400" y="678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291633</xdr:rowOff>
    </xdr:from>
    <xdr:to>
      <xdr:col>26</xdr:col>
      <xdr:colOff>101600</xdr:colOff>
      <xdr:row>36</xdr:row>
      <xdr:rowOff>50333</xdr:rowOff>
    </xdr:to>
    <xdr:sp macro="" textlink="">
      <xdr:nvSpPr>
        <xdr:cNvPr id="133" name="楕円 132"/>
        <xdr:cNvSpPr/>
      </xdr:nvSpPr>
      <xdr:spPr bwMode="auto">
        <a:xfrm>
          <a:off x="4953000" y="690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60510</xdr:rowOff>
    </xdr:from>
    <xdr:ext cx="736600" cy="259045"/>
    <xdr:sp macro="" textlink="">
      <xdr:nvSpPr>
        <xdr:cNvPr id="134" name="テキスト ボックス 133"/>
        <xdr:cNvSpPr txBox="1"/>
      </xdr:nvSpPr>
      <xdr:spPr>
        <a:xfrm>
          <a:off x="4622800" y="667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256771</xdr:rowOff>
    </xdr:from>
    <xdr:to>
      <xdr:col>22</xdr:col>
      <xdr:colOff>165100</xdr:colOff>
      <xdr:row>36</xdr:row>
      <xdr:rowOff>15471</xdr:rowOff>
    </xdr:to>
    <xdr:sp macro="" textlink="">
      <xdr:nvSpPr>
        <xdr:cNvPr id="135" name="楕円 134"/>
        <xdr:cNvSpPr/>
      </xdr:nvSpPr>
      <xdr:spPr bwMode="auto">
        <a:xfrm>
          <a:off x="4254500" y="686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xdr:rowOff>
    </xdr:from>
    <xdr:ext cx="762000" cy="259045"/>
    <xdr:sp macro="" textlink="">
      <xdr:nvSpPr>
        <xdr:cNvPr id="136" name="テキスト ボックス 135"/>
        <xdr:cNvSpPr txBox="1"/>
      </xdr:nvSpPr>
      <xdr:spPr>
        <a:xfrm>
          <a:off x="3924300" y="663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237477</xdr:rowOff>
    </xdr:from>
    <xdr:to>
      <xdr:col>19</xdr:col>
      <xdr:colOff>38100</xdr:colOff>
      <xdr:row>35</xdr:row>
      <xdr:rowOff>339077</xdr:rowOff>
    </xdr:to>
    <xdr:sp macro="" textlink="">
      <xdr:nvSpPr>
        <xdr:cNvPr id="137" name="楕円 136"/>
        <xdr:cNvSpPr/>
      </xdr:nvSpPr>
      <xdr:spPr bwMode="auto">
        <a:xfrm>
          <a:off x="3556000" y="684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6354</xdr:rowOff>
    </xdr:from>
    <xdr:ext cx="762000" cy="259045"/>
    <xdr:sp macro="" textlink="">
      <xdr:nvSpPr>
        <xdr:cNvPr id="138" name="テキスト ボックス 137"/>
        <xdr:cNvSpPr txBox="1"/>
      </xdr:nvSpPr>
      <xdr:spPr>
        <a:xfrm>
          <a:off x="3225800" y="66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283174</xdr:rowOff>
    </xdr:from>
    <xdr:to>
      <xdr:col>15</xdr:col>
      <xdr:colOff>101600</xdr:colOff>
      <xdr:row>36</xdr:row>
      <xdr:rowOff>41874</xdr:rowOff>
    </xdr:to>
    <xdr:sp macro="" textlink="">
      <xdr:nvSpPr>
        <xdr:cNvPr id="139" name="楕円 138"/>
        <xdr:cNvSpPr/>
      </xdr:nvSpPr>
      <xdr:spPr bwMode="auto">
        <a:xfrm>
          <a:off x="2857500" y="689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52051</xdr:rowOff>
    </xdr:from>
    <xdr:ext cx="762000" cy="259045"/>
    <xdr:sp macro="" textlink="">
      <xdr:nvSpPr>
        <xdr:cNvPr id="140" name="テキスト ボックス 139"/>
        <xdr:cNvSpPr txBox="1"/>
      </xdr:nvSpPr>
      <xdr:spPr>
        <a:xfrm>
          <a:off x="2527300" y="66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53779</xdr:rowOff>
    </xdr:from>
    <xdr:to>
      <xdr:col>24</xdr:col>
      <xdr:colOff>63500</xdr:colOff>
      <xdr:row>37</xdr:row>
      <xdr:rowOff>57861</xdr:rowOff>
    </xdr:to>
    <xdr:cxnSp macro="">
      <xdr:nvCxnSpPr>
        <xdr:cNvPr id="63" name="直線コネクタ 62"/>
        <xdr:cNvCxnSpPr/>
      </xdr:nvCxnSpPr>
      <xdr:spPr>
        <a:xfrm>
          <a:off x="3797300" y="6397429"/>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53779</xdr:rowOff>
    </xdr:from>
    <xdr:to>
      <xdr:col>19</xdr:col>
      <xdr:colOff>177800</xdr:colOff>
      <xdr:row>37</xdr:row>
      <xdr:rowOff>75414</xdr:rowOff>
    </xdr:to>
    <xdr:cxnSp macro="">
      <xdr:nvCxnSpPr>
        <xdr:cNvPr id="66" name="直線コネクタ 65"/>
        <xdr:cNvCxnSpPr/>
      </xdr:nvCxnSpPr>
      <xdr:spPr>
        <a:xfrm flipV="1">
          <a:off x="2908300" y="6397429"/>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59788</xdr:rowOff>
    </xdr:from>
    <xdr:to>
      <xdr:col>15</xdr:col>
      <xdr:colOff>50800</xdr:colOff>
      <xdr:row>37</xdr:row>
      <xdr:rowOff>75414</xdr:rowOff>
    </xdr:to>
    <xdr:cxnSp macro="">
      <xdr:nvCxnSpPr>
        <xdr:cNvPr id="69" name="直線コネクタ 68"/>
        <xdr:cNvCxnSpPr/>
      </xdr:nvCxnSpPr>
      <xdr:spPr>
        <a:xfrm>
          <a:off x="2019300" y="6403438"/>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139553</xdr:rowOff>
    </xdr:from>
    <xdr:to>
      <xdr:col>10</xdr:col>
      <xdr:colOff>114300</xdr:colOff>
      <xdr:row>37</xdr:row>
      <xdr:rowOff>59788</xdr:rowOff>
    </xdr:to>
    <xdr:cxnSp macro="">
      <xdr:nvCxnSpPr>
        <xdr:cNvPr id="72" name="直線コネクタ 71"/>
        <xdr:cNvCxnSpPr/>
      </xdr:nvCxnSpPr>
      <xdr:spPr>
        <a:xfrm>
          <a:off x="1130300" y="6311753"/>
          <a:ext cx="889000" cy="9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7061</xdr:rowOff>
    </xdr:from>
    <xdr:to>
      <xdr:col>24</xdr:col>
      <xdr:colOff>114300</xdr:colOff>
      <xdr:row>37</xdr:row>
      <xdr:rowOff>108661</xdr:rowOff>
    </xdr:to>
    <xdr:sp macro="" textlink="">
      <xdr:nvSpPr>
        <xdr:cNvPr id="82" name="楕円 81"/>
        <xdr:cNvSpPr/>
      </xdr:nvSpPr>
      <xdr:spPr>
        <a:xfrm>
          <a:off x="4584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29938</xdr:rowOff>
    </xdr:from>
    <xdr:ext cx="534377" cy="259045"/>
    <xdr:sp macro="" textlink="">
      <xdr:nvSpPr>
        <xdr:cNvPr id="83" name="人件費該当値テキスト"/>
        <xdr:cNvSpPr txBox="1"/>
      </xdr:nvSpPr>
      <xdr:spPr>
        <a:xfrm>
          <a:off x="4686300" y="62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2979</xdr:rowOff>
    </xdr:from>
    <xdr:to>
      <xdr:col>20</xdr:col>
      <xdr:colOff>38100</xdr:colOff>
      <xdr:row>37</xdr:row>
      <xdr:rowOff>104579</xdr:rowOff>
    </xdr:to>
    <xdr:sp macro="" textlink="">
      <xdr:nvSpPr>
        <xdr:cNvPr id="84" name="楕円 83"/>
        <xdr:cNvSpPr/>
      </xdr:nvSpPr>
      <xdr:spPr>
        <a:xfrm>
          <a:off x="3746500" y="63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121106</xdr:rowOff>
    </xdr:from>
    <xdr:ext cx="534377" cy="259045"/>
    <xdr:sp macro="" textlink="">
      <xdr:nvSpPr>
        <xdr:cNvPr id="85" name="テキスト ボックス 84"/>
        <xdr:cNvSpPr txBox="1"/>
      </xdr:nvSpPr>
      <xdr:spPr>
        <a:xfrm>
          <a:off x="3530111" y="61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24614</xdr:rowOff>
    </xdr:from>
    <xdr:to>
      <xdr:col>15</xdr:col>
      <xdr:colOff>101600</xdr:colOff>
      <xdr:row>37</xdr:row>
      <xdr:rowOff>126214</xdr:rowOff>
    </xdr:to>
    <xdr:sp macro="" textlink="">
      <xdr:nvSpPr>
        <xdr:cNvPr id="86" name="楕円 85"/>
        <xdr:cNvSpPr/>
      </xdr:nvSpPr>
      <xdr:spPr>
        <a:xfrm>
          <a:off x="2857500" y="63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117341</xdr:rowOff>
    </xdr:from>
    <xdr:ext cx="534377" cy="259045"/>
    <xdr:sp macro="" textlink="">
      <xdr:nvSpPr>
        <xdr:cNvPr id="87" name="テキスト ボックス 86"/>
        <xdr:cNvSpPr txBox="1"/>
      </xdr:nvSpPr>
      <xdr:spPr>
        <a:xfrm>
          <a:off x="2641111" y="64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8988</xdr:rowOff>
    </xdr:from>
    <xdr:to>
      <xdr:col>10</xdr:col>
      <xdr:colOff>165100</xdr:colOff>
      <xdr:row>37</xdr:row>
      <xdr:rowOff>110588</xdr:rowOff>
    </xdr:to>
    <xdr:sp macro="" textlink="">
      <xdr:nvSpPr>
        <xdr:cNvPr id="88" name="楕円 87"/>
        <xdr:cNvSpPr/>
      </xdr:nvSpPr>
      <xdr:spPr>
        <a:xfrm>
          <a:off x="1968500" y="6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89" name="テキスト ボックス 88"/>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88753</xdr:rowOff>
    </xdr:from>
    <xdr:to>
      <xdr:col>6</xdr:col>
      <xdr:colOff>38100</xdr:colOff>
      <xdr:row>37</xdr:row>
      <xdr:rowOff>18903</xdr:rowOff>
    </xdr:to>
    <xdr:sp macro="" textlink="">
      <xdr:nvSpPr>
        <xdr:cNvPr id="90" name="楕円 89"/>
        <xdr:cNvSpPr/>
      </xdr:nvSpPr>
      <xdr:spPr>
        <a:xfrm>
          <a:off x="1079500" y="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35430</xdr:rowOff>
    </xdr:from>
    <xdr:ext cx="534377" cy="259045"/>
    <xdr:sp macro="" textlink="">
      <xdr:nvSpPr>
        <xdr:cNvPr id="91" name="テキスト ボックス 90"/>
        <xdr:cNvSpPr txBox="1"/>
      </xdr:nvSpPr>
      <xdr:spPr>
        <a:xfrm>
          <a:off x="863111" y="60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45098</xdr:rowOff>
    </xdr:from>
    <xdr:to>
      <xdr:col>24</xdr:col>
      <xdr:colOff>63500</xdr:colOff>
      <xdr:row>55</xdr:row>
      <xdr:rowOff>108458</xdr:rowOff>
    </xdr:to>
    <xdr:cxnSp macro="">
      <xdr:nvCxnSpPr>
        <xdr:cNvPr id="121" name="直線コネクタ 120"/>
        <xdr:cNvCxnSpPr/>
      </xdr:nvCxnSpPr>
      <xdr:spPr>
        <a:xfrm flipV="1">
          <a:off x="3797300" y="9474848"/>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102515</xdr:rowOff>
    </xdr:from>
    <xdr:to>
      <xdr:col>19</xdr:col>
      <xdr:colOff>177800</xdr:colOff>
      <xdr:row>55</xdr:row>
      <xdr:rowOff>108458</xdr:rowOff>
    </xdr:to>
    <xdr:cxnSp macro="">
      <xdr:nvCxnSpPr>
        <xdr:cNvPr id="124" name="直線コネクタ 123"/>
        <xdr:cNvCxnSpPr/>
      </xdr:nvCxnSpPr>
      <xdr:spPr>
        <a:xfrm>
          <a:off x="2908300" y="953226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79654</xdr:rowOff>
    </xdr:from>
    <xdr:to>
      <xdr:col>15</xdr:col>
      <xdr:colOff>50800</xdr:colOff>
      <xdr:row>55</xdr:row>
      <xdr:rowOff>102515</xdr:rowOff>
    </xdr:to>
    <xdr:cxnSp macro="">
      <xdr:nvCxnSpPr>
        <xdr:cNvPr id="127" name="直線コネクタ 126"/>
        <xdr:cNvCxnSpPr/>
      </xdr:nvCxnSpPr>
      <xdr:spPr>
        <a:xfrm>
          <a:off x="2019300" y="95094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10027</xdr:rowOff>
    </xdr:from>
    <xdr:to>
      <xdr:col>10</xdr:col>
      <xdr:colOff>114300</xdr:colOff>
      <xdr:row>55</xdr:row>
      <xdr:rowOff>79654</xdr:rowOff>
    </xdr:to>
    <xdr:cxnSp macro="">
      <xdr:nvCxnSpPr>
        <xdr:cNvPr id="130" name="直線コネクタ 129"/>
        <xdr:cNvCxnSpPr/>
      </xdr:nvCxnSpPr>
      <xdr:spPr>
        <a:xfrm>
          <a:off x="1130300" y="9439777"/>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165748</xdr:rowOff>
    </xdr:from>
    <xdr:to>
      <xdr:col>24</xdr:col>
      <xdr:colOff>114300</xdr:colOff>
      <xdr:row>55</xdr:row>
      <xdr:rowOff>95898</xdr:rowOff>
    </xdr:to>
    <xdr:sp macro="" textlink="">
      <xdr:nvSpPr>
        <xdr:cNvPr id="140" name="楕円 139"/>
        <xdr:cNvSpPr/>
      </xdr:nvSpPr>
      <xdr:spPr>
        <a:xfrm>
          <a:off x="4584700" y="94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17175</xdr:rowOff>
    </xdr:from>
    <xdr:ext cx="534377" cy="259045"/>
    <xdr:sp macro="" textlink="">
      <xdr:nvSpPr>
        <xdr:cNvPr id="141" name="物件費該当値テキスト"/>
        <xdr:cNvSpPr txBox="1"/>
      </xdr:nvSpPr>
      <xdr:spPr>
        <a:xfrm>
          <a:off x="4686300" y="927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57658</xdr:rowOff>
    </xdr:from>
    <xdr:to>
      <xdr:col>20</xdr:col>
      <xdr:colOff>38100</xdr:colOff>
      <xdr:row>55</xdr:row>
      <xdr:rowOff>159258</xdr:rowOff>
    </xdr:to>
    <xdr:sp macro="" textlink="">
      <xdr:nvSpPr>
        <xdr:cNvPr id="142" name="楕円 141"/>
        <xdr:cNvSpPr/>
      </xdr:nvSpPr>
      <xdr:spPr>
        <a:xfrm>
          <a:off x="3746500" y="94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4335</xdr:rowOff>
    </xdr:from>
    <xdr:ext cx="534377" cy="259045"/>
    <xdr:sp macro="" textlink="">
      <xdr:nvSpPr>
        <xdr:cNvPr id="143" name="テキスト ボックス 142"/>
        <xdr:cNvSpPr txBox="1"/>
      </xdr:nvSpPr>
      <xdr:spPr>
        <a:xfrm>
          <a:off x="3530111" y="92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51715</xdr:rowOff>
    </xdr:from>
    <xdr:to>
      <xdr:col>15</xdr:col>
      <xdr:colOff>101600</xdr:colOff>
      <xdr:row>55</xdr:row>
      <xdr:rowOff>153315</xdr:rowOff>
    </xdr:to>
    <xdr:sp macro="" textlink="">
      <xdr:nvSpPr>
        <xdr:cNvPr id="144" name="楕円 143"/>
        <xdr:cNvSpPr/>
      </xdr:nvSpPr>
      <xdr:spPr>
        <a:xfrm>
          <a:off x="2857500" y="94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169842</xdr:rowOff>
    </xdr:from>
    <xdr:ext cx="534377" cy="259045"/>
    <xdr:sp macro="" textlink="">
      <xdr:nvSpPr>
        <xdr:cNvPr id="145" name="テキスト ボックス 144"/>
        <xdr:cNvSpPr txBox="1"/>
      </xdr:nvSpPr>
      <xdr:spPr>
        <a:xfrm>
          <a:off x="2641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28854</xdr:rowOff>
    </xdr:from>
    <xdr:to>
      <xdr:col>10</xdr:col>
      <xdr:colOff>165100</xdr:colOff>
      <xdr:row>55</xdr:row>
      <xdr:rowOff>130454</xdr:rowOff>
    </xdr:to>
    <xdr:sp macro="" textlink="">
      <xdr:nvSpPr>
        <xdr:cNvPr id="146" name="楕円 145"/>
        <xdr:cNvSpPr/>
      </xdr:nvSpPr>
      <xdr:spPr>
        <a:xfrm>
          <a:off x="1968500" y="9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121581</xdr:rowOff>
    </xdr:from>
    <xdr:ext cx="534377" cy="259045"/>
    <xdr:sp macro="" textlink="">
      <xdr:nvSpPr>
        <xdr:cNvPr id="147" name="テキスト ボックス 146"/>
        <xdr:cNvSpPr txBox="1"/>
      </xdr:nvSpPr>
      <xdr:spPr>
        <a:xfrm>
          <a:off x="1752111" y="95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130677</xdr:rowOff>
    </xdr:from>
    <xdr:to>
      <xdr:col>6</xdr:col>
      <xdr:colOff>38100</xdr:colOff>
      <xdr:row>55</xdr:row>
      <xdr:rowOff>60827</xdr:rowOff>
    </xdr:to>
    <xdr:sp macro="" textlink="">
      <xdr:nvSpPr>
        <xdr:cNvPr id="148" name="楕円 147"/>
        <xdr:cNvSpPr/>
      </xdr:nvSpPr>
      <xdr:spPr>
        <a:xfrm>
          <a:off x="1079500" y="93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77354</xdr:rowOff>
    </xdr:from>
    <xdr:ext cx="534377" cy="259045"/>
    <xdr:sp macro="" textlink="">
      <xdr:nvSpPr>
        <xdr:cNvPr id="149" name="テキスト ボックス 148"/>
        <xdr:cNvSpPr txBox="1"/>
      </xdr:nvSpPr>
      <xdr:spPr>
        <a:xfrm>
          <a:off x="863111" y="91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888</xdr:rowOff>
    </xdr:from>
    <xdr:to>
      <xdr:col>24</xdr:col>
      <xdr:colOff>63500</xdr:colOff>
      <xdr:row>78</xdr:row>
      <xdr:rowOff>21844</xdr:rowOff>
    </xdr:to>
    <xdr:cxnSp macro="">
      <xdr:nvCxnSpPr>
        <xdr:cNvPr id="178" name="直線コネクタ 177"/>
        <xdr:cNvCxnSpPr/>
      </xdr:nvCxnSpPr>
      <xdr:spPr>
        <a:xfrm flipV="1">
          <a:off x="3797300" y="13373988"/>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169672</xdr:rowOff>
    </xdr:from>
    <xdr:to>
      <xdr:col>19</xdr:col>
      <xdr:colOff>177800</xdr:colOff>
      <xdr:row>78</xdr:row>
      <xdr:rowOff>21844</xdr:rowOff>
    </xdr:to>
    <xdr:cxnSp macro="">
      <xdr:nvCxnSpPr>
        <xdr:cNvPr id="181" name="直線コネクタ 180"/>
        <xdr:cNvCxnSpPr/>
      </xdr:nvCxnSpPr>
      <xdr:spPr>
        <a:xfrm>
          <a:off x="2908300" y="1337132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169672</xdr:rowOff>
    </xdr:from>
    <xdr:to>
      <xdr:col>15</xdr:col>
      <xdr:colOff>50800</xdr:colOff>
      <xdr:row>78</xdr:row>
      <xdr:rowOff>25781</xdr:rowOff>
    </xdr:to>
    <xdr:cxnSp macro="">
      <xdr:nvCxnSpPr>
        <xdr:cNvPr id="184" name="直線コネクタ 183"/>
        <xdr:cNvCxnSpPr/>
      </xdr:nvCxnSpPr>
      <xdr:spPr>
        <a:xfrm flipV="1">
          <a:off x="2019300" y="13371322"/>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22352</xdr:rowOff>
    </xdr:from>
    <xdr:to>
      <xdr:col>10</xdr:col>
      <xdr:colOff>114300</xdr:colOff>
      <xdr:row>78</xdr:row>
      <xdr:rowOff>25781</xdr:rowOff>
    </xdr:to>
    <xdr:cxnSp macro="">
      <xdr:nvCxnSpPr>
        <xdr:cNvPr id="187" name="直線コネクタ 186"/>
        <xdr:cNvCxnSpPr/>
      </xdr:nvCxnSpPr>
      <xdr:spPr>
        <a:xfrm>
          <a:off x="1130300" y="133954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121538</xdr:rowOff>
    </xdr:from>
    <xdr:to>
      <xdr:col>24</xdr:col>
      <xdr:colOff>114300</xdr:colOff>
      <xdr:row>78</xdr:row>
      <xdr:rowOff>51688</xdr:rowOff>
    </xdr:to>
    <xdr:sp macro="" textlink="">
      <xdr:nvSpPr>
        <xdr:cNvPr id="197" name="楕円 196"/>
        <xdr:cNvSpPr/>
      </xdr:nvSpPr>
      <xdr:spPr>
        <a:xfrm>
          <a:off x="4584700" y="13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99965</xdr:rowOff>
    </xdr:from>
    <xdr:ext cx="469744" cy="259045"/>
    <xdr:sp macro="" textlink="">
      <xdr:nvSpPr>
        <xdr:cNvPr id="198" name="維持補修費該当値テキスト"/>
        <xdr:cNvSpPr txBox="1"/>
      </xdr:nvSpPr>
      <xdr:spPr>
        <a:xfrm>
          <a:off x="4686300" y="13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142494</xdr:rowOff>
    </xdr:from>
    <xdr:to>
      <xdr:col>20</xdr:col>
      <xdr:colOff>38100</xdr:colOff>
      <xdr:row>78</xdr:row>
      <xdr:rowOff>72644</xdr:rowOff>
    </xdr:to>
    <xdr:sp macro="" textlink="">
      <xdr:nvSpPr>
        <xdr:cNvPr id="199" name="楕円 198"/>
        <xdr:cNvSpPr/>
      </xdr:nvSpPr>
      <xdr:spPr>
        <a:xfrm>
          <a:off x="37465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63771</xdr:rowOff>
    </xdr:from>
    <xdr:ext cx="469744" cy="259045"/>
    <xdr:sp macro="" textlink="">
      <xdr:nvSpPr>
        <xdr:cNvPr id="200" name="テキスト ボックス 199"/>
        <xdr:cNvSpPr txBox="1"/>
      </xdr:nvSpPr>
      <xdr:spPr>
        <a:xfrm>
          <a:off x="3562428" y="134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118872</xdr:rowOff>
    </xdr:from>
    <xdr:to>
      <xdr:col>15</xdr:col>
      <xdr:colOff>101600</xdr:colOff>
      <xdr:row>78</xdr:row>
      <xdr:rowOff>49022</xdr:rowOff>
    </xdr:to>
    <xdr:sp macro="" textlink="">
      <xdr:nvSpPr>
        <xdr:cNvPr id="201" name="楕円 200"/>
        <xdr:cNvSpPr/>
      </xdr:nvSpPr>
      <xdr:spPr>
        <a:xfrm>
          <a:off x="2857500" y="133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40149</xdr:rowOff>
    </xdr:from>
    <xdr:ext cx="469744" cy="259045"/>
    <xdr:sp macro="" textlink="">
      <xdr:nvSpPr>
        <xdr:cNvPr id="202" name="テキスト ボックス 201"/>
        <xdr:cNvSpPr txBox="1"/>
      </xdr:nvSpPr>
      <xdr:spPr>
        <a:xfrm>
          <a:off x="2673428" y="1341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146431</xdr:rowOff>
    </xdr:from>
    <xdr:to>
      <xdr:col>10</xdr:col>
      <xdr:colOff>165100</xdr:colOff>
      <xdr:row>78</xdr:row>
      <xdr:rowOff>76581</xdr:rowOff>
    </xdr:to>
    <xdr:sp macro="" textlink="">
      <xdr:nvSpPr>
        <xdr:cNvPr id="203" name="楕円 202"/>
        <xdr:cNvSpPr/>
      </xdr:nvSpPr>
      <xdr:spPr>
        <a:xfrm>
          <a:off x="1968500" y="133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67708</xdr:rowOff>
    </xdr:from>
    <xdr:ext cx="469744" cy="259045"/>
    <xdr:sp macro="" textlink="">
      <xdr:nvSpPr>
        <xdr:cNvPr id="204" name="テキスト ボックス 203"/>
        <xdr:cNvSpPr txBox="1"/>
      </xdr:nvSpPr>
      <xdr:spPr>
        <a:xfrm>
          <a:off x="1784428" y="134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143002</xdr:rowOff>
    </xdr:from>
    <xdr:to>
      <xdr:col>6</xdr:col>
      <xdr:colOff>38100</xdr:colOff>
      <xdr:row>78</xdr:row>
      <xdr:rowOff>73152</xdr:rowOff>
    </xdr:to>
    <xdr:sp macro="" textlink="">
      <xdr:nvSpPr>
        <xdr:cNvPr id="205" name="楕円 204"/>
        <xdr:cNvSpPr/>
      </xdr:nvSpPr>
      <xdr:spPr>
        <a:xfrm>
          <a:off x="1079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64279</xdr:rowOff>
    </xdr:from>
    <xdr:ext cx="469744" cy="259045"/>
    <xdr:sp macro="" textlink="">
      <xdr:nvSpPr>
        <xdr:cNvPr id="206" name="テキスト ボックス 205"/>
        <xdr:cNvSpPr txBox="1"/>
      </xdr:nvSpPr>
      <xdr:spPr>
        <a:xfrm>
          <a:off x="895428"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50394</xdr:rowOff>
    </xdr:from>
    <xdr:to>
      <xdr:col>24</xdr:col>
      <xdr:colOff>63500</xdr:colOff>
      <xdr:row>96</xdr:row>
      <xdr:rowOff>18828</xdr:rowOff>
    </xdr:to>
    <xdr:cxnSp macro="">
      <xdr:nvCxnSpPr>
        <xdr:cNvPr id="236" name="直線コネクタ 235"/>
        <xdr:cNvCxnSpPr/>
      </xdr:nvCxnSpPr>
      <xdr:spPr>
        <a:xfrm flipV="1">
          <a:off x="3797300" y="16338144"/>
          <a:ext cx="8382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154539</xdr:rowOff>
    </xdr:from>
    <xdr:to>
      <xdr:col>19</xdr:col>
      <xdr:colOff>177800</xdr:colOff>
      <xdr:row>96</xdr:row>
      <xdr:rowOff>18828</xdr:rowOff>
    </xdr:to>
    <xdr:cxnSp macro="">
      <xdr:nvCxnSpPr>
        <xdr:cNvPr id="239" name="直線コネクタ 238"/>
        <xdr:cNvCxnSpPr/>
      </xdr:nvCxnSpPr>
      <xdr:spPr>
        <a:xfrm>
          <a:off x="2908300" y="16442289"/>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149549</xdr:rowOff>
    </xdr:from>
    <xdr:to>
      <xdr:col>15</xdr:col>
      <xdr:colOff>50800</xdr:colOff>
      <xdr:row>95</xdr:row>
      <xdr:rowOff>154539</xdr:rowOff>
    </xdr:to>
    <xdr:cxnSp macro="">
      <xdr:nvCxnSpPr>
        <xdr:cNvPr id="242" name="直線コネクタ 241"/>
        <xdr:cNvCxnSpPr/>
      </xdr:nvCxnSpPr>
      <xdr:spPr>
        <a:xfrm>
          <a:off x="2019300" y="16437299"/>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149549</xdr:rowOff>
    </xdr:from>
    <xdr:to>
      <xdr:col>10</xdr:col>
      <xdr:colOff>114300</xdr:colOff>
      <xdr:row>96</xdr:row>
      <xdr:rowOff>1473</xdr:rowOff>
    </xdr:to>
    <xdr:cxnSp macro="">
      <xdr:nvCxnSpPr>
        <xdr:cNvPr id="245" name="直線コネクタ 244"/>
        <xdr:cNvCxnSpPr/>
      </xdr:nvCxnSpPr>
      <xdr:spPr>
        <a:xfrm flipV="1">
          <a:off x="1130300" y="16437299"/>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171044</xdr:rowOff>
    </xdr:from>
    <xdr:to>
      <xdr:col>24</xdr:col>
      <xdr:colOff>114300</xdr:colOff>
      <xdr:row>95</xdr:row>
      <xdr:rowOff>101194</xdr:rowOff>
    </xdr:to>
    <xdr:sp macro="" textlink="">
      <xdr:nvSpPr>
        <xdr:cNvPr id="255" name="楕円 254"/>
        <xdr:cNvSpPr/>
      </xdr:nvSpPr>
      <xdr:spPr>
        <a:xfrm>
          <a:off x="45847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22471</xdr:rowOff>
    </xdr:from>
    <xdr:ext cx="534377" cy="259045"/>
    <xdr:sp macro="" textlink="">
      <xdr:nvSpPr>
        <xdr:cNvPr id="256" name="扶助費該当値テキスト"/>
        <xdr:cNvSpPr txBox="1"/>
      </xdr:nvSpPr>
      <xdr:spPr>
        <a:xfrm>
          <a:off x="4686300" y="161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139478</xdr:rowOff>
    </xdr:from>
    <xdr:to>
      <xdr:col>20</xdr:col>
      <xdr:colOff>38100</xdr:colOff>
      <xdr:row>96</xdr:row>
      <xdr:rowOff>69628</xdr:rowOff>
    </xdr:to>
    <xdr:sp macro="" textlink="">
      <xdr:nvSpPr>
        <xdr:cNvPr id="257" name="楕円 256"/>
        <xdr:cNvSpPr/>
      </xdr:nvSpPr>
      <xdr:spPr>
        <a:xfrm>
          <a:off x="3746500" y="164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86155</xdr:rowOff>
    </xdr:from>
    <xdr:ext cx="534377" cy="259045"/>
    <xdr:sp macro="" textlink="">
      <xdr:nvSpPr>
        <xdr:cNvPr id="258" name="テキスト ボックス 257"/>
        <xdr:cNvSpPr txBox="1"/>
      </xdr:nvSpPr>
      <xdr:spPr>
        <a:xfrm>
          <a:off x="3530111" y="162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103739</xdr:rowOff>
    </xdr:from>
    <xdr:to>
      <xdr:col>15</xdr:col>
      <xdr:colOff>101600</xdr:colOff>
      <xdr:row>96</xdr:row>
      <xdr:rowOff>33889</xdr:rowOff>
    </xdr:to>
    <xdr:sp macro="" textlink="">
      <xdr:nvSpPr>
        <xdr:cNvPr id="259" name="楕円 258"/>
        <xdr:cNvSpPr/>
      </xdr:nvSpPr>
      <xdr:spPr>
        <a:xfrm>
          <a:off x="2857500" y="163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50416</xdr:rowOff>
    </xdr:from>
    <xdr:ext cx="534377" cy="259045"/>
    <xdr:sp macro="" textlink="">
      <xdr:nvSpPr>
        <xdr:cNvPr id="260" name="テキスト ボックス 259"/>
        <xdr:cNvSpPr txBox="1"/>
      </xdr:nvSpPr>
      <xdr:spPr>
        <a:xfrm>
          <a:off x="2641111" y="1616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98749</xdr:rowOff>
    </xdr:from>
    <xdr:to>
      <xdr:col>10</xdr:col>
      <xdr:colOff>165100</xdr:colOff>
      <xdr:row>96</xdr:row>
      <xdr:rowOff>28899</xdr:rowOff>
    </xdr:to>
    <xdr:sp macro="" textlink="">
      <xdr:nvSpPr>
        <xdr:cNvPr id="261" name="楕円 260"/>
        <xdr:cNvSpPr/>
      </xdr:nvSpPr>
      <xdr:spPr>
        <a:xfrm>
          <a:off x="1968500" y="163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45426</xdr:rowOff>
    </xdr:from>
    <xdr:ext cx="534377" cy="259045"/>
    <xdr:sp macro="" textlink="">
      <xdr:nvSpPr>
        <xdr:cNvPr id="262" name="テキスト ボックス 261"/>
        <xdr:cNvSpPr txBox="1"/>
      </xdr:nvSpPr>
      <xdr:spPr>
        <a:xfrm>
          <a:off x="1752111" y="161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122123</xdr:rowOff>
    </xdr:from>
    <xdr:to>
      <xdr:col>6</xdr:col>
      <xdr:colOff>38100</xdr:colOff>
      <xdr:row>96</xdr:row>
      <xdr:rowOff>52273</xdr:rowOff>
    </xdr:to>
    <xdr:sp macro="" textlink="">
      <xdr:nvSpPr>
        <xdr:cNvPr id="263" name="楕円 262"/>
        <xdr:cNvSpPr/>
      </xdr:nvSpPr>
      <xdr:spPr>
        <a:xfrm>
          <a:off x="1079500" y="164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68800</xdr:rowOff>
    </xdr:from>
    <xdr:ext cx="534377" cy="259045"/>
    <xdr:sp macro="" textlink="">
      <xdr:nvSpPr>
        <xdr:cNvPr id="264" name="テキスト ボックス 263"/>
        <xdr:cNvSpPr txBox="1"/>
      </xdr:nvSpPr>
      <xdr:spPr>
        <a:xfrm>
          <a:off x="863111" y="161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158914</xdr:rowOff>
    </xdr:from>
    <xdr:to>
      <xdr:col>55</xdr:col>
      <xdr:colOff>0</xdr:colOff>
      <xdr:row>38</xdr:row>
      <xdr:rowOff>22396</xdr:rowOff>
    </xdr:to>
    <xdr:cxnSp macro="">
      <xdr:nvCxnSpPr>
        <xdr:cNvPr id="295" name="直線コネクタ 294"/>
        <xdr:cNvCxnSpPr/>
      </xdr:nvCxnSpPr>
      <xdr:spPr>
        <a:xfrm>
          <a:off x="9639300" y="6502564"/>
          <a:ext cx="8382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158914</xdr:rowOff>
    </xdr:from>
    <xdr:to>
      <xdr:col>50</xdr:col>
      <xdr:colOff>114300</xdr:colOff>
      <xdr:row>37</xdr:row>
      <xdr:rowOff>162799</xdr:rowOff>
    </xdr:to>
    <xdr:cxnSp macro="">
      <xdr:nvCxnSpPr>
        <xdr:cNvPr id="298" name="直線コネクタ 297"/>
        <xdr:cNvCxnSpPr/>
      </xdr:nvCxnSpPr>
      <xdr:spPr>
        <a:xfrm flipV="1">
          <a:off x="8750300" y="6502564"/>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160688</xdr:rowOff>
    </xdr:from>
    <xdr:to>
      <xdr:col>45</xdr:col>
      <xdr:colOff>177800</xdr:colOff>
      <xdr:row>37</xdr:row>
      <xdr:rowOff>162799</xdr:rowOff>
    </xdr:to>
    <xdr:cxnSp macro="">
      <xdr:nvCxnSpPr>
        <xdr:cNvPr id="301" name="直線コネクタ 300"/>
        <xdr:cNvCxnSpPr/>
      </xdr:nvCxnSpPr>
      <xdr:spPr>
        <a:xfrm>
          <a:off x="7861300" y="6504338"/>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137164</xdr:rowOff>
    </xdr:from>
    <xdr:to>
      <xdr:col>41</xdr:col>
      <xdr:colOff>50800</xdr:colOff>
      <xdr:row>37</xdr:row>
      <xdr:rowOff>160688</xdr:rowOff>
    </xdr:to>
    <xdr:cxnSp macro="">
      <xdr:nvCxnSpPr>
        <xdr:cNvPr id="304" name="直線コネクタ 303"/>
        <xdr:cNvCxnSpPr/>
      </xdr:nvCxnSpPr>
      <xdr:spPr>
        <a:xfrm>
          <a:off x="6972300" y="6480814"/>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143046</xdr:rowOff>
    </xdr:from>
    <xdr:to>
      <xdr:col>55</xdr:col>
      <xdr:colOff>50800</xdr:colOff>
      <xdr:row>38</xdr:row>
      <xdr:rowOff>73196</xdr:rowOff>
    </xdr:to>
    <xdr:sp macro="" textlink="">
      <xdr:nvSpPr>
        <xdr:cNvPr id="314" name="楕円 313"/>
        <xdr:cNvSpPr/>
      </xdr:nvSpPr>
      <xdr:spPr>
        <a:xfrm>
          <a:off x="10426700" y="64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57973</xdr:rowOff>
    </xdr:from>
    <xdr:ext cx="534377" cy="259045"/>
    <xdr:sp macro="" textlink="">
      <xdr:nvSpPr>
        <xdr:cNvPr id="315" name="補助費等該当値テキスト"/>
        <xdr:cNvSpPr txBox="1"/>
      </xdr:nvSpPr>
      <xdr:spPr>
        <a:xfrm>
          <a:off x="10528300" y="64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108113</xdr:rowOff>
    </xdr:from>
    <xdr:to>
      <xdr:col>50</xdr:col>
      <xdr:colOff>165100</xdr:colOff>
      <xdr:row>38</xdr:row>
      <xdr:rowOff>38263</xdr:rowOff>
    </xdr:to>
    <xdr:sp macro="" textlink="">
      <xdr:nvSpPr>
        <xdr:cNvPr id="316" name="楕円 315"/>
        <xdr:cNvSpPr/>
      </xdr:nvSpPr>
      <xdr:spPr>
        <a:xfrm>
          <a:off x="9588500" y="64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29391</xdr:rowOff>
    </xdr:from>
    <xdr:ext cx="534377" cy="259045"/>
    <xdr:sp macro="" textlink="">
      <xdr:nvSpPr>
        <xdr:cNvPr id="317" name="テキスト ボックス 316"/>
        <xdr:cNvSpPr txBox="1"/>
      </xdr:nvSpPr>
      <xdr:spPr>
        <a:xfrm>
          <a:off x="9372111" y="65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111999</xdr:rowOff>
    </xdr:from>
    <xdr:to>
      <xdr:col>46</xdr:col>
      <xdr:colOff>38100</xdr:colOff>
      <xdr:row>38</xdr:row>
      <xdr:rowOff>42149</xdr:rowOff>
    </xdr:to>
    <xdr:sp macro="" textlink="">
      <xdr:nvSpPr>
        <xdr:cNvPr id="318" name="楕円 317"/>
        <xdr:cNvSpPr/>
      </xdr:nvSpPr>
      <xdr:spPr>
        <a:xfrm>
          <a:off x="8699500" y="64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33276</xdr:rowOff>
    </xdr:from>
    <xdr:ext cx="534377" cy="259045"/>
    <xdr:sp macro="" textlink="">
      <xdr:nvSpPr>
        <xdr:cNvPr id="319" name="テキスト ボックス 318"/>
        <xdr:cNvSpPr txBox="1"/>
      </xdr:nvSpPr>
      <xdr:spPr>
        <a:xfrm>
          <a:off x="8483111" y="65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109887</xdr:rowOff>
    </xdr:from>
    <xdr:to>
      <xdr:col>41</xdr:col>
      <xdr:colOff>101600</xdr:colOff>
      <xdr:row>38</xdr:row>
      <xdr:rowOff>40038</xdr:rowOff>
    </xdr:to>
    <xdr:sp macro="" textlink="">
      <xdr:nvSpPr>
        <xdr:cNvPr id="320" name="楕円 319"/>
        <xdr:cNvSpPr/>
      </xdr:nvSpPr>
      <xdr:spPr>
        <a:xfrm>
          <a:off x="7810500" y="6453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31165</xdr:rowOff>
    </xdr:from>
    <xdr:ext cx="534377" cy="259045"/>
    <xdr:sp macro="" textlink="">
      <xdr:nvSpPr>
        <xdr:cNvPr id="321" name="テキスト ボックス 320"/>
        <xdr:cNvSpPr txBox="1"/>
      </xdr:nvSpPr>
      <xdr:spPr>
        <a:xfrm>
          <a:off x="7594111" y="65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86364</xdr:rowOff>
    </xdr:from>
    <xdr:to>
      <xdr:col>36</xdr:col>
      <xdr:colOff>165100</xdr:colOff>
      <xdr:row>38</xdr:row>
      <xdr:rowOff>16514</xdr:rowOff>
    </xdr:to>
    <xdr:sp macro="" textlink="">
      <xdr:nvSpPr>
        <xdr:cNvPr id="322" name="楕円 321"/>
        <xdr:cNvSpPr/>
      </xdr:nvSpPr>
      <xdr:spPr>
        <a:xfrm>
          <a:off x="6921500" y="6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7641</xdr:rowOff>
    </xdr:from>
    <xdr:ext cx="534377" cy="259045"/>
    <xdr:sp macro="" textlink="">
      <xdr:nvSpPr>
        <xdr:cNvPr id="323" name="テキスト ボックス 322"/>
        <xdr:cNvSpPr txBox="1"/>
      </xdr:nvSpPr>
      <xdr:spPr>
        <a:xfrm>
          <a:off x="6705111" y="65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47705</xdr:rowOff>
    </xdr:from>
    <xdr:to>
      <xdr:col>55</xdr:col>
      <xdr:colOff>0</xdr:colOff>
      <xdr:row>57</xdr:row>
      <xdr:rowOff>113890</xdr:rowOff>
    </xdr:to>
    <xdr:cxnSp macro="">
      <xdr:nvCxnSpPr>
        <xdr:cNvPr id="354" name="直線コネクタ 353"/>
        <xdr:cNvCxnSpPr/>
      </xdr:nvCxnSpPr>
      <xdr:spPr>
        <a:xfrm flipV="1">
          <a:off x="9639300" y="9820355"/>
          <a:ext cx="8382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113890</xdr:rowOff>
    </xdr:from>
    <xdr:to>
      <xdr:col>50</xdr:col>
      <xdr:colOff>114300</xdr:colOff>
      <xdr:row>57</xdr:row>
      <xdr:rowOff>145383</xdr:rowOff>
    </xdr:to>
    <xdr:cxnSp macro="">
      <xdr:nvCxnSpPr>
        <xdr:cNvPr id="357" name="直線コネクタ 356"/>
        <xdr:cNvCxnSpPr/>
      </xdr:nvCxnSpPr>
      <xdr:spPr>
        <a:xfrm flipV="1">
          <a:off x="8750300" y="9886540"/>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145383</xdr:rowOff>
    </xdr:from>
    <xdr:to>
      <xdr:col>45</xdr:col>
      <xdr:colOff>177800</xdr:colOff>
      <xdr:row>57</xdr:row>
      <xdr:rowOff>165074</xdr:rowOff>
    </xdr:to>
    <xdr:cxnSp macro="">
      <xdr:nvCxnSpPr>
        <xdr:cNvPr id="360" name="直線コネクタ 359"/>
        <xdr:cNvCxnSpPr/>
      </xdr:nvCxnSpPr>
      <xdr:spPr>
        <a:xfrm flipV="1">
          <a:off x="7861300" y="9918033"/>
          <a:ext cx="8890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102612</xdr:rowOff>
    </xdr:from>
    <xdr:to>
      <xdr:col>41</xdr:col>
      <xdr:colOff>50800</xdr:colOff>
      <xdr:row>57</xdr:row>
      <xdr:rowOff>165074</xdr:rowOff>
    </xdr:to>
    <xdr:cxnSp macro="">
      <xdr:nvCxnSpPr>
        <xdr:cNvPr id="363" name="直線コネクタ 362"/>
        <xdr:cNvCxnSpPr/>
      </xdr:nvCxnSpPr>
      <xdr:spPr>
        <a:xfrm>
          <a:off x="6972300" y="9703812"/>
          <a:ext cx="889000" cy="23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168355</xdr:rowOff>
    </xdr:from>
    <xdr:to>
      <xdr:col>55</xdr:col>
      <xdr:colOff>50800</xdr:colOff>
      <xdr:row>57</xdr:row>
      <xdr:rowOff>98505</xdr:rowOff>
    </xdr:to>
    <xdr:sp macro="" textlink="">
      <xdr:nvSpPr>
        <xdr:cNvPr id="373" name="楕円 372"/>
        <xdr:cNvSpPr/>
      </xdr:nvSpPr>
      <xdr:spPr>
        <a:xfrm>
          <a:off x="10426700" y="97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146782</xdr:rowOff>
    </xdr:from>
    <xdr:ext cx="534377" cy="259045"/>
    <xdr:sp macro="" textlink="">
      <xdr:nvSpPr>
        <xdr:cNvPr id="374" name="普通建設事業費該当値テキスト"/>
        <xdr:cNvSpPr txBox="1"/>
      </xdr:nvSpPr>
      <xdr:spPr>
        <a:xfrm>
          <a:off x="10528300" y="974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63090</xdr:rowOff>
    </xdr:from>
    <xdr:to>
      <xdr:col>50</xdr:col>
      <xdr:colOff>165100</xdr:colOff>
      <xdr:row>57</xdr:row>
      <xdr:rowOff>164690</xdr:rowOff>
    </xdr:to>
    <xdr:sp macro="" textlink="">
      <xdr:nvSpPr>
        <xdr:cNvPr id="375" name="楕円 374"/>
        <xdr:cNvSpPr/>
      </xdr:nvSpPr>
      <xdr:spPr>
        <a:xfrm>
          <a:off x="9588500" y="98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155817</xdr:rowOff>
    </xdr:from>
    <xdr:ext cx="534377" cy="259045"/>
    <xdr:sp macro="" textlink="">
      <xdr:nvSpPr>
        <xdr:cNvPr id="376" name="テキスト ボックス 375"/>
        <xdr:cNvSpPr txBox="1"/>
      </xdr:nvSpPr>
      <xdr:spPr>
        <a:xfrm>
          <a:off x="9372111" y="99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94583</xdr:rowOff>
    </xdr:from>
    <xdr:to>
      <xdr:col>46</xdr:col>
      <xdr:colOff>38100</xdr:colOff>
      <xdr:row>58</xdr:row>
      <xdr:rowOff>24733</xdr:rowOff>
    </xdr:to>
    <xdr:sp macro="" textlink="">
      <xdr:nvSpPr>
        <xdr:cNvPr id="377" name="楕円 376"/>
        <xdr:cNvSpPr/>
      </xdr:nvSpPr>
      <xdr:spPr>
        <a:xfrm>
          <a:off x="8699500" y="98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15860</xdr:rowOff>
    </xdr:from>
    <xdr:ext cx="534377" cy="259045"/>
    <xdr:sp macro="" textlink="">
      <xdr:nvSpPr>
        <xdr:cNvPr id="378" name="テキスト ボックス 377"/>
        <xdr:cNvSpPr txBox="1"/>
      </xdr:nvSpPr>
      <xdr:spPr>
        <a:xfrm>
          <a:off x="8483111" y="995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114274</xdr:rowOff>
    </xdr:from>
    <xdr:to>
      <xdr:col>41</xdr:col>
      <xdr:colOff>101600</xdr:colOff>
      <xdr:row>58</xdr:row>
      <xdr:rowOff>44424</xdr:rowOff>
    </xdr:to>
    <xdr:sp macro="" textlink="">
      <xdr:nvSpPr>
        <xdr:cNvPr id="379" name="楕円 378"/>
        <xdr:cNvSpPr/>
      </xdr:nvSpPr>
      <xdr:spPr>
        <a:xfrm>
          <a:off x="7810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35551</xdr:rowOff>
    </xdr:from>
    <xdr:ext cx="534377" cy="259045"/>
    <xdr:sp macro="" textlink="">
      <xdr:nvSpPr>
        <xdr:cNvPr id="380" name="テキスト ボックス 379"/>
        <xdr:cNvSpPr txBox="1"/>
      </xdr:nvSpPr>
      <xdr:spPr>
        <a:xfrm>
          <a:off x="7594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51812</xdr:rowOff>
    </xdr:from>
    <xdr:to>
      <xdr:col>36</xdr:col>
      <xdr:colOff>165100</xdr:colOff>
      <xdr:row>56</xdr:row>
      <xdr:rowOff>153412</xdr:rowOff>
    </xdr:to>
    <xdr:sp macro="" textlink="">
      <xdr:nvSpPr>
        <xdr:cNvPr id="381" name="楕円 380"/>
        <xdr:cNvSpPr/>
      </xdr:nvSpPr>
      <xdr:spPr>
        <a:xfrm>
          <a:off x="6921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144539</xdr:rowOff>
    </xdr:from>
    <xdr:ext cx="534377" cy="259045"/>
    <xdr:sp macro="" textlink="">
      <xdr:nvSpPr>
        <xdr:cNvPr id="382" name="テキスト ボックス 381"/>
        <xdr:cNvSpPr txBox="1"/>
      </xdr:nvSpPr>
      <xdr:spPr>
        <a:xfrm>
          <a:off x="6705111" y="97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60131</xdr:rowOff>
    </xdr:from>
    <xdr:to>
      <xdr:col>55</xdr:col>
      <xdr:colOff>0</xdr:colOff>
      <xdr:row>78</xdr:row>
      <xdr:rowOff>76084</xdr:rowOff>
    </xdr:to>
    <xdr:cxnSp macro="">
      <xdr:nvCxnSpPr>
        <xdr:cNvPr id="413" name="直線コネクタ 412"/>
        <xdr:cNvCxnSpPr/>
      </xdr:nvCxnSpPr>
      <xdr:spPr>
        <a:xfrm>
          <a:off x="9639300" y="13433231"/>
          <a:ext cx="8382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60131</xdr:rowOff>
    </xdr:from>
    <xdr:to>
      <xdr:col>50</xdr:col>
      <xdr:colOff>114300</xdr:colOff>
      <xdr:row>78</xdr:row>
      <xdr:rowOff>67380</xdr:rowOff>
    </xdr:to>
    <xdr:cxnSp macro="">
      <xdr:nvCxnSpPr>
        <xdr:cNvPr id="416" name="直線コネクタ 415"/>
        <xdr:cNvCxnSpPr/>
      </xdr:nvCxnSpPr>
      <xdr:spPr>
        <a:xfrm flipV="1">
          <a:off x="8750300" y="13433231"/>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36455</xdr:rowOff>
    </xdr:from>
    <xdr:to>
      <xdr:col>45</xdr:col>
      <xdr:colOff>177800</xdr:colOff>
      <xdr:row>78</xdr:row>
      <xdr:rowOff>67380</xdr:rowOff>
    </xdr:to>
    <xdr:cxnSp macro="">
      <xdr:nvCxnSpPr>
        <xdr:cNvPr id="419" name="直線コネクタ 418"/>
        <xdr:cNvCxnSpPr/>
      </xdr:nvCxnSpPr>
      <xdr:spPr>
        <a:xfrm>
          <a:off x="7861300" y="13409555"/>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116284</xdr:rowOff>
    </xdr:from>
    <xdr:to>
      <xdr:col>41</xdr:col>
      <xdr:colOff>50800</xdr:colOff>
      <xdr:row>78</xdr:row>
      <xdr:rowOff>36455</xdr:rowOff>
    </xdr:to>
    <xdr:cxnSp macro="">
      <xdr:nvCxnSpPr>
        <xdr:cNvPr id="422" name="直線コネクタ 421"/>
        <xdr:cNvCxnSpPr/>
      </xdr:nvCxnSpPr>
      <xdr:spPr>
        <a:xfrm>
          <a:off x="6972300" y="13146484"/>
          <a:ext cx="889000" cy="2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25284</xdr:rowOff>
    </xdr:from>
    <xdr:to>
      <xdr:col>55</xdr:col>
      <xdr:colOff>50800</xdr:colOff>
      <xdr:row>78</xdr:row>
      <xdr:rowOff>126884</xdr:rowOff>
    </xdr:to>
    <xdr:sp macro="" textlink="">
      <xdr:nvSpPr>
        <xdr:cNvPr id="432" name="楕円 431"/>
        <xdr:cNvSpPr/>
      </xdr:nvSpPr>
      <xdr:spPr>
        <a:xfrm>
          <a:off x="10426700" y="13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3711</xdr:rowOff>
    </xdr:from>
    <xdr:ext cx="534377" cy="259045"/>
    <xdr:sp macro="" textlink="">
      <xdr:nvSpPr>
        <xdr:cNvPr id="433" name="普通建設事業費 （ うち新規整備　）該当値テキスト"/>
        <xdr:cNvSpPr txBox="1"/>
      </xdr:nvSpPr>
      <xdr:spPr>
        <a:xfrm>
          <a:off x="10528300" y="133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9331</xdr:rowOff>
    </xdr:from>
    <xdr:to>
      <xdr:col>50</xdr:col>
      <xdr:colOff>165100</xdr:colOff>
      <xdr:row>78</xdr:row>
      <xdr:rowOff>110931</xdr:rowOff>
    </xdr:to>
    <xdr:sp macro="" textlink="">
      <xdr:nvSpPr>
        <xdr:cNvPr id="434" name="楕円 433"/>
        <xdr:cNvSpPr/>
      </xdr:nvSpPr>
      <xdr:spPr>
        <a:xfrm>
          <a:off x="9588500" y="133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102058</xdr:rowOff>
    </xdr:from>
    <xdr:ext cx="534377" cy="259045"/>
    <xdr:sp macro="" textlink="">
      <xdr:nvSpPr>
        <xdr:cNvPr id="435" name="テキスト ボックス 434"/>
        <xdr:cNvSpPr txBox="1"/>
      </xdr:nvSpPr>
      <xdr:spPr>
        <a:xfrm>
          <a:off x="9372111" y="134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16580</xdr:rowOff>
    </xdr:from>
    <xdr:to>
      <xdr:col>46</xdr:col>
      <xdr:colOff>38100</xdr:colOff>
      <xdr:row>78</xdr:row>
      <xdr:rowOff>118180</xdr:rowOff>
    </xdr:to>
    <xdr:sp macro="" textlink="">
      <xdr:nvSpPr>
        <xdr:cNvPr id="436" name="楕円 435"/>
        <xdr:cNvSpPr/>
      </xdr:nvSpPr>
      <xdr:spPr>
        <a:xfrm>
          <a:off x="8699500" y="13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109307</xdr:rowOff>
    </xdr:from>
    <xdr:ext cx="534377" cy="259045"/>
    <xdr:sp macro="" textlink="">
      <xdr:nvSpPr>
        <xdr:cNvPr id="437" name="テキスト ボックス 436"/>
        <xdr:cNvSpPr txBox="1"/>
      </xdr:nvSpPr>
      <xdr:spPr>
        <a:xfrm>
          <a:off x="8483111" y="134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157105</xdr:rowOff>
    </xdr:from>
    <xdr:to>
      <xdr:col>41</xdr:col>
      <xdr:colOff>101600</xdr:colOff>
      <xdr:row>78</xdr:row>
      <xdr:rowOff>87255</xdr:rowOff>
    </xdr:to>
    <xdr:sp macro="" textlink="">
      <xdr:nvSpPr>
        <xdr:cNvPr id="438" name="楕円 437"/>
        <xdr:cNvSpPr/>
      </xdr:nvSpPr>
      <xdr:spPr>
        <a:xfrm>
          <a:off x="7810500" y="13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78382</xdr:rowOff>
    </xdr:from>
    <xdr:ext cx="534377" cy="259045"/>
    <xdr:sp macro="" textlink="">
      <xdr:nvSpPr>
        <xdr:cNvPr id="439" name="テキスト ボックス 438"/>
        <xdr:cNvSpPr txBox="1"/>
      </xdr:nvSpPr>
      <xdr:spPr>
        <a:xfrm>
          <a:off x="7594111" y="134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65484</xdr:rowOff>
    </xdr:from>
    <xdr:to>
      <xdr:col>36</xdr:col>
      <xdr:colOff>165100</xdr:colOff>
      <xdr:row>76</xdr:row>
      <xdr:rowOff>167084</xdr:rowOff>
    </xdr:to>
    <xdr:sp macro="" textlink="">
      <xdr:nvSpPr>
        <xdr:cNvPr id="440" name="楕円 439"/>
        <xdr:cNvSpPr/>
      </xdr:nvSpPr>
      <xdr:spPr>
        <a:xfrm>
          <a:off x="6921500" y="130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12162</xdr:rowOff>
    </xdr:from>
    <xdr:ext cx="534377" cy="259045"/>
    <xdr:sp macro="" textlink="">
      <xdr:nvSpPr>
        <xdr:cNvPr id="441" name="テキスト ボックス 440"/>
        <xdr:cNvSpPr txBox="1"/>
      </xdr:nvSpPr>
      <xdr:spPr>
        <a:xfrm>
          <a:off x="6705111" y="128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69182</xdr:rowOff>
    </xdr:from>
    <xdr:to>
      <xdr:col>55</xdr:col>
      <xdr:colOff>0</xdr:colOff>
      <xdr:row>98</xdr:row>
      <xdr:rowOff>114054</xdr:rowOff>
    </xdr:to>
    <xdr:cxnSp macro="">
      <xdr:nvCxnSpPr>
        <xdr:cNvPr id="472" name="直線コネクタ 471"/>
        <xdr:cNvCxnSpPr/>
      </xdr:nvCxnSpPr>
      <xdr:spPr>
        <a:xfrm flipV="1">
          <a:off x="9639300" y="16871282"/>
          <a:ext cx="8382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114054</xdr:rowOff>
    </xdr:from>
    <xdr:to>
      <xdr:col>50</xdr:col>
      <xdr:colOff>114300</xdr:colOff>
      <xdr:row>98</xdr:row>
      <xdr:rowOff>155702</xdr:rowOff>
    </xdr:to>
    <xdr:cxnSp macro="">
      <xdr:nvCxnSpPr>
        <xdr:cNvPr id="475" name="直線コネクタ 474"/>
        <xdr:cNvCxnSpPr/>
      </xdr:nvCxnSpPr>
      <xdr:spPr>
        <a:xfrm flipV="1">
          <a:off x="8750300" y="16916154"/>
          <a:ext cx="889000" cy="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155702</xdr:rowOff>
    </xdr:from>
    <xdr:to>
      <xdr:col>45</xdr:col>
      <xdr:colOff>177800</xdr:colOff>
      <xdr:row>99</xdr:row>
      <xdr:rowOff>35992</xdr:rowOff>
    </xdr:to>
    <xdr:cxnSp macro="">
      <xdr:nvCxnSpPr>
        <xdr:cNvPr id="478" name="直線コネクタ 477"/>
        <xdr:cNvCxnSpPr/>
      </xdr:nvCxnSpPr>
      <xdr:spPr>
        <a:xfrm flipV="1">
          <a:off x="7861300" y="16957802"/>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121489</xdr:rowOff>
    </xdr:from>
    <xdr:to>
      <xdr:col>41</xdr:col>
      <xdr:colOff>50800</xdr:colOff>
      <xdr:row>99</xdr:row>
      <xdr:rowOff>35992</xdr:rowOff>
    </xdr:to>
    <xdr:cxnSp macro="">
      <xdr:nvCxnSpPr>
        <xdr:cNvPr id="481" name="直線コネクタ 480"/>
        <xdr:cNvCxnSpPr/>
      </xdr:nvCxnSpPr>
      <xdr:spPr>
        <a:xfrm>
          <a:off x="6972300" y="16923589"/>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18382</xdr:rowOff>
    </xdr:from>
    <xdr:to>
      <xdr:col>55</xdr:col>
      <xdr:colOff>50800</xdr:colOff>
      <xdr:row>98</xdr:row>
      <xdr:rowOff>119982</xdr:rowOff>
    </xdr:to>
    <xdr:sp macro="" textlink="">
      <xdr:nvSpPr>
        <xdr:cNvPr id="491" name="楕円 490"/>
        <xdr:cNvSpPr/>
      </xdr:nvSpPr>
      <xdr:spPr>
        <a:xfrm>
          <a:off x="10426700" y="168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104759</xdr:rowOff>
    </xdr:from>
    <xdr:ext cx="534377" cy="259045"/>
    <xdr:sp macro="" textlink="">
      <xdr:nvSpPr>
        <xdr:cNvPr id="492" name="普通建設事業費 （ うち更新整備　）該当値テキスト"/>
        <xdr:cNvSpPr txBox="1"/>
      </xdr:nvSpPr>
      <xdr:spPr>
        <a:xfrm>
          <a:off x="10528300" y="167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63254</xdr:rowOff>
    </xdr:from>
    <xdr:to>
      <xdr:col>50</xdr:col>
      <xdr:colOff>165100</xdr:colOff>
      <xdr:row>98</xdr:row>
      <xdr:rowOff>164854</xdr:rowOff>
    </xdr:to>
    <xdr:sp macro="" textlink="">
      <xdr:nvSpPr>
        <xdr:cNvPr id="493" name="楕円 492"/>
        <xdr:cNvSpPr/>
      </xdr:nvSpPr>
      <xdr:spPr>
        <a:xfrm>
          <a:off x="9588500" y="168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155981</xdr:rowOff>
    </xdr:from>
    <xdr:ext cx="534377" cy="259045"/>
    <xdr:sp macro="" textlink="">
      <xdr:nvSpPr>
        <xdr:cNvPr id="494" name="テキスト ボックス 493"/>
        <xdr:cNvSpPr txBox="1"/>
      </xdr:nvSpPr>
      <xdr:spPr>
        <a:xfrm>
          <a:off x="9372111" y="1695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104902</xdr:rowOff>
    </xdr:from>
    <xdr:to>
      <xdr:col>46</xdr:col>
      <xdr:colOff>38100</xdr:colOff>
      <xdr:row>99</xdr:row>
      <xdr:rowOff>35052</xdr:rowOff>
    </xdr:to>
    <xdr:sp macro="" textlink="">
      <xdr:nvSpPr>
        <xdr:cNvPr id="495" name="楕円 494"/>
        <xdr:cNvSpPr/>
      </xdr:nvSpPr>
      <xdr:spPr>
        <a:xfrm>
          <a:off x="8699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26179</xdr:rowOff>
    </xdr:from>
    <xdr:ext cx="534377" cy="259045"/>
    <xdr:sp macro="" textlink="">
      <xdr:nvSpPr>
        <xdr:cNvPr id="496" name="テキスト ボックス 495"/>
        <xdr:cNvSpPr txBox="1"/>
      </xdr:nvSpPr>
      <xdr:spPr>
        <a:xfrm>
          <a:off x="8483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156642</xdr:rowOff>
    </xdr:from>
    <xdr:to>
      <xdr:col>41</xdr:col>
      <xdr:colOff>101600</xdr:colOff>
      <xdr:row>99</xdr:row>
      <xdr:rowOff>86792</xdr:rowOff>
    </xdr:to>
    <xdr:sp macro="" textlink="">
      <xdr:nvSpPr>
        <xdr:cNvPr id="497" name="楕円 496"/>
        <xdr:cNvSpPr/>
      </xdr:nvSpPr>
      <xdr:spPr>
        <a:xfrm>
          <a:off x="7810500" y="169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77919</xdr:rowOff>
    </xdr:from>
    <xdr:ext cx="469744" cy="259045"/>
    <xdr:sp macro="" textlink="">
      <xdr:nvSpPr>
        <xdr:cNvPr id="498" name="テキスト ボックス 497"/>
        <xdr:cNvSpPr txBox="1"/>
      </xdr:nvSpPr>
      <xdr:spPr>
        <a:xfrm>
          <a:off x="7626428" y="1705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70689</xdr:rowOff>
    </xdr:from>
    <xdr:to>
      <xdr:col>36</xdr:col>
      <xdr:colOff>165100</xdr:colOff>
      <xdr:row>99</xdr:row>
      <xdr:rowOff>839</xdr:rowOff>
    </xdr:to>
    <xdr:sp macro="" textlink="">
      <xdr:nvSpPr>
        <xdr:cNvPr id="499" name="楕円 498"/>
        <xdr:cNvSpPr/>
      </xdr:nvSpPr>
      <xdr:spPr>
        <a:xfrm>
          <a:off x="6921500" y="168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163416</xdr:rowOff>
    </xdr:from>
    <xdr:ext cx="534377" cy="259045"/>
    <xdr:sp macro="" textlink="">
      <xdr:nvSpPr>
        <xdr:cNvPr id="500" name="テキスト ボックス 499"/>
        <xdr:cNvSpPr txBox="1"/>
      </xdr:nvSpPr>
      <xdr:spPr>
        <a:xfrm>
          <a:off x="6705111" y="169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124864</xdr:rowOff>
    </xdr:from>
    <xdr:to>
      <xdr:col>85</xdr:col>
      <xdr:colOff>127000</xdr:colOff>
      <xdr:row>38</xdr:row>
      <xdr:rowOff>138329</xdr:rowOff>
    </xdr:to>
    <xdr:cxnSp macro="">
      <xdr:nvCxnSpPr>
        <xdr:cNvPr id="527" name="直線コネクタ 526"/>
        <xdr:cNvCxnSpPr/>
      </xdr:nvCxnSpPr>
      <xdr:spPr>
        <a:xfrm>
          <a:off x="15481300" y="6639964"/>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124864</xdr:rowOff>
    </xdr:from>
    <xdr:to>
      <xdr:col>81</xdr:col>
      <xdr:colOff>50800</xdr:colOff>
      <xdr:row>38</xdr:row>
      <xdr:rowOff>138283</xdr:rowOff>
    </xdr:to>
    <xdr:cxnSp macro="">
      <xdr:nvCxnSpPr>
        <xdr:cNvPr id="530" name="直線コネクタ 529"/>
        <xdr:cNvCxnSpPr/>
      </xdr:nvCxnSpPr>
      <xdr:spPr>
        <a:xfrm flipV="1">
          <a:off x="14592300" y="663996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137963</xdr:rowOff>
    </xdr:from>
    <xdr:to>
      <xdr:col>76</xdr:col>
      <xdr:colOff>114300</xdr:colOff>
      <xdr:row>38</xdr:row>
      <xdr:rowOff>138283</xdr:rowOff>
    </xdr:to>
    <xdr:cxnSp macro="">
      <xdr:nvCxnSpPr>
        <xdr:cNvPr id="533" name="直線コネクタ 532"/>
        <xdr:cNvCxnSpPr/>
      </xdr:nvCxnSpPr>
      <xdr:spPr>
        <a:xfrm>
          <a:off x="13703300" y="665306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133642</xdr:rowOff>
    </xdr:from>
    <xdr:to>
      <xdr:col>71</xdr:col>
      <xdr:colOff>177800</xdr:colOff>
      <xdr:row>38</xdr:row>
      <xdr:rowOff>137963</xdr:rowOff>
    </xdr:to>
    <xdr:cxnSp macro="">
      <xdr:nvCxnSpPr>
        <xdr:cNvPr id="536" name="直線コネクタ 535"/>
        <xdr:cNvCxnSpPr/>
      </xdr:nvCxnSpPr>
      <xdr:spPr>
        <a:xfrm>
          <a:off x="12814300" y="6648742"/>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87529</xdr:rowOff>
    </xdr:from>
    <xdr:to>
      <xdr:col>85</xdr:col>
      <xdr:colOff>177800</xdr:colOff>
      <xdr:row>39</xdr:row>
      <xdr:rowOff>17679</xdr:rowOff>
    </xdr:to>
    <xdr:sp macro="" textlink="">
      <xdr:nvSpPr>
        <xdr:cNvPr id="546" name="楕円 545"/>
        <xdr:cNvSpPr/>
      </xdr:nvSpPr>
      <xdr:spPr>
        <a:xfrm>
          <a:off x="16268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2456</xdr:rowOff>
    </xdr:from>
    <xdr:ext cx="313932" cy="259045"/>
    <xdr:sp macro="" textlink="">
      <xdr:nvSpPr>
        <xdr:cNvPr id="547" name="災害復旧事業費該当値テキスト"/>
        <xdr:cNvSpPr txBox="1"/>
      </xdr:nvSpPr>
      <xdr:spPr>
        <a:xfrm>
          <a:off x="16370300" y="6517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74064</xdr:rowOff>
    </xdr:from>
    <xdr:to>
      <xdr:col>81</xdr:col>
      <xdr:colOff>101600</xdr:colOff>
      <xdr:row>39</xdr:row>
      <xdr:rowOff>4214</xdr:rowOff>
    </xdr:to>
    <xdr:sp macro="" textlink="">
      <xdr:nvSpPr>
        <xdr:cNvPr id="548" name="楕円 547"/>
        <xdr:cNvSpPr/>
      </xdr:nvSpPr>
      <xdr:spPr>
        <a:xfrm>
          <a:off x="15430500" y="65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166791</xdr:rowOff>
    </xdr:from>
    <xdr:ext cx="378565" cy="259045"/>
    <xdr:sp macro="" textlink="">
      <xdr:nvSpPr>
        <xdr:cNvPr id="549" name="テキスト ボックス 548"/>
        <xdr:cNvSpPr txBox="1"/>
      </xdr:nvSpPr>
      <xdr:spPr>
        <a:xfrm>
          <a:off x="15292017" y="668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87483</xdr:rowOff>
    </xdr:from>
    <xdr:to>
      <xdr:col>76</xdr:col>
      <xdr:colOff>165100</xdr:colOff>
      <xdr:row>39</xdr:row>
      <xdr:rowOff>17633</xdr:rowOff>
    </xdr:to>
    <xdr:sp macro="" textlink="">
      <xdr:nvSpPr>
        <xdr:cNvPr id="550" name="楕円 549"/>
        <xdr:cNvSpPr/>
      </xdr:nvSpPr>
      <xdr:spPr>
        <a:xfrm>
          <a:off x="14541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8760</xdr:rowOff>
    </xdr:from>
    <xdr:ext cx="313932" cy="259045"/>
    <xdr:sp macro="" textlink="">
      <xdr:nvSpPr>
        <xdr:cNvPr id="551" name="テキスト ボックス 550"/>
        <xdr:cNvSpPr txBox="1"/>
      </xdr:nvSpPr>
      <xdr:spPr>
        <a:xfrm>
          <a:off x="14435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87163</xdr:rowOff>
    </xdr:from>
    <xdr:to>
      <xdr:col>72</xdr:col>
      <xdr:colOff>38100</xdr:colOff>
      <xdr:row>39</xdr:row>
      <xdr:rowOff>17313</xdr:rowOff>
    </xdr:to>
    <xdr:sp macro="" textlink="">
      <xdr:nvSpPr>
        <xdr:cNvPr id="552" name="楕円 551"/>
        <xdr:cNvSpPr/>
      </xdr:nvSpPr>
      <xdr:spPr>
        <a:xfrm>
          <a:off x="13652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8440</xdr:rowOff>
    </xdr:from>
    <xdr:ext cx="313932" cy="259045"/>
    <xdr:sp macro="" textlink="">
      <xdr:nvSpPr>
        <xdr:cNvPr id="553" name="テキスト ボックス 552"/>
        <xdr:cNvSpPr txBox="1"/>
      </xdr:nvSpPr>
      <xdr:spPr>
        <a:xfrm>
          <a:off x="13546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82842</xdr:rowOff>
    </xdr:from>
    <xdr:to>
      <xdr:col>67</xdr:col>
      <xdr:colOff>101600</xdr:colOff>
      <xdr:row>39</xdr:row>
      <xdr:rowOff>12992</xdr:rowOff>
    </xdr:to>
    <xdr:sp macro="" textlink="">
      <xdr:nvSpPr>
        <xdr:cNvPr id="554" name="楕円 553"/>
        <xdr:cNvSpPr/>
      </xdr:nvSpPr>
      <xdr:spPr>
        <a:xfrm>
          <a:off x="12763500" y="65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4119</xdr:rowOff>
    </xdr:from>
    <xdr:ext cx="378565" cy="259045"/>
    <xdr:sp macro="" textlink="">
      <xdr:nvSpPr>
        <xdr:cNvPr id="555" name="テキスト ボックス 554"/>
        <xdr:cNvSpPr txBox="1"/>
      </xdr:nvSpPr>
      <xdr:spPr>
        <a:xfrm>
          <a:off x="12625017" y="6690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104457</xdr:rowOff>
    </xdr:from>
    <xdr:to>
      <xdr:col>85</xdr:col>
      <xdr:colOff>127000</xdr:colOff>
      <xdr:row>75</xdr:row>
      <xdr:rowOff>26486</xdr:rowOff>
    </xdr:to>
    <xdr:cxnSp macro="">
      <xdr:nvCxnSpPr>
        <xdr:cNvPr id="633" name="直線コネクタ 632"/>
        <xdr:cNvCxnSpPr/>
      </xdr:nvCxnSpPr>
      <xdr:spPr>
        <a:xfrm flipV="1">
          <a:off x="15481300" y="12791757"/>
          <a:ext cx="8382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254</xdr:rowOff>
    </xdr:from>
    <xdr:to>
      <xdr:col>81</xdr:col>
      <xdr:colOff>50800</xdr:colOff>
      <xdr:row>75</xdr:row>
      <xdr:rowOff>26486</xdr:rowOff>
    </xdr:to>
    <xdr:cxnSp macro="">
      <xdr:nvCxnSpPr>
        <xdr:cNvPr id="636" name="直線コネクタ 635"/>
        <xdr:cNvCxnSpPr/>
      </xdr:nvCxnSpPr>
      <xdr:spPr>
        <a:xfrm>
          <a:off x="14592300" y="12859004"/>
          <a:ext cx="8890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165836</xdr:rowOff>
    </xdr:from>
    <xdr:to>
      <xdr:col>76</xdr:col>
      <xdr:colOff>114300</xdr:colOff>
      <xdr:row>75</xdr:row>
      <xdr:rowOff>254</xdr:rowOff>
    </xdr:to>
    <xdr:cxnSp macro="">
      <xdr:nvCxnSpPr>
        <xdr:cNvPr id="639" name="直線コネクタ 638"/>
        <xdr:cNvCxnSpPr/>
      </xdr:nvCxnSpPr>
      <xdr:spPr>
        <a:xfrm>
          <a:off x="13703300" y="1285313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159779</xdr:rowOff>
    </xdr:from>
    <xdr:to>
      <xdr:col>71</xdr:col>
      <xdr:colOff>177800</xdr:colOff>
      <xdr:row>74</xdr:row>
      <xdr:rowOff>165836</xdr:rowOff>
    </xdr:to>
    <xdr:cxnSp macro="">
      <xdr:nvCxnSpPr>
        <xdr:cNvPr id="642" name="直線コネクタ 641"/>
        <xdr:cNvCxnSpPr/>
      </xdr:nvCxnSpPr>
      <xdr:spPr>
        <a:xfrm>
          <a:off x="12814300" y="12847079"/>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53657</xdr:rowOff>
    </xdr:from>
    <xdr:to>
      <xdr:col>85</xdr:col>
      <xdr:colOff>177800</xdr:colOff>
      <xdr:row>74</xdr:row>
      <xdr:rowOff>155257</xdr:rowOff>
    </xdr:to>
    <xdr:sp macro="" textlink="">
      <xdr:nvSpPr>
        <xdr:cNvPr id="652" name="楕円 651"/>
        <xdr:cNvSpPr/>
      </xdr:nvSpPr>
      <xdr:spPr>
        <a:xfrm>
          <a:off x="16268700" y="127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76534</xdr:rowOff>
    </xdr:from>
    <xdr:ext cx="534377" cy="259045"/>
    <xdr:sp macro="" textlink="">
      <xdr:nvSpPr>
        <xdr:cNvPr id="653" name="公債費該当値テキスト"/>
        <xdr:cNvSpPr txBox="1"/>
      </xdr:nvSpPr>
      <xdr:spPr>
        <a:xfrm>
          <a:off x="16370300" y="12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147136</xdr:rowOff>
    </xdr:from>
    <xdr:to>
      <xdr:col>81</xdr:col>
      <xdr:colOff>101600</xdr:colOff>
      <xdr:row>75</xdr:row>
      <xdr:rowOff>77286</xdr:rowOff>
    </xdr:to>
    <xdr:sp macro="" textlink="">
      <xdr:nvSpPr>
        <xdr:cNvPr id="654" name="楕円 653"/>
        <xdr:cNvSpPr/>
      </xdr:nvSpPr>
      <xdr:spPr>
        <a:xfrm>
          <a:off x="15430500" y="128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93813</xdr:rowOff>
    </xdr:from>
    <xdr:ext cx="534377" cy="259045"/>
    <xdr:sp macro="" textlink="">
      <xdr:nvSpPr>
        <xdr:cNvPr id="655" name="テキスト ボックス 654"/>
        <xdr:cNvSpPr txBox="1"/>
      </xdr:nvSpPr>
      <xdr:spPr>
        <a:xfrm>
          <a:off x="15214111" y="126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120904</xdr:rowOff>
    </xdr:from>
    <xdr:to>
      <xdr:col>76</xdr:col>
      <xdr:colOff>165100</xdr:colOff>
      <xdr:row>75</xdr:row>
      <xdr:rowOff>51054</xdr:rowOff>
    </xdr:to>
    <xdr:sp macro="" textlink="">
      <xdr:nvSpPr>
        <xdr:cNvPr id="656" name="楕円 655"/>
        <xdr:cNvSpPr/>
      </xdr:nvSpPr>
      <xdr:spPr>
        <a:xfrm>
          <a:off x="14541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67581</xdr:rowOff>
    </xdr:from>
    <xdr:ext cx="534377" cy="259045"/>
    <xdr:sp macro="" textlink="">
      <xdr:nvSpPr>
        <xdr:cNvPr id="657" name="テキスト ボックス 656"/>
        <xdr:cNvSpPr txBox="1"/>
      </xdr:nvSpPr>
      <xdr:spPr>
        <a:xfrm>
          <a:off x="14325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115036</xdr:rowOff>
    </xdr:from>
    <xdr:to>
      <xdr:col>72</xdr:col>
      <xdr:colOff>38100</xdr:colOff>
      <xdr:row>75</xdr:row>
      <xdr:rowOff>45186</xdr:rowOff>
    </xdr:to>
    <xdr:sp macro="" textlink="">
      <xdr:nvSpPr>
        <xdr:cNvPr id="658" name="楕円 657"/>
        <xdr:cNvSpPr/>
      </xdr:nvSpPr>
      <xdr:spPr>
        <a:xfrm>
          <a:off x="136525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61713</xdr:rowOff>
    </xdr:from>
    <xdr:ext cx="534377" cy="259045"/>
    <xdr:sp macro="" textlink="">
      <xdr:nvSpPr>
        <xdr:cNvPr id="659" name="テキスト ボックス 658"/>
        <xdr:cNvSpPr txBox="1"/>
      </xdr:nvSpPr>
      <xdr:spPr>
        <a:xfrm>
          <a:off x="13436111" y="12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108979</xdr:rowOff>
    </xdr:from>
    <xdr:to>
      <xdr:col>67</xdr:col>
      <xdr:colOff>101600</xdr:colOff>
      <xdr:row>75</xdr:row>
      <xdr:rowOff>39129</xdr:rowOff>
    </xdr:to>
    <xdr:sp macro="" textlink="">
      <xdr:nvSpPr>
        <xdr:cNvPr id="660" name="楕円 659"/>
        <xdr:cNvSpPr/>
      </xdr:nvSpPr>
      <xdr:spPr>
        <a:xfrm>
          <a:off x="12763500" y="127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55656</xdr:rowOff>
    </xdr:from>
    <xdr:ext cx="534377" cy="259045"/>
    <xdr:sp macro="" textlink="">
      <xdr:nvSpPr>
        <xdr:cNvPr id="661" name="テキスト ボックス 660"/>
        <xdr:cNvSpPr txBox="1"/>
      </xdr:nvSpPr>
      <xdr:spPr>
        <a:xfrm>
          <a:off x="12547111" y="125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103378</xdr:rowOff>
    </xdr:from>
    <xdr:to>
      <xdr:col>85</xdr:col>
      <xdr:colOff>127000</xdr:colOff>
      <xdr:row>97</xdr:row>
      <xdr:rowOff>130290</xdr:rowOff>
    </xdr:to>
    <xdr:cxnSp macro="">
      <xdr:nvCxnSpPr>
        <xdr:cNvPr id="690" name="直線コネクタ 689"/>
        <xdr:cNvCxnSpPr/>
      </xdr:nvCxnSpPr>
      <xdr:spPr>
        <a:xfrm>
          <a:off x="15481300" y="16734028"/>
          <a:ext cx="838200" cy="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103378</xdr:rowOff>
    </xdr:from>
    <xdr:to>
      <xdr:col>81</xdr:col>
      <xdr:colOff>50800</xdr:colOff>
      <xdr:row>97</xdr:row>
      <xdr:rowOff>106387</xdr:rowOff>
    </xdr:to>
    <xdr:cxnSp macro="">
      <xdr:nvCxnSpPr>
        <xdr:cNvPr id="693" name="直線コネクタ 692"/>
        <xdr:cNvCxnSpPr/>
      </xdr:nvCxnSpPr>
      <xdr:spPr>
        <a:xfrm flipV="1">
          <a:off x="14592300" y="16734028"/>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118987</xdr:rowOff>
    </xdr:from>
    <xdr:to>
      <xdr:col>76</xdr:col>
      <xdr:colOff>114300</xdr:colOff>
      <xdr:row>97</xdr:row>
      <xdr:rowOff>106387</xdr:rowOff>
    </xdr:to>
    <xdr:cxnSp macro="">
      <xdr:nvCxnSpPr>
        <xdr:cNvPr id="696" name="直線コネクタ 695"/>
        <xdr:cNvCxnSpPr/>
      </xdr:nvCxnSpPr>
      <xdr:spPr>
        <a:xfrm>
          <a:off x="13703300" y="16578187"/>
          <a:ext cx="889000" cy="15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118987</xdr:rowOff>
    </xdr:from>
    <xdr:to>
      <xdr:col>71</xdr:col>
      <xdr:colOff>177800</xdr:colOff>
      <xdr:row>99</xdr:row>
      <xdr:rowOff>41911</xdr:rowOff>
    </xdr:to>
    <xdr:cxnSp macro="">
      <xdr:nvCxnSpPr>
        <xdr:cNvPr id="699" name="直線コネクタ 698"/>
        <xdr:cNvCxnSpPr/>
      </xdr:nvCxnSpPr>
      <xdr:spPr>
        <a:xfrm flipV="1">
          <a:off x="12814300" y="16578187"/>
          <a:ext cx="889000" cy="4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79490</xdr:rowOff>
    </xdr:from>
    <xdr:to>
      <xdr:col>85</xdr:col>
      <xdr:colOff>177800</xdr:colOff>
      <xdr:row>98</xdr:row>
      <xdr:rowOff>9640</xdr:rowOff>
    </xdr:to>
    <xdr:sp macro="" textlink="">
      <xdr:nvSpPr>
        <xdr:cNvPr id="709" name="楕円 708"/>
        <xdr:cNvSpPr/>
      </xdr:nvSpPr>
      <xdr:spPr>
        <a:xfrm>
          <a:off x="16268700" y="167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102367</xdr:rowOff>
    </xdr:from>
    <xdr:ext cx="534377" cy="259045"/>
    <xdr:sp macro="" textlink="">
      <xdr:nvSpPr>
        <xdr:cNvPr id="710" name="積立金該当値テキスト"/>
        <xdr:cNvSpPr txBox="1"/>
      </xdr:nvSpPr>
      <xdr:spPr>
        <a:xfrm>
          <a:off x="16370300" y="165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52578</xdr:rowOff>
    </xdr:from>
    <xdr:to>
      <xdr:col>81</xdr:col>
      <xdr:colOff>101600</xdr:colOff>
      <xdr:row>97</xdr:row>
      <xdr:rowOff>154178</xdr:rowOff>
    </xdr:to>
    <xdr:sp macro="" textlink="">
      <xdr:nvSpPr>
        <xdr:cNvPr id="711" name="楕円 710"/>
        <xdr:cNvSpPr/>
      </xdr:nvSpPr>
      <xdr:spPr>
        <a:xfrm>
          <a:off x="15430500" y="166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170705</xdr:rowOff>
    </xdr:from>
    <xdr:ext cx="534377" cy="259045"/>
    <xdr:sp macro="" textlink="">
      <xdr:nvSpPr>
        <xdr:cNvPr id="712" name="テキスト ボックス 711"/>
        <xdr:cNvSpPr txBox="1"/>
      </xdr:nvSpPr>
      <xdr:spPr>
        <a:xfrm>
          <a:off x="15214111" y="164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55587</xdr:rowOff>
    </xdr:from>
    <xdr:to>
      <xdr:col>76</xdr:col>
      <xdr:colOff>165100</xdr:colOff>
      <xdr:row>97</xdr:row>
      <xdr:rowOff>157187</xdr:rowOff>
    </xdr:to>
    <xdr:sp macro="" textlink="">
      <xdr:nvSpPr>
        <xdr:cNvPr id="713" name="楕円 712"/>
        <xdr:cNvSpPr/>
      </xdr:nvSpPr>
      <xdr:spPr>
        <a:xfrm>
          <a:off x="14541500" y="16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2264</xdr:rowOff>
    </xdr:from>
    <xdr:ext cx="534377" cy="259045"/>
    <xdr:sp macro="" textlink="">
      <xdr:nvSpPr>
        <xdr:cNvPr id="714" name="テキスト ボックス 713"/>
        <xdr:cNvSpPr txBox="1"/>
      </xdr:nvSpPr>
      <xdr:spPr>
        <a:xfrm>
          <a:off x="14325111" y="164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68187</xdr:rowOff>
    </xdr:from>
    <xdr:to>
      <xdr:col>72</xdr:col>
      <xdr:colOff>38100</xdr:colOff>
      <xdr:row>96</xdr:row>
      <xdr:rowOff>169787</xdr:rowOff>
    </xdr:to>
    <xdr:sp macro="" textlink="">
      <xdr:nvSpPr>
        <xdr:cNvPr id="715" name="楕円 714"/>
        <xdr:cNvSpPr/>
      </xdr:nvSpPr>
      <xdr:spPr>
        <a:xfrm>
          <a:off x="13652500" y="16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14864</xdr:rowOff>
    </xdr:from>
    <xdr:ext cx="534377" cy="259045"/>
    <xdr:sp macro="" textlink="">
      <xdr:nvSpPr>
        <xdr:cNvPr id="716" name="テキスト ボックス 715"/>
        <xdr:cNvSpPr txBox="1"/>
      </xdr:nvSpPr>
      <xdr:spPr>
        <a:xfrm>
          <a:off x="13436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162561</xdr:rowOff>
    </xdr:from>
    <xdr:to>
      <xdr:col>67</xdr:col>
      <xdr:colOff>101600</xdr:colOff>
      <xdr:row>99</xdr:row>
      <xdr:rowOff>92711</xdr:rowOff>
    </xdr:to>
    <xdr:sp macro="" textlink="">
      <xdr:nvSpPr>
        <xdr:cNvPr id="717" name="楕円 716"/>
        <xdr:cNvSpPr/>
      </xdr:nvSpPr>
      <xdr:spPr>
        <a:xfrm>
          <a:off x="12763500" y="169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83838</xdr:rowOff>
    </xdr:from>
    <xdr:ext cx="378565" cy="259045"/>
    <xdr:sp macro="" textlink="">
      <xdr:nvSpPr>
        <xdr:cNvPr id="718" name="テキスト ボックス 717"/>
        <xdr:cNvSpPr txBox="1"/>
      </xdr:nvSpPr>
      <xdr:spPr>
        <a:xfrm>
          <a:off x="12625017" y="1705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159512</xdr:rowOff>
    </xdr:from>
    <xdr:to>
      <xdr:col>116</xdr:col>
      <xdr:colOff>63500</xdr:colOff>
      <xdr:row>39</xdr:row>
      <xdr:rowOff>96375</xdr:rowOff>
    </xdr:to>
    <xdr:cxnSp macro="">
      <xdr:nvCxnSpPr>
        <xdr:cNvPr id="749" name="直線コネクタ 748"/>
        <xdr:cNvCxnSpPr/>
      </xdr:nvCxnSpPr>
      <xdr:spPr>
        <a:xfrm>
          <a:off x="21323300" y="6674612"/>
          <a:ext cx="8382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66222</xdr:rowOff>
    </xdr:from>
    <xdr:to>
      <xdr:col>111</xdr:col>
      <xdr:colOff>177800</xdr:colOff>
      <xdr:row>38</xdr:row>
      <xdr:rowOff>159512</xdr:rowOff>
    </xdr:to>
    <xdr:cxnSp macro="">
      <xdr:nvCxnSpPr>
        <xdr:cNvPr id="752" name="直線コネクタ 751"/>
        <xdr:cNvCxnSpPr/>
      </xdr:nvCxnSpPr>
      <xdr:spPr>
        <a:xfrm>
          <a:off x="20434300" y="6581322"/>
          <a:ext cx="889000" cy="9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66222</xdr:rowOff>
    </xdr:from>
    <xdr:to>
      <xdr:col>107</xdr:col>
      <xdr:colOff>50800</xdr:colOff>
      <xdr:row>38</xdr:row>
      <xdr:rowOff>67201</xdr:rowOff>
    </xdr:to>
    <xdr:cxnSp macro="">
      <xdr:nvCxnSpPr>
        <xdr:cNvPr id="755" name="直線コネクタ 754"/>
        <xdr:cNvCxnSpPr/>
      </xdr:nvCxnSpPr>
      <xdr:spPr>
        <a:xfrm flipV="1">
          <a:off x="19545300" y="658132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67201</xdr:rowOff>
    </xdr:from>
    <xdr:to>
      <xdr:col>102</xdr:col>
      <xdr:colOff>114300</xdr:colOff>
      <xdr:row>39</xdr:row>
      <xdr:rowOff>81680</xdr:rowOff>
    </xdr:to>
    <xdr:cxnSp macro="">
      <xdr:nvCxnSpPr>
        <xdr:cNvPr id="758" name="直線コネクタ 757"/>
        <xdr:cNvCxnSpPr/>
      </xdr:nvCxnSpPr>
      <xdr:spPr>
        <a:xfrm flipV="1">
          <a:off x="18656300" y="6582301"/>
          <a:ext cx="889000" cy="18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0" name="テキスト ボックス 759"/>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45575</xdr:rowOff>
    </xdr:from>
    <xdr:to>
      <xdr:col>116</xdr:col>
      <xdr:colOff>114300</xdr:colOff>
      <xdr:row>39</xdr:row>
      <xdr:rowOff>147175</xdr:rowOff>
    </xdr:to>
    <xdr:sp macro="" textlink="">
      <xdr:nvSpPr>
        <xdr:cNvPr id="768" name="楕円 767"/>
        <xdr:cNvSpPr/>
      </xdr:nvSpPr>
      <xdr:spPr>
        <a:xfrm>
          <a:off x="221107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131952</xdr:rowOff>
    </xdr:from>
    <xdr:ext cx="313932" cy="259045"/>
    <xdr:sp macro="" textlink="">
      <xdr:nvSpPr>
        <xdr:cNvPr id="769" name="投資及び出資金該当値テキスト"/>
        <xdr:cNvSpPr txBox="1"/>
      </xdr:nvSpPr>
      <xdr:spPr>
        <a:xfrm>
          <a:off x="22212300" y="6647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108712</xdr:rowOff>
    </xdr:from>
    <xdr:to>
      <xdr:col>112</xdr:col>
      <xdr:colOff>38100</xdr:colOff>
      <xdr:row>39</xdr:row>
      <xdr:rowOff>38862</xdr:rowOff>
    </xdr:to>
    <xdr:sp macro="" textlink="">
      <xdr:nvSpPr>
        <xdr:cNvPr id="770" name="楕円 769"/>
        <xdr:cNvSpPr/>
      </xdr:nvSpPr>
      <xdr:spPr>
        <a:xfrm>
          <a:off x="21272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29989</xdr:rowOff>
    </xdr:from>
    <xdr:ext cx="469744" cy="259045"/>
    <xdr:sp macro="" textlink="">
      <xdr:nvSpPr>
        <xdr:cNvPr id="771" name="テキスト ボックス 770"/>
        <xdr:cNvSpPr txBox="1"/>
      </xdr:nvSpPr>
      <xdr:spPr>
        <a:xfrm>
          <a:off x="21088428"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15422</xdr:rowOff>
    </xdr:from>
    <xdr:to>
      <xdr:col>107</xdr:col>
      <xdr:colOff>101600</xdr:colOff>
      <xdr:row>38</xdr:row>
      <xdr:rowOff>117022</xdr:rowOff>
    </xdr:to>
    <xdr:sp macro="" textlink="">
      <xdr:nvSpPr>
        <xdr:cNvPr id="772" name="楕円 771"/>
        <xdr:cNvSpPr/>
      </xdr:nvSpPr>
      <xdr:spPr>
        <a:xfrm>
          <a:off x="20383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133549</xdr:rowOff>
    </xdr:from>
    <xdr:ext cx="469744" cy="259045"/>
    <xdr:sp macro="" textlink="">
      <xdr:nvSpPr>
        <xdr:cNvPr id="773" name="テキスト ボックス 772"/>
        <xdr:cNvSpPr txBox="1"/>
      </xdr:nvSpPr>
      <xdr:spPr>
        <a:xfrm>
          <a:off x="20199428" y="6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16401</xdr:rowOff>
    </xdr:from>
    <xdr:to>
      <xdr:col>102</xdr:col>
      <xdr:colOff>165100</xdr:colOff>
      <xdr:row>38</xdr:row>
      <xdr:rowOff>118001</xdr:rowOff>
    </xdr:to>
    <xdr:sp macro="" textlink="">
      <xdr:nvSpPr>
        <xdr:cNvPr id="774" name="楕円 773"/>
        <xdr:cNvSpPr/>
      </xdr:nvSpPr>
      <xdr:spPr>
        <a:xfrm>
          <a:off x="19494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134528</xdr:rowOff>
    </xdr:from>
    <xdr:ext cx="469744" cy="259045"/>
    <xdr:sp macro="" textlink="">
      <xdr:nvSpPr>
        <xdr:cNvPr id="775" name="テキスト ボックス 774"/>
        <xdr:cNvSpPr txBox="1"/>
      </xdr:nvSpPr>
      <xdr:spPr>
        <a:xfrm>
          <a:off x="19310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30880</xdr:rowOff>
    </xdr:from>
    <xdr:to>
      <xdr:col>98</xdr:col>
      <xdr:colOff>38100</xdr:colOff>
      <xdr:row>39</xdr:row>
      <xdr:rowOff>132480</xdr:rowOff>
    </xdr:to>
    <xdr:sp macro="" textlink="">
      <xdr:nvSpPr>
        <xdr:cNvPr id="776" name="楕円 775"/>
        <xdr:cNvSpPr/>
      </xdr:nvSpPr>
      <xdr:spPr>
        <a:xfrm>
          <a:off x="18605500" y="67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123607</xdr:rowOff>
    </xdr:from>
    <xdr:ext cx="378565" cy="259045"/>
    <xdr:sp macro="" textlink="">
      <xdr:nvSpPr>
        <xdr:cNvPr id="777" name="テキスト ボックス 776"/>
        <xdr:cNvSpPr txBox="1"/>
      </xdr:nvSpPr>
      <xdr:spPr>
        <a:xfrm>
          <a:off x="18467017" y="681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81153</xdr:rowOff>
    </xdr:from>
    <xdr:to>
      <xdr:col>116</xdr:col>
      <xdr:colOff>63500</xdr:colOff>
      <xdr:row>58</xdr:row>
      <xdr:rowOff>91821</xdr:rowOff>
    </xdr:to>
    <xdr:cxnSp macro="">
      <xdr:nvCxnSpPr>
        <xdr:cNvPr id="806" name="直線コネクタ 805"/>
        <xdr:cNvCxnSpPr/>
      </xdr:nvCxnSpPr>
      <xdr:spPr>
        <a:xfrm>
          <a:off x="21323300" y="10025253"/>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72009</xdr:rowOff>
    </xdr:from>
    <xdr:to>
      <xdr:col>111</xdr:col>
      <xdr:colOff>177800</xdr:colOff>
      <xdr:row>58</xdr:row>
      <xdr:rowOff>81153</xdr:rowOff>
    </xdr:to>
    <xdr:cxnSp macro="">
      <xdr:nvCxnSpPr>
        <xdr:cNvPr id="809" name="直線コネクタ 808"/>
        <xdr:cNvCxnSpPr/>
      </xdr:nvCxnSpPr>
      <xdr:spPr>
        <a:xfrm>
          <a:off x="20434300" y="1001610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59690</xdr:rowOff>
    </xdr:from>
    <xdr:to>
      <xdr:col>107</xdr:col>
      <xdr:colOff>50800</xdr:colOff>
      <xdr:row>58</xdr:row>
      <xdr:rowOff>72009</xdr:rowOff>
    </xdr:to>
    <xdr:cxnSp macro="">
      <xdr:nvCxnSpPr>
        <xdr:cNvPr id="812" name="直線コネクタ 811"/>
        <xdr:cNvCxnSpPr/>
      </xdr:nvCxnSpPr>
      <xdr:spPr>
        <a:xfrm>
          <a:off x="19545300" y="10003790"/>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56134</xdr:rowOff>
    </xdr:from>
    <xdr:to>
      <xdr:col>102</xdr:col>
      <xdr:colOff>114300</xdr:colOff>
      <xdr:row>58</xdr:row>
      <xdr:rowOff>59690</xdr:rowOff>
    </xdr:to>
    <xdr:cxnSp macro="">
      <xdr:nvCxnSpPr>
        <xdr:cNvPr id="815" name="直線コネクタ 814"/>
        <xdr:cNvCxnSpPr/>
      </xdr:nvCxnSpPr>
      <xdr:spPr>
        <a:xfrm>
          <a:off x="18656300" y="1000023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41021</xdr:rowOff>
    </xdr:from>
    <xdr:to>
      <xdr:col>116</xdr:col>
      <xdr:colOff>114300</xdr:colOff>
      <xdr:row>58</xdr:row>
      <xdr:rowOff>142621</xdr:rowOff>
    </xdr:to>
    <xdr:sp macro="" textlink="">
      <xdr:nvSpPr>
        <xdr:cNvPr id="825" name="楕円 824"/>
        <xdr:cNvSpPr/>
      </xdr:nvSpPr>
      <xdr:spPr>
        <a:xfrm>
          <a:off x="22110700" y="99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127398</xdr:rowOff>
    </xdr:from>
    <xdr:ext cx="378565" cy="259045"/>
    <xdr:sp macro="" textlink="">
      <xdr:nvSpPr>
        <xdr:cNvPr id="826" name="貸付金該当値テキスト"/>
        <xdr:cNvSpPr txBox="1"/>
      </xdr:nvSpPr>
      <xdr:spPr>
        <a:xfrm>
          <a:off x="22212300" y="9900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30353</xdr:rowOff>
    </xdr:from>
    <xdr:to>
      <xdr:col>112</xdr:col>
      <xdr:colOff>38100</xdr:colOff>
      <xdr:row>58</xdr:row>
      <xdr:rowOff>131953</xdr:rowOff>
    </xdr:to>
    <xdr:sp macro="" textlink="">
      <xdr:nvSpPr>
        <xdr:cNvPr id="827" name="楕円 826"/>
        <xdr:cNvSpPr/>
      </xdr:nvSpPr>
      <xdr:spPr>
        <a:xfrm>
          <a:off x="21272500" y="9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123080</xdr:rowOff>
    </xdr:from>
    <xdr:ext cx="469744" cy="259045"/>
    <xdr:sp macro="" textlink="">
      <xdr:nvSpPr>
        <xdr:cNvPr id="828" name="テキスト ボックス 827"/>
        <xdr:cNvSpPr txBox="1"/>
      </xdr:nvSpPr>
      <xdr:spPr>
        <a:xfrm>
          <a:off x="21088428" y="100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21209</xdr:rowOff>
    </xdr:from>
    <xdr:to>
      <xdr:col>107</xdr:col>
      <xdr:colOff>101600</xdr:colOff>
      <xdr:row>58</xdr:row>
      <xdr:rowOff>122809</xdr:rowOff>
    </xdr:to>
    <xdr:sp macro="" textlink="">
      <xdr:nvSpPr>
        <xdr:cNvPr id="829" name="楕円 828"/>
        <xdr:cNvSpPr/>
      </xdr:nvSpPr>
      <xdr:spPr>
        <a:xfrm>
          <a:off x="20383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113936</xdr:rowOff>
    </xdr:from>
    <xdr:ext cx="469744" cy="259045"/>
    <xdr:sp macro="" textlink="">
      <xdr:nvSpPr>
        <xdr:cNvPr id="830" name="テキスト ボックス 829"/>
        <xdr:cNvSpPr txBox="1"/>
      </xdr:nvSpPr>
      <xdr:spPr>
        <a:xfrm>
          <a:off x="20199428"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xdr:rowOff>
    </xdr:from>
    <xdr:to>
      <xdr:col>102</xdr:col>
      <xdr:colOff>165100</xdr:colOff>
      <xdr:row>58</xdr:row>
      <xdr:rowOff>110490</xdr:rowOff>
    </xdr:to>
    <xdr:sp macro="" textlink="">
      <xdr:nvSpPr>
        <xdr:cNvPr id="831" name="楕円 830"/>
        <xdr:cNvSpPr/>
      </xdr:nvSpPr>
      <xdr:spPr>
        <a:xfrm>
          <a:off x="19494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101617</xdr:rowOff>
    </xdr:from>
    <xdr:ext cx="469744" cy="259045"/>
    <xdr:sp macro="" textlink="">
      <xdr:nvSpPr>
        <xdr:cNvPr id="832" name="テキスト ボックス 831"/>
        <xdr:cNvSpPr txBox="1"/>
      </xdr:nvSpPr>
      <xdr:spPr>
        <a:xfrm>
          <a:off x="19310428"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5334</xdr:rowOff>
    </xdr:from>
    <xdr:to>
      <xdr:col>98</xdr:col>
      <xdr:colOff>38100</xdr:colOff>
      <xdr:row>58</xdr:row>
      <xdr:rowOff>106934</xdr:rowOff>
    </xdr:to>
    <xdr:sp macro="" textlink="">
      <xdr:nvSpPr>
        <xdr:cNvPr id="833" name="楕円 832"/>
        <xdr:cNvSpPr/>
      </xdr:nvSpPr>
      <xdr:spPr>
        <a:xfrm>
          <a:off x="18605500" y="99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98061</xdr:rowOff>
    </xdr:from>
    <xdr:ext cx="469744" cy="259045"/>
    <xdr:sp macro="" textlink="">
      <xdr:nvSpPr>
        <xdr:cNvPr id="834" name="テキスト ボックス 833"/>
        <xdr:cNvSpPr txBox="1"/>
      </xdr:nvSpPr>
      <xdr:spPr>
        <a:xfrm>
          <a:off x="18421428" y="100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114191</xdr:rowOff>
    </xdr:from>
    <xdr:to>
      <xdr:col>116</xdr:col>
      <xdr:colOff>63500</xdr:colOff>
      <xdr:row>78</xdr:row>
      <xdr:rowOff>13208</xdr:rowOff>
    </xdr:to>
    <xdr:cxnSp macro="">
      <xdr:nvCxnSpPr>
        <xdr:cNvPr id="864" name="直線コネクタ 863"/>
        <xdr:cNvCxnSpPr/>
      </xdr:nvCxnSpPr>
      <xdr:spPr>
        <a:xfrm flipV="1">
          <a:off x="21323300" y="13315841"/>
          <a:ext cx="838200" cy="7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3435</xdr:rowOff>
    </xdr:from>
    <xdr:to>
      <xdr:col>111</xdr:col>
      <xdr:colOff>177800</xdr:colOff>
      <xdr:row>78</xdr:row>
      <xdr:rowOff>13208</xdr:rowOff>
    </xdr:to>
    <xdr:cxnSp macro="">
      <xdr:nvCxnSpPr>
        <xdr:cNvPr id="867" name="直線コネクタ 866"/>
        <xdr:cNvCxnSpPr/>
      </xdr:nvCxnSpPr>
      <xdr:spPr>
        <a:xfrm>
          <a:off x="20434300" y="13376535"/>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3435</xdr:rowOff>
    </xdr:from>
    <xdr:to>
      <xdr:col>107</xdr:col>
      <xdr:colOff>50800</xdr:colOff>
      <xdr:row>78</xdr:row>
      <xdr:rowOff>29953</xdr:rowOff>
    </xdr:to>
    <xdr:cxnSp macro="">
      <xdr:nvCxnSpPr>
        <xdr:cNvPr id="870" name="直線コネクタ 869"/>
        <xdr:cNvCxnSpPr/>
      </xdr:nvCxnSpPr>
      <xdr:spPr>
        <a:xfrm flipV="1">
          <a:off x="19545300" y="1337653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151567</xdr:rowOff>
    </xdr:from>
    <xdr:to>
      <xdr:col>102</xdr:col>
      <xdr:colOff>114300</xdr:colOff>
      <xdr:row>78</xdr:row>
      <xdr:rowOff>29953</xdr:rowOff>
    </xdr:to>
    <xdr:cxnSp macro="">
      <xdr:nvCxnSpPr>
        <xdr:cNvPr id="873" name="直線コネクタ 872"/>
        <xdr:cNvCxnSpPr/>
      </xdr:nvCxnSpPr>
      <xdr:spPr>
        <a:xfrm>
          <a:off x="18656300" y="13353217"/>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63391</xdr:rowOff>
    </xdr:from>
    <xdr:to>
      <xdr:col>116</xdr:col>
      <xdr:colOff>114300</xdr:colOff>
      <xdr:row>77</xdr:row>
      <xdr:rowOff>164991</xdr:rowOff>
    </xdr:to>
    <xdr:sp macro="" textlink="">
      <xdr:nvSpPr>
        <xdr:cNvPr id="883" name="楕円 882"/>
        <xdr:cNvSpPr/>
      </xdr:nvSpPr>
      <xdr:spPr>
        <a:xfrm>
          <a:off x="22110700" y="132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41818</xdr:rowOff>
    </xdr:from>
    <xdr:ext cx="534377" cy="259045"/>
    <xdr:sp macro="" textlink="">
      <xdr:nvSpPr>
        <xdr:cNvPr id="884" name="繰出金該当値テキスト"/>
        <xdr:cNvSpPr txBox="1"/>
      </xdr:nvSpPr>
      <xdr:spPr>
        <a:xfrm>
          <a:off x="22212300" y="1324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133858</xdr:rowOff>
    </xdr:from>
    <xdr:to>
      <xdr:col>112</xdr:col>
      <xdr:colOff>38100</xdr:colOff>
      <xdr:row>78</xdr:row>
      <xdr:rowOff>64008</xdr:rowOff>
    </xdr:to>
    <xdr:sp macro="" textlink="">
      <xdr:nvSpPr>
        <xdr:cNvPr id="885" name="楕円 884"/>
        <xdr:cNvSpPr/>
      </xdr:nvSpPr>
      <xdr:spPr>
        <a:xfrm>
          <a:off x="21272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55135</xdr:rowOff>
    </xdr:from>
    <xdr:ext cx="534377" cy="259045"/>
    <xdr:sp macro="" textlink="">
      <xdr:nvSpPr>
        <xdr:cNvPr id="886" name="テキスト ボックス 885"/>
        <xdr:cNvSpPr txBox="1"/>
      </xdr:nvSpPr>
      <xdr:spPr>
        <a:xfrm>
          <a:off x="21056111" y="134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124085</xdr:rowOff>
    </xdr:from>
    <xdr:to>
      <xdr:col>107</xdr:col>
      <xdr:colOff>101600</xdr:colOff>
      <xdr:row>78</xdr:row>
      <xdr:rowOff>54235</xdr:rowOff>
    </xdr:to>
    <xdr:sp macro="" textlink="">
      <xdr:nvSpPr>
        <xdr:cNvPr id="887" name="楕円 886"/>
        <xdr:cNvSpPr/>
      </xdr:nvSpPr>
      <xdr:spPr>
        <a:xfrm>
          <a:off x="20383500" y="13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45362</xdr:rowOff>
    </xdr:from>
    <xdr:ext cx="534377" cy="259045"/>
    <xdr:sp macro="" textlink="">
      <xdr:nvSpPr>
        <xdr:cNvPr id="888" name="テキスト ボックス 887"/>
        <xdr:cNvSpPr txBox="1"/>
      </xdr:nvSpPr>
      <xdr:spPr>
        <a:xfrm>
          <a:off x="20167111" y="1341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150603</xdr:rowOff>
    </xdr:from>
    <xdr:to>
      <xdr:col>102</xdr:col>
      <xdr:colOff>165100</xdr:colOff>
      <xdr:row>78</xdr:row>
      <xdr:rowOff>80753</xdr:rowOff>
    </xdr:to>
    <xdr:sp macro="" textlink="">
      <xdr:nvSpPr>
        <xdr:cNvPr id="889" name="楕円 888"/>
        <xdr:cNvSpPr/>
      </xdr:nvSpPr>
      <xdr:spPr>
        <a:xfrm>
          <a:off x="19494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71880</xdr:rowOff>
    </xdr:from>
    <xdr:ext cx="534377" cy="259045"/>
    <xdr:sp macro="" textlink="">
      <xdr:nvSpPr>
        <xdr:cNvPr id="890" name="テキスト ボックス 889"/>
        <xdr:cNvSpPr txBox="1"/>
      </xdr:nvSpPr>
      <xdr:spPr>
        <a:xfrm>
          <a:off x="19278111" y="134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100767</xdr:rowOff>
    </xdr:from>
    <xdr:to>
      <xdr:col>98</xdr:col>
      <xdr:colOff>38100</xdr:colOff>
      <xdr:row>78</xdr:row>
      <xdr:rowOff>30917</xdr:rowOff>
    </xdr:to>
    <xdr:sp macro="" textlink="">
      <xdr:nvSpPr>
        <xdr:cNvPr id="891" name="楕円 890"/>
        <xdr:cNvSpPr/>
      </xdr:nvSpPr>
      <xdr:spPr>
        <a:xfrm>
          <a:off x="18605500" y="133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22044</xdr:rowOff>
    </xdr:from>
    <xdr:ext cx="534377" cy="259045"/>
    <xdr:sp macro="" textlink="">
      <xdr:nvSpPr>
        <xdr:cNvPr id="892" name="テキスト ボックス 891"/>
        <xdr:cNvSpPr txBox="1"/>
      </xdr:nvSpPr>
      <xdr:spPr>
        <a:xfrm>
          <a:off x="18389111" y="1339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373,325</a:t>
          </a:r>
          <a:r>
            <a:rPr kumimoji="1" lang="ja-JP" altLang="en-US" sz="1300">
              <a:latin typeface="ＭＳ Ｐゴシック" panose="020B0600070205080204" pitchFamily="50" charset="-128"/>
              <a:ea typeface="ＭＳ Ｐゴシック" panose="020B0600070205080204" pitchFamily="50" charset="-128"/>
            </a:rPr>
            <a:t>円となっている。各項目の中で類似団体と比較して高い主な項目は、物件費（</a:t>
          </a:r>
          <a:r>
            <a:rPr kumimoji="1" lang="en-US" altLang="ja-JP" sz="1300">
              <a:latin typeface="ＭＳ Ｐゴシック" panose="020B0600070205080204" pitchFamily="50" charset="-128"/>
              <a:ea typeface="ＭＳ Ｐゴシック" panose="020B0600070205080204" pitchFamily="50" charset="-128"/>
            </a:rPr>
            <a:t>+7,633</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+10,520</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+6,884</a:t>
          </a:r>
          <a:r>
            <a:rPr kumimoji="1" lang="ja-JP" altLang="en-US" sz="1300">
              <a:latin typeface="ＭＳ Ｐゴシック" panose="020B0600070205080204" pitchFamily="50" charset="-128"/>
              <a:ea typeface="ＭＳ Ｐゴシック" panose="020B0600070205080204" pitchFamily="50" charset="-128"/>
            </a:rPr>
            <a:t>円）、積立金（∔</a:t>
          </a:r>
          <a:r>
            <a:rPr kumimoji="1" lang="en-US" altLang="ja-JP" sz="1300">
              <a:latin typeface="ＭＳ Ｐゴシック" panose="020B0600070205080204" pitchFamily="50" charset="-128"/>
              <a:ea typeface="ＭＳ Ｐゴシック" panose="020B0600070205080204" pitchFamily="50" charset="-128"/>
            </a:rPr>
            <a:t>5,797</a:t>
          </a:r>
          <a:r>
            <a:rPr kumimoji="1" lang="ja-JP" altLang="en-US" sz="1300">
              <a:latin typeface="ＭＳ Ｐゴシック" panose="020B0600070205080204" pitchFamily="50" charset="-128"/>
              <a:ea typeface="ＭＳ Ｐゴシック" panose="020B0600070205080204" pitchFamily="50" charset="-128"/>
            </a:rPr>
            <a:t>円）である。物件費については、ごみ処理や給食、消防業務を単独で実施していることにより類似団体より高いコストとなっている。これら業務で使用する施設や備品は老朽化が進み、今後コストが増加する見込みであることから民間委託や広域化の検討を行う必要がある。扶助費は自立支援給付費や幼稚園施設等利用費給付金などの増加により前年度に比べ</a:t>
          </a:r>
          <a:r>
            <a:rPr kumimoji="1" lang="en-US" altLang="ja-JP" sz="1300">
              <a:latin typeface="ＭＳ Ｐゴシック" panose="020B0600070205080204" pitchFamily="50" charset="-128"/>
              <a:ea typeface="ＭＳ Ｐゴシック" panose="020B0600070205080204" pitchFamily="50" charset="-128"/>
            </a:rPr>
            <a:t>7,343</a:t>
          </a:r>
          <a:r>
            <a:rPr kumimoji="1" lang="ja-JP" altLang="en-US" sz="1300">
              <a:latin typeface="ＭＳ Ｐゴシック" panose="020B0600070205080204" pitchFamily="50" charset="-128"/>
              <a:ea typeface="ＭＳ Ｐゴシック" panose="020B0600070205080204" pitchFamily="50" charset="-128"/>
            </a:rPr>
            <a:t>円増加し、類似団体平均を上回っている。類似団体よりも人口が多いことや社会福祉サービスを行う町内事業所の増加により広くサービス利用が進んでいることが要因と考えられ、今後も高齢化や制度改正、サービスの充実により社会保障関係経費は増加が見込まれる。受益者負担の適正化や予防事業の強化に努め、持続可能なサービス提供を目指していく。公債費については前年度に比べ</a:t>
          </a:r>
          <a:r>
            <a:rPr kumimoji="1" lang="en-US" altLang="ja-JP" sz="1300">
              <a:latin typeface="ＭＳ Ｐゴシック" panose="020B0600070205080204" pitchFamily="50" charset="-128"/>
              <a:ea typeface="ＭＳ Ｐゴシック" panose="020B0600070205080204" pitchFamily="50" charset="-128"/>
            </a:rPr>
            <a:t>4,907</a:t>
          </a:r>
          <a:r>
            <a:rPr kumimoji="1" lang="ja-JP" altLang="en-US" sz="1300">
              <a:latin typeface="ＭＳ Ｐゴシック" panose="020B0600070205080204" pitchFamily="50" charset="-128"/>
              <a:ea typeface="ＭＳ Ｐゴシック" panose="020B0600070205080204" pitchFamily="50" charset="-128"/>
            </a:rPr>
            <a:t>円増加し、類似団体平均を上回っている。これは町民プール建設事業に係る地方債の繰上償還（</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百万円）を行ったことにより一時的に増額となっているが、令和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年度以降は類似団体平均並みとなり、毎年減少していく見込みである。積立金については、景気の回復を受けて平成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財政調整基金や老朽化が進む公共施設整備のための公共施設整備基金等への積立を行っており類似団体平均を上回る結果となった。しかし、本町の歳入は景気の影響を受けやすく、新型コロナウイルス感染症の影響等がどのように表れてくるか不透明であるため、今後も継続して将来の需要のための財源として基金の積立を行い、公共施設整備等の大型事業実施の際には、将来世代への負担が極端に増加しないよう積立金を有効に活用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37,455
36,153
49.24
14,771,465
13,982,872
664,885
9,338,425
9,759,424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82877</xdr:rowOff>
    </xdr:from>
    <xdr:to>
      <xdr:col>24</xdr:col>
      <xdr:colOff>63500</xdr:colOff>
      <xdr:row>35</xdr:row>
      <xdr:rowOff>100838</xdr:rowOff>
    </xdr:to>
    <xdr:cxnSp macro="">
      <xdr:nvCxnSpPr>
        <xdr:cNvPr id="63" name="直線コネクタ 62"/>
        <xdr:cNvCxnSpPr/>
      </xdr:nvCxnSpPr>
      <xdr:spPr>
        <a:xfrm>
          <a:off x="3797300" y="60836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82877</xdr:rowOff>
    </xdr:from>
    <xdr:to>
      <xdr:col>19</xdr:col>
      <xdr:colOff>177800</xdr:colOff>
      <xdr:row>35</xdr:row>
      <xdr:rowOff>111942</xdr:rowOff>
    </xdr:to>
    <xdr:cxnSp macro="">
      <xdr:nvCxnSpPr>
        <xdr:cNvPr id="66" name="直線コネクタ 65"/>
        <xdr:cNvCxnSpPr/>
      </xdr:nvCxnSpPr>
      <xdr:spPr>
        <a:xfrm flipV="1">
          <a:off x="2908300" y="6083627"/>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88102</xdr:rowOff>
    </xdr:from>
    <xdr:to>
      <xdr:col>15</xdr:col>
      <xdr:colOff>50800</xdr:colOff>
      <xdr:row>35</xdr:row>
      <xdr:rowOff>111942</xdr:rowOff>
    </xdr:to>
    <xdr:cxnSp macro="">
      <xdr:nvCxnSpPr>
        <xdr:cNvPr id="69" name="直線コネクタ 68"/>
        <xdr:cNvCxnSpPr/>
      </xdr:nvCxnSpPr>
      <xdr:spPr>
        <a:xfrm>
          <a:off x="2019300" y="6088852"/>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83856</xdr:rowOff>
    </xdr:from>
    <xdr:to>
      <xdr:col>10</xdr:col>
      <xdr:colOff>114300</xdr:colOff>
      <xdr:row>35</xdr:row>
      <xdr:rowOff>88102</xdr:rowOff>
    </xdr:to>
    <xdr:cxnSp macro="">
      <xdr:nvCxnSpPr>
        <xdr:cNvPr id="72" name="直線コネクタ 71"/>
        <xdr:cNvCxnSpPr/>
      </xdr:nvCxnSpPr>
      <xdr:spPr>
        <a:xfrm>
          <a:off x="1130300" y="5913156"/>
          <a:ext cx="889000" cy="1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50038</xdr:rowOff>
    </xdr:from>
    <xdr:to>
      <xdr:col>24</xdr:col>
      <xdr:colOff>114300</xdr:colOff>
      <xdr:row>35</xdr:row>
      <xdr:rowOff>151638</xdr:rowOff>
    </xdr:to>
    <xdr:sp macro="" textlink="">
      <xdr:nvSpPr>
        <xdr:cNvPr id="82" name="楕円 81"/>
        <xdr:cNvSpPr/>
      </xdr:nvSpPr>
      <xdr:spPr>
        <a:xfrm>
          <a:off x="4584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72915</xdr:rowOff>
    </xdr:from>
    <xdr:ext cx="469744" cy="259045"/>
    <xdr:sp macro="" textlink="">
      <xdr:nvSpPr>
        <xdr:cNvPr id="83" name="議会費該当値テキスト"/>
        <xdr:cNvSpPr txBox="1"/>
      </xdr:nvSpPr>
      <xdr:spPr>
        <a:xfrm>
          <a:off x="4686300"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32077</xdr:rowOff>
    </xdr:from>
    <xdr:to>
      <xdr:col>20</xdr:col>
      <xdr:colOff>38100</xdr:colOff>
      <xdr:row>35</xdr:row>
      <xdr:rowOff>133677</xdr:rowOff>
    </xdr:to>
    <xdr:sp macro="" textlink="">
      <xdr:nvSpPr>
        <xdr:cNvPr id="84" name="楕円 83"/>
        <xdr:cNvSpPr/>
      </xdr:nvSpPr>
      <xdr:spPr>
        <a:xfrm>
          <a:off x="3746500" y="60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124804</xdr:rowOff>
    </xdr:from>
    <xdr:ext cx="469744" cy="259045"/>
    <xdr:sp macro="" textlink="">
      <xdr:nvSpPr>
        <xdr:cNvPr id="85" name="テキスト ボックス 84"/>
        <xdr:cNvSpPr txBox="1"/>
      </xdr:nvSpPr>
      <xdr:spPr>
        <a:xfrm>
          <a:off x="3562428" y="612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61142</xdr:rowOff>
    </xdr:from>
    <xdr:to>
      <xdr:col>15</xdr:col>
      <xdr:colOff>101600</xdr:colOff>
      <xdr:row>35</xdr:row>
      <xdr:rowOff>162742</xdr:rowOff>
    </xdr:to>
    <xdr:sp macro="" textlink="">
      <xdr:nvSpPr>
        <xdr:cNvPr id="86" name="楕円 85"/>
        <xdr:cNvSpPr/>
      </xdr:nvSpPr>
      <xdr:spPr>
        <a:xfrm>
          <a:off x="2857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153869</xdr:rowOff>
    </xdr:from>
    <xdr:ext cx="469744" cy="259045"/>
    <xdr:sp macro="" textlink="">
      <xdr:nvSpPr>
        <xdr:cNvPr id="87" name="テキスト ボックス 86"/>
        <xdr:cNvSpPr txBox="1"/>
      </xdr:nvSpPr>
      <xdr:spPr>
        <a:xfrm>
          <a:off x="2673428"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37302</xdr:rowOff>
    </xdr:from>
    <xdr:to>
      <xdr:col>10</xdr:col>
      <xdr:colOff>165100</xdr:colOff>
      <xdr:row>35</xdr:row>
      <xdr:rowOff>138902</xdr:rowOff>
    </xdr:to>
    <xdr:sp macro="" textlink="">
      <xdr:nvSpPr>
        <xdr:cNvPr id="88" name="楕円 87"/>
        <xdr:cNvSpPr/>
      </xdr:nvSpPr>
      <xdr:spPr>
        <a:xfrm>
          <a:off x="19685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155429</xdr:rowOff>
    </xdr:from>
    <xdr:ext cx="469744" cy="259045"/>
    <xdr:sp macro="" textlink="">
      <xdr:nvSpPr>
        <xdr:cNvPr id="89" name="テキスト ボックス 88"/>
        <xdr:cNvSpPr txBox="1"/>
      </xdr:nvSpPr>
      <xdr:spPr>
        <a:xfrm>
          <a:off x="1784428" y="581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33056</xdr:rowOff>
    </xdr:from>
    <xdr:to>
      <xdr:col>6</xdr:col>
      <xdr:colOff>38100</xdr:colOff>
      <xdr:row>34</xdr:row>
      <xdr:rowOff>134656</xdr:rowOff>
    </xdr:to>
    <xdr:sp macro="" textlink="">
      <xdr:nvSpPr>
        <xdr:cNvPr id="90" name="楕円 89"/>
        <xdr:cNvSpPr/>
      </xdr:nvSpPr>
      <xdr:spPr>
        <a:xfrm>
          <a:off x="1079500" y="58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151183</xdr:rowOff>
    </xdr:from>
    <xdr:ext cx="469744" cy="259045"/>
    <xdr:sp macro="" textlink="">
      <xdr:nvSpPr>
        <xdr:cNvPr id="91" name="テキスト ボックス 90"/>
        <xdr:cNvSpPr txBox="1"/>
      </xdr:nvSpPr>
      <xdr:spPr>
        <a:xfrm>
          <a:off x="895428" y="56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57829</xdr:rowOff>
    </xdr:from>
    <xdr:to>
      <xdr:col>24</xdr:col>
      <xdr:colOff>63500</xdr:colOff>
      <xdr:row>57</xdr:row>
      <xdr:rowOff>77731</xdr:rowOff>
    </xdr:to>
    <xdr:cxnSp macro="">
      <xdr:nvCxnSpPr>
        <xdr:cNvPr id="118" name="直線コネクタ 117"/>
        <xdr:cNvCxnSpPr/>
      </xdr:nvCxnSpPr>
      <xdr:spPr>
        <a:xfrm flipV="1">
          <a:off x="3797300" y="9830479"/>
          <a:ext cx="8382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77731</xdr:rowOff>
    </xdr:from>
    <xdr:to>
      <xdr:col>19</xdr:col>
      <xdr:colOff>177800</xdr:colOff>
      <xdr:row>57</xdr:row>
      <xdr:rowOff>87986</xdr:rowOff>
    </xdr:to>
    <xdr:cxnSp macro="">
      <xdr:nvCxnSpPr>
        <xdr:cNvPr id="121" name="直線コネクタ 120"/>
        <xdr:cNvCxnSpPr/>
      </xdr:nvCxnSpPr>
      <xdr:spPr>
        <a:xfrm flipV="1">
          <a:off x="2908300" y="9850381"/>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56114</xdr:rowOff>
    </xdr:from>
    <xdr:to>
      <xdr:col>15</xdr:col>
      <xdr:colOff>50800</xdr:colOff>
      <xdr:row>57</xdr:row>
      <xdr:rowOff>87986</xdr:rowOff>
    </xdr:to>
    <xdr:cxnSp macro="">
      <xdr:nvCxnSpPr>
        <xdr:cNvPr id="124" name="直線コネクタ 123"/>
        <xdr:cNvCxnSpPr/>
      </xdr:nvCxnSpPr>
      <xdr:spPr>
        <a:xfrm>
          <a:off x="2019300" y="9828764"/>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56114</xdr:rowOff>
    </xdr:from>
    <xdr:to>
      <xdr:col>10</xdr:col>
      <xdr:colOff>114300</xdr:colOff>
      <xdr:row>57</xdr:row>
      <xdr:rowOff>144775</xdr:rowOff>
    </xdr:to>
    <xdr:cxnSp macro="">
      <xdr:nvCxnSpPr>
        <xdr:cNvPr id="127" name="直線コネクタ 126"/>
        <xdr:cNvCxnSpPr/>
      </xdr:nvCxnSpPr>
      <xdr:spPr>
        <a:xfrm flipV="1">
          <a:off x="1130300" y="9828764"/>
          <a:ext cx="889000" cy="8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7029</xdr:rowOff>
    </xdr:from>
    <xdr:to>
      <xdr:col>24</xdr:col>
      <xdr:colOff>114300</xdr:colOff>
      <xdr:row>57</xdr:row>
      <xdr:rowOff>108629</xdr:rowOff>
    </xdr:to>
    <xdr:sp macro="" textlink="">
      <xdr:nvSpPr>
        <xdr:cNvPr id="137" name="楕円 136"/>
        <xdr:cNvSpPr/>
      </xdr:nvSpPr>
      <xdr:spPr>
        <a:xfrm>
          <a:off x="4584700" y="97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111799</xdr:rowOff>
    </xdr:from>
    <xdr:ext cx="534377" cy="259045"/>
    <xdr:sp macro="" textlink="">
      <xdr:nvSpPr>
        <xdr:cNvPr id="138" name="総務費該当値テキスト"/>
        <xdr:cNvSpPr txBox="1"/>
      </xdr:nvSpPr>
      <xdr:spPr>
        <a:xfrm>
          <a:off x="4686300" y="9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26931</xdr:rowOff>
    </xdr:from>
    <xdr:to>
      <xdr:col>20</xdr:col>
      <xdr:colOff>38100</xdr:colOff>
      <xdr:row>57</xdr:row>
      <xdr:rowOff>128531</xdr:rowOff>
    </xdr:to>
    <xdr:sp macro="" textlink="">
      <xdr:nvSpPr>
        <xdr:cNvPr id="139" name="楕円 138"/>
        <xdr:cNvSpPr/>
      </xdr:nvSpPr>
      <xdr:spPr>
        <a:xfrm>
          <a:off x="3746500" y="97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119658</xdr:rowOff>
    </xdr:from>
    <xdr:ext cx="534377" cy="259045"/>
    <xdr:sp macro="" textlink="">
      <xdr:nvSpPr>
        <xdr:cNvPr id="140" name="テキスト ボックス 139"/>
        <xdr:cNvSpPr txBox="1"/>
      </xdr:nvSpPr>
      <xdr:spPr>
        <a:xfrm>
          <a:off x="3530111" y="98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37186</xdr:rowOff>
    </xdr:from>
    <xdr:to>
      <xdr:col>15</xdr:col>
      <xdr:colOff>101600</xdr:colOff>
      <xdr:row>57</xdr:row>
      <xdr:rowOff>138786</xdr:rowOff>
    </xdr:to>
    <xdr:sp macro="" textlink="">
      <xdr:nvSpPr>
        <xdr:cNvPr id="141" name="楕円 140"/>
        <xdr:cNvSpPr/>
      </xdr:nvSpPr>
      <xdr:spPr>
        <a:xfrm>
          <a:off x="2857500" y="98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129913</xdr:rowOff>
    </xdr:from>
    <xdr:ext cx="534377" cy="259045"/>
    <xdr:sp macro="" textlink="">
      <xdr:nvSpPr>
        <xdr:cNvPr id="142" name="テキスト ボックス 141"/>
        <xdr:cNvSpPr txBox="1"/>
      </xdr:nvSpPr>
      <xdr:spPr>
        <a:xfrm>
          <a:off x="2641111" y="99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5314</xdr:rowOff>
    </xdr:from>
    <xdr:to>
      <xdr:col>10</xdr:col>
      <xdr:colOff>165100</xdr:colOff>
      <xdr:row>57</xdr:row>
      <xdr:rowOff>106914</xdr:rowOff>
    </xdr:to>
    <xdr:sp macro="" textlink="">
      <xdr:nvSpPr>
        <xdr:cNvPr id="143" name="楕円 142"/>
        <xdr:cNvSpPr/>
      </xdr:nvSpPr>
      <xdr:spPr>
        <a:xfrm>
          <a:off x="1968500" y="97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98041</xdr:rowOff>
    </xdr:from>
    <xdr:ext cx="534377" cy="259045"/>
    <xdr:sp macro="" textlink="">
      <xdr:nvSpPr>
        <xdr:cNvPr id="144" name="テキスト ボックス 143"/>
        <xdr:cNvSpPr txBox="1"/>
      </xdr:nvSpPr>
      <xdr:spPr>
        <a:xfrm>
          <a:off x="1752111" y="98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93975</xdr:rowOff>
    </xdr:from>
    <xdr:to>
      <xdr:col>6</xdr:col>
      <xdr:colOff>38100</xdr:colOff>
      <xdr:row>58</xdr:row>
      <xdr:rowOff>24125</xdr:rowOff>
    </xdr:to>
    <xdr:sp macro="" textlink="">
      <xdr:nvSpPr>
        <xdr:cNvPr id="145" name="楕円 144"/>
        <xdr:cNvSpPr/>
      </xdr:nvSpPr>
      <xdr:spPr>
        <a:xfrm>
          <a:off x="1079500" y="98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15252</xdr:rowOff>
    </xdr:from>
    <xdr:ext cx="534377" cy="259045"/>
    <xdr:sp macro="" textlink="">
      <xdr:nvSpPr>
        <xdr:cNvPr id="146" name="テキスト ボックス 145"/>
        <xdr:cNvSpPr txBox="1"/>
      </xdr:nvSpPr>
      <xdr:spPr>
        <a:xfrm>
          <a:off x="863111" y="9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107989</xdr:rowOff>
    </xdr:from>
    <xdr:to>
      <xdr:col>24</xdr:col>
      <xdr:colOff>63500</xdr:colOff>
      <xdr:row>77</xdr:row>
      <xdr:rowOff>13539</xdr:rowOff>
    </xdr:to>
    <xdr:cxnSp macro="">
      <xdr:nvCxnSpPr>
        <xdr:cNvPr id="176" name="直線コネクタ 175"/>
        <xdr:cNvCxnSpPr/>
      </xdr:nvCxnSpPr>
      <xdr:spPr>
        <a:xfrm flipV="1">
          <a:off x="3797300" y="13138189"/>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140805</xdr:rowOff>
    </xdr:from>
    <xdr:to>
      <xdr:col>19</xdr:col>
      <xdr:colOff>177800</xdr:colOff>
      <xdr:row>77</xdr:row>
      <xdr:rowOff>13539</xdr:rowOff>
    </xdr:to>
    <xdr:cxnSp macro="">
      <xdr:nvCxnSpPr>
        <xdr:cNvPr id="179" name="直線コネクタ 178"/>
        <xdr:cNvCxnSpPr/>
      </xdr:nvCxnSpPr>
      <xdr:spPr>
        <a:xfrm>
          <a:off x="2908300" y="13171005"/>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140805</xdr:rowOff>
    </xdr:from>
    <xdr:to>
      <xdr:col>15</xdr:col>
      <xdr:colOff>50800</xdr:colOff>
      <xdr:row>76</xdr:row>
      <xdr:rowOff>148107</xdr:rowOff>
    </xdr:to>
    <xdr:cxnSp macro="">
      <xdr:nvCxnSpPr>
        <xdr:cNvPr id="182" name="直線コネクタ 181"/>
        <xdr:cNvCxnSpPr/>
      </xdr:nvCxnSpPr>
      <xdr:spPr>
        <a:xfrm flipV="1">
          <a:off x="2019300" y="13171005"/>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148107</xdr:rowOff>
    </xdr:from>
    <xdr:to>
      <xdr:col>10</xdr:col>
      <xdr:colOff>114300</xdr:colOff>
      <xdr:row>76</xdr:row>
      <xdr:rowOff>148298</xdr:rowOff>
    </xdr:to>
    <xdr:cxnSp macro="">
      <xdr:nvCxnSpPr>
        <xdr:cNvPr id="185" name="直線コネクタ 184"/>
        <xdr:cNvCxnSpPr/>
      </xdr:nvCxnSpPr>
      <xdr:spPr>
        <a:xfrm flipV="1">
          <a:off x="1130300" y="1317830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57189</xdr:rowOff>
    </xdr:from>
    <xdr:to>
      <xdr:col>24</xdr:col>
      <xdr:colOff>114300</xdr:colOff>
      <xdr:row>76</xdr:row>
      <xdr:rowOff>158789</xdr:rowOff>
    </xdr:to>
    <xdr:sp macro="" textlink="">
      <xdr:nvSpPr>
        <xdr:cNvPr id="195" name="楕円 194"/>
        <xdr:cNvSpPr/>
      </xdr:nvSpPr>
      <xdr:spPr>
        <a:xfrm>
          <a:off x="45847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35616</xdr:rowOff>
    </xdr:from>
    <xdr:ext cx="599010" cy="259045"/>
    <xdr:sp macro="" textlink="">
      <xdr:nvSpPr>
        <xdr:cNvPr id="196" name="民生費該当値テキスト"/>
        <xdr:cNvSpPr txBox="1"/>
      </xdr:nvSpPr>
      <xdr:spPr>
        <a:xfrm>
          <a:off x="4686300" y="130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134189</xdr:rowOff>
    </xdr:from>
    <xdr:to>
      <xdr:col>20</xdr:col>
      <xdr:colOff>38100</xdr:colOff>
      <xdr:row>77</xdr:row>
      <xdr:rowOff>64339</xdr:rowOff>
    </xdr:to>
    <xdr:sp macro="" textlink="">
      <xdr:nvSpPr>
        <xdr:cNvPr id="197" name="楕円 196"/>
        <xdr:cNvSpPr/>
      </xdr:nvSpPr>
      <xdr:spPr>
        <a:xfrm>
          <a:off x="3746500" y="131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55466</xdr:rowOff>
    </xdr:from>
    <xdr:ext cx="599010" cy="259045"/>
    <xdr:sp macro="" textlink="">
      <xdr:nvSpPr>
        <xdr:cNvPr id="198" name="テキスト ボックス 197"/>
        <xdr:cNvSpPr txBox="1"/>
      </xdr:nvSpPr>
      <xdr:spPr>
        <a:xfrm>
          <a:off x="3497795" y="132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90005</xdr:rowOff>
    </xdr:from>
    <xdr:to>
      <xdr:col>15</xdr:col>
      <xdr:colOff>101600</xdr:colOff>
      <xdr:row>77</xdr:row>
      <xdr:rowOff>20155</xdr:rowOff>
    </xdr:to>
    <xdr:sp macro="" textlink="">
      <xdr:nvSpPr>
        <xdr:cNvPr id="199" name="楕円 198"/>
        <xdr:cNvSpPr/>
      </xdr:nvSpPr>
      <xdr:spPr>
        <a:xfrm>
          <a:off x="2857500" y="131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11282</xdr:rowOff>
    </xdr:from>
    <xdr:ext cx="599010" cy="259045"/>
    <xdr:sp macro="" textlink="">
      <xdr:nvSpPr>
        <xdr:cNvPr id="200" name="テキスト ボックス 199"/>
        <xdr:cNvSpPr txBox="1"/>
      </xdr:nvSpPr>
      <xdr:spPr>
        <a:xfrm>
          <a:off x="2608795" y="1321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97307</xdr:rowOff>
    </xdr:from>
    <xdr:to>
      <xdr:col>10</xdr:col>
      <xdr:colOff>165100</xdr:colOff>
      <xdr:row>77</xdr:row>
      <xdr:rowOff>27457</xdr:rowOff>
    </xdr:to>
    <xdr:sp macro="" textlink="">
      <xdr:nvSpPr>
        <xdr:cNvPr id="201" name="楕円 200"/>
        <xdr:cNvSpPr/>
      </xdr:nvSpPr>
      <xdr:spPr>
        <a:xfrm>
          <a:off x="1968500" y="13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18584</xdr:rowOff>
    </xdr:from>
    <xdr:ext cx="599010" cy="259045"/>
    <xdr:sp macro="" textlink="">
      <xdr:nvSpPr>
        <xdr:cNvPr id="202" name="テキスト ボックス 201"/>
        <xdr:cNvSpPr txBox="1"/>
      </xdr:nvSpPr>
      <xdr:spPr>
        <a:xfrm>
          <a:off x="1719795" y="132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97498</xdr:rowOff>
    </xdr:from>
    <xdr:to>
      <xdr:col>6</xdr:col>
      <xdr:colOff>38100</xdr:colOff>
      <xdr:row>77</xdr:row>
      <xdr:rowOff>27648</xdr:rowOff>
    </xdr:to>
    <xdr:sp macro="" textlink="">
      <xdr:nvSpPr>
        <xdr:cNvPr id="203" name="楕円 202"/>
        <xdr:cNvSpPr/>
      </xdr:nvSpPr>
      <xdr:spPr>
        <a:xfrm>
          <a:off x="1079500" y="131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18775</xdr:rowOff>
    </xdr:from>
    <xdr:ext cx="599010" cy="259045"/>
    <xdr:sp macro="" textlink="">
      <xdr:nvSpPr>
        <xdr:cNvPr id="204" name="テキスト ボックス 203"/>
        <xdr:cNvSpPr txBox="1"/>
      </xdr:nvSpPr>
      <xdr:spPr>
        <a:xfrm>
          <a:off x="830795" y="1322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98019</xdr:rowOff>
    </xdr:from>
    <xdr:to>
      <xdr:col>24</xdr:col>
      <xdr:colOff>63500</xdr:colOff>
      <xdr:row>96</xdr:row>
      <xdr:rowOff>98222</xdr:rowOff>
    </xdr:to>
    <xdr:cxnSp macro="">
      <xdr:nvCxnSpPr>
        <xdr:cNvPr id="233" name="直線コネクタ 232"/>
        <xdr:cNvCxnSpPr/>
      </xdr:nvCxnSpPr>
      <xdr:spPr>
        <a:xfrm>
          <a:off x="3797300" y="16557219"/>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92139</xdr:rowOff>
    </xdr:from>
    <xdr:to>
      <xdr:col>19</xdr:col>
      <xdr:colOff>177800</xdr:colOff>
      <xdr:row>96</xdr:row>
      <xdr:rowOff>98019</xdr:rowOff>
    </xdr:to>
    <xdr:cxnSp macro="">
      <xdr:nvCxnSpPr>
        <xdr:cNvPr id="236" name="直線コネクタ 235"/>
        <xdr:cNvCxnSpPr/>
      </xdr:nvCxnSpPr>
      <xdr:spPr>
        <a:xfrm>
          <a:off x="2908300" y="16551339"/>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89179</xdr:rowOff>
    </xdr:from>
    <xdr:to>
      <xdr:col>15</xdr:col>
      <xdr:colOff>50800</xdr:colOff>
      <xdr:row>96</xdr:row>
      <xdr:rowOff>92139</xdr:rowOff>
    </xdr:to>
    <xdr:cxnSp macro="">
      <xdr:nvCxnSpPr>
        <xdr:cNvPr id="239" name="直線コネクタ 238"/>
        <xdr:cNvCxnSpPr/>
      </xdr:nvCxnSpPr>
      <xdr:spPr>
        <a:xfrm>
          <a:off x="2019300" y="16548379"/>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89179</xdr:rowOff>
    </xdr:from>
    <xdr:to>
      <xdr:col>10</xdr:col>
      <xdr:colOff>114300</xdr:colOff>
      <xdr:row>96</xdr:row>
      <xdr:rowOff>89472</xdr:rowOff>
    </xdr:to>
    <xdr:cxnSp macro="">
      <xdr:nvCxnSpPr>
        <xdr:cNvPr id="242" name="直線コネクタ 241"/>
        <xdr:cNvCxnSpPr/>
      </xdr:nvCxnSpPr>
      <xdr:spPr>
        <a:xfrm flipV="1">
          <a:off x="1130300" y="1654837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47422</xdr:rowOff>
    </xdr:from>
    <xdr:to>
      <xdr:col>24</xdr:col>
      <xdr:colOff>114300</xdr:colOff>
      <xdr:row>96</xdr:row>
      <xdr:rowOff>149022</xdr:rowOff>
    </xdr:to>
    <xdr:sp macro="" textlink="">
      <xdr:nvSpPr>
        <xdr:cNvPr id="252" name="楕円 251"/>
        <xdr:cNvSpPr/>
      </xdr:nvSpPr>
      <xdr:spPr>
        <a:xfrm>
          <a:off x="4584700" y="165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25849</xdr:rowOff>
    </xdr:from>
    <xdr:ext cx="534377" cy="259045"/>
    <xdr:sp macro="" textlink="">
      <xdr:nvSpPr>
        <xdr:cNvPr id="253" name="衛生費該当値テキスト"/>
        <xdr:cNvSpPr txBox="1"/>
      </xdr:nvSpPr>
      <xdr:spPr>
        <a:xfrm>
          <a:off x="4686300" y="164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47219</xdr:rowOff>
    </xdr:from>
    <xdr:to>
      <xdr:col>20</xdr:col>
      <xdr:colOff>38100</xdr:colOff>
      <xdr:row>96</xdr:row>
      <xdr:rowOff>148819</xdr:rowOff>
    </xdr:to>
    <xdr:sp macro="" textlink="">
      <xdr:nvSpPr>
        <xdr:cNvPr id="254" name="楕円 253"/>
        <xdr:cNvSpPr/>
      </xdr:nvSpPr>
      <xdr:spPr>
        <a:xfrm>
          <a:off x="3746500" y="165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165346</xdr:rowOff>
    </xdr:from>
    <xdr:ext cx="534377" cy="259045"/>
    <xdr:sp macro="" textlink="">
      <xdr:nvSpPr>
        <xdr:cNvPr id="255" name="テキスト ボックス 254"/>
        <xdr:cNvSpPr txBox="1"/>
      </xdr:nvSpPr>
      <xdr:spPr>
        <a:xfrm>
          <a:off x="3530111" y="162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41339</xdr:rowOff>
    </xdr:from>
    <xdr:to>
      <xdr:col>15</xdr:col>
      <xdr:colOff>101600</xdr:colOff>
      <xdr:row>96</xdr:row>
      <xdr:rowOff>142939</xdr:rowOff>
    </xdr:to>
    <xdr:sp macro="" textlink="">
      <xdr:nvSpPr>
        <xdr:cNvPr id="256" name="楕円 255"/>
        <xdr:cNvSpPr/>
      </xdr:nvSpPr>
      <xdr:spPr>
        <a:xfrm>
          <a:off x="2857500" y="16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159466</xdr:rowOff>
    </xdr:from>
    <xdr:ext cx="534377" cy="259045"/>
    <xdr:sp macro="" textlink="">
      <xdr:nvSpPr>
        <xdr:cNvPr id="257" name="テキスト ボックス 256"/>
        <xdr:cNvSpPr txBox="1"/>
      </xdr:nvSpPr>
      <xdr:spPr>
        <a:xfrm>
          <a:off x="2641111" y="162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38379</xdr:rowOff>
    </xdr:from>
    <xdr:to>
      <xdr:col>10</xdr:col>
      <xdr:colOff>165100</xdr:colOff>
      <xdr:row>96</xdr:row>
      <xdr:rowOff>139979</xdr:rowOff>
    </xdr:to>
    <xdr:sp macro="" textlink="">
      <xdr:nvSpPr>
        <xdr:cNvPr id="258" name="楕円 257"/>
        <xdr:cNvSpPr/>
      </xdr:nvSpPr>
      <xdr:spPr>
        <a:xfrm>
          <a:off x="1968500" y="164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156506</xdr:rowOff>
    </xdr:from>
    <xdr:ext cx="534377" cy="259045"/>
    <xdr:sp macro="" textlink="">
      <xdr:nvSpPr>
        <xdr:cNvPr id="259" name="テキスト ボックス 258"/>
        <xdr:cNvSpPr txBox="1"/>
      </xdr:nvSpPr>
      <xdr:spPr>
        <a:xfrm>
          <a:off x="1752111" y="162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38672</xdr:rowOff>
    </xdr:from>
    <xdr:to>
      <xdr:col>6</xdr:col>
      <xdr:colOff>38100</xdr:colOff>
      <xdr:row>96</xdr:row>
      <xdr:rowOff>140272</xdr:rowOff>
    </xdr:to>
    <xdr:sp macro="" textlink="">
      <xdr:nvSpPr>
        <xdr:cNvPr id="260" name="楕円 259"/>
        <xdr:cNvSpPr/>
      </xdr:nvSpPr>
      <xdr:spPr>
        <a:xfrm>
          <a:off x="1079500" y="164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156799</xdr:rowOff>
    </xdr:from>
    <xdr:ext cx="534377" cy="259045"/>
    <xdr:sp macro="" textlink="">
      <xdr:nvSpPr>
        <xdr:cNvPr id="261" name="テキスト ボックス 260"/>
        <xdr:cNvSpPr txBox="1"/>
      </xdr:nvSpPr>
      <xdr:spPr>
        <a:xfrm>
          <a:off x="863111" y="1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133619</xdr:rowOff>
    </xdr:from>
    <xdr:to>
      <xdr:col>55</xdr:col>
      <xdr:colOff>0</xdr:colOff>
      <xdr:row>57</xdr:row>
      <xdr:rowOff>134808</xdr:rowOff>
    </xdr:to>
    <xdr:cxnSp macro="">
      <xdr:nvCxnSpPr>
        <xdr:cNvPr id="347" name="直線コネクタ 346"/>
        <xdr:cNvCxnSpPr/>
      </xdr:nvCxnSpPr>
      <xdr:spPr>
        <a:xfrm flipV="1">
          <a:off x="9639300" y="9906269"/>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133025</xdr:rowOff>
    </xdr:from>
    <xdr:to>
      <xdr:col>50</xdr:col>
      <xdr:colOff>114300</xdr:colOff>
      <xdr:row>57</xdr:row>
      <xdr:rowOff>134808</xdr:rowOff>
    </xdr:to>
    <xdr:cxnSp macro="">
      <xdr:nvCxnSpPr>
        <xdr:cNvPr id="350" name="直線コネクタ 349"/>
        <xdr:cNvCxnSpPr/>
      </xdr:nvCxnSpPr>
      <xdr:spPr>
        <a:xfrm>
          <a:off x="8750300" y="990567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133025</xdr:rowOff>
    </xdr:from>
    <xdr:to>
      <xdr:col>45</xdr:col>
      <xdr:colOff>177800</xdr:colOff>
      <xdr:row>57</xdr:row>
      <xdr:rowOff>143426</xdr:rowOff>
    </xdr:to>
    <xdr:cxnSp macro="">
      <xdr:nvCxnSpPr>
        <xdr:cNvPr id="353" name="直線コネクタ 352"/>
        <xdr:cNvCxnSpPr/>
      </xdr:nvCxnSpPr>
      <xdr:spPr>
        <a:xfrm flipV="1">
          <a:off x="7861300" y="990567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124887</xdr:rowOff>
    </xdr:from>
    <xdr:to>
      <xdr:col>41</xdr:col>
      <xdr:colOff>50800</xdr:colOff>
      <xdr:row>57</xdr:row>
      <xdr:rowOff>143426</xdr:rowOff>
    </xdr:to>
    <xdr:cxnSp macro="">
      <xdr:nvCxnSpPr>
        <xdr:cNvPr id="356" name="直線コネクタ 355"/>
        <xdr:cNvCxnSpPr/>
      </xdr:nvCxnSpPr>
      <xdr:spPr>
        <a:xfrm>
          <a:off x="6972300" y="9897537"/>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82819</xdr:rowOff>
    </xdr:from>
    <xdr:to>
      <xdr:col>55</xdr:col>
      <xdr:colOff>50800</xdr:colOff>
      <xdr:row>58</xdr:row>
      <xdr:rowOff>12969</xdr:rowOff>
    </xdr:to>
    <xdr:sp macro="" textlink="">
      <xdr:nvSpPr>
        <xdr:cNvPr id="366" name="楕円 365"/>
        <xdr:cNvSpPr/>
      </xdr:nvSpPr>
      <xdr:spPr>
        <a:xfrm>
          <a:off x="10426700" y="9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169196</xdr:rowOff>
    </xdr:from>
    <xdr:ext cx="469744" cy="259045"/>
    <xdr:sp macro="" textlink="">
      <xdr:nvSpPr>
        <xdr:cNvPr id="367" name="農林水産業費該当値テキスト"/>
        <xdr:cNvSpPr txBox="1"/>
      </xdr:nvSpPr>
      <xdr:spPr>
        <a:xfrm>
          <a:off x="10528300" y="977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84008</xdr:rowOff>
    </xdr:from>
    <xdr:to>
      <xdr:col>50</xdr:col>
      <xdr:colOff>165100</xdr:colOff>
      <xdr:row>58</xdr:row>
      <xdr:rowOff>14158</xdr:rowOff>
    </xdr:to>
    <xdr:sp macro="" textlink="">
      <xdr:nvSpPr>
        <xdr:cNvPr id="368" name="楕円 367"/>
        <xdr:cNvSpPr/>
      </xdr:nvSpPr>
      <xdr:spPr>
        <a:xfrm>
          <a:off x="9588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5285</xdr:rowOff>
    </xdr:from>
    <xdr:ext cx="469744" cy="259045"/>
    <xdr:sp macro="" textlink="">
      <xdr:nvSpPr>
        <xdr:cNvPr id="369" name="テキスト ボックス 368"/>
        <xdr:cNvSpPr txBox="1"/>
      </xdr:nvSpPr>
      <xdr:spPr>
        <a:xfrm>
          <a:off x="9404428" y="994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82225</xdr:rowOff>
    </xdr:from>
    <xdr:to>
      <xdr:col>46</xdr:col>
      <xdr:colOff>38100</xdr:colOff>
      <xdr:row>58</xdr:row>
      <xdr:rowOff>12375</xdr:rowOff>
    </xdr:to>
    <xdr:sp macro="" textlink="">
      <xdr:nvSpPr>
        <xdr:cNvPr id="370" name="楕円 369"/>
        <xdr:cNvSpPr/>
      </xdr:nvSpPr>
      <xdr:spPr>
        <a:xfrm>
          <a:off x="8699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3502</xdr:rowOff>
    </xdr:from>
    <xdr:ext cx="469744" cy="259045"/>
    <xdr:sp macro="" textlink="">
      <xdr:nvSpPr>
        <xdr:cNvPr id="371" name="テキスト ボックス 370"/>
        <xdr:cNvSpPr txBox="1"/>
      </xdr:nvSpPr>
      <xdr:spPr>
        <a:xfrm>
          <a:off x="8515428" y="99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92626</xdr:rowOff>
    </xdr:from>
    <xdr:to>
      <xdr:col>41</xdr:col>
      <xdr:colOff>101600</xdr:colOff>
      <xdr:row>58</xdr:row>
      <xdr:rowOff>22776</xdr:rowOff>
    </xdr:to>
    <xdr:sp macro="" textlink="">
      <xdr:nvSpPr>
        <xdr:cNvPr id="372" name="楕円 371"/>
        <xdr:cNvSpPr/>
      </xdr:nvSpPr>
      <xdr:spPr>
        <a:xfrm>
          <a:off x="7810500" y="98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13903</xdr:rowOff>
    </xdr:from>
    <xdr:ext cx="469744" cy="259045"/>
    <xdr:sp macro="" textlink="">
      <xdr:nvSpPr>
        <xdr:cNvPr id="373" name="テキスト ボックス 372"/>
        <xdr:cNvSpPr txBox="1"/>
      </xdr:nvSpPr>
      <xdr:spPr>
        <a:xfrm>
          <a:off x="7626428" y="99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74087</xdr:rowOff>
    </xdr:from>
    <xdr:to>
      <xdr:col>36</xdr:col>
      <xdr:colOff>165100</xdr:colOff>
      <xdr:row>58</xdr:row>
      <xdr:rowOff>4237</xdr:rowOff>
    </xdr:to>
    <xdr:sp macro="" textlink="">
      <xdr:nvSpPr>
        <xdr:cNvPr id="374" name="楕円 373"/>
        <xdr:cNvSpPr/>
      </xdr:nvSpPr>
      <xdr:spPr>
        <a:xfrm>
          <a:off x="6921500" y="98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166814</xdr:rowOff>
    </xdr:from>
    <xdr:ext cx="469744" cy="259045"/>
    <xdr:sp macro="" textlink="">
      <xdr:nvSpPr>
        <xdr:cNvPr id="375" name="テキスト ボックス 374"/>
        <xdr:cNvSpPr txBox="1"/>
      </xdr:nvSpPr>
      <xdr:spPr>
        <a:xfrm>
          <a:off x="6737428" y="993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32792</xdr:rowOff>
    </xdr:from>
    <xdr:to>
      <xdr:col>55</xdr:col>
      <xdr:colOff>0</xdr:colOff>
      <xdr:row>78</xdr:row>
      <xdr:rowOff>112649</xdr:rowOff>
    </xdr:to>
    <xdr:cxnSp macro="">
      <xdr:nvCxnSpPr>
        <xdr:cNvPr id="404" name="直線コネクタ 403"/>
        <xdr:cNvCxnSpPr/>
      </xdr:nvCxnSpPr>
      <xdr:spPr>
        <a:xfrm>
          <a:off x="9639300" y="13234442"/>
          <a:ext cx="8382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32792</xdr:rowOff>
    </xdr:from>
    <xdr:to>
      <xdr:col>50</xdr:col>
      <xdr:colOff>114300</xdr:colOff>
      <xdr:row>77</xdr:row>
      <xdr:rowOff>37554</xdr:rowOff>
    </xdr:to>
    <xdr:cxnSp macro="">
      <xdr:nvCxnSpPr>
        <xdr:cNvPr id="407" name="直線コネクタ 406"/>
        <xdr:cNvCxnSpPr/>
      </xdr:nvCxnSpPr>
      <xdr:spPr>
        <a:xfrm flipV="1">
          <a:off x="8750300" y="1323444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27533</xdr:rowOff>
    </xdr:from>
    <xdr:to>
      <xdr:col>45</xdr:col>
      <xdr:colOff>177800</xdr:colOff>
      <xdr:row>77</xdr:row>
      <xdr:rowOff>37554</xdr:rowOff>
    </xdr:to>
    <xdr:cxnSp macro="">
      <xdr:nvCxnSpPr>
        <xdr:cNvPr id="410" name="直線コネクタ 409"/>
        <xdr:cNvCxnSpPr/>
      </xdr:nvCxnSpPr>
      <xdr:spPr>
        <a:xfrm>
          <a:off x="7861300" y="13057733"/>
          <a:ext cx="889000" cy="18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27533</xdr:rowOff>
    </xdr:from>
    <xdr:to>
      <xdr:col>41</xdr:col>
      <xdr:colOff>50800</xdr:colOff>
      <xdr:row>78</xdr:row>
      <xdr:rowOff>95656</xdr:rowOff>
    </xdr:to>
    <xdr:cxnSp macro="">
      <xdr:nvCxnSpPr>
        <xdr:cNvPr id="413" name="直線コネクタ 412"/>
        <xdr:cNvCxnSpPr/>
      </xdr:nvCxnSpPr>
      <xdr:spPr>
        <a:xfrm flipV="1">
          <a:off x="6972300" y="13057733"/>
          <a:ext cx="889000" cy="4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61849</xdr:rowOff>
    </xdr:from>
    <xdr:to>
      <xdr:col>55</xdr:col>
      <xdr:colOff>50800</xdr:colOff>
      <xdr:row>78</xdr:row>
      <xdr:rowOff>163449</xdr:rowOff>
    </xdr:to>
    <xdr:sp macro="" textlink="">
      <xdr:nvSpPr>
        <xdr:cNvPr id="423" name="楕円 422"/>
        <xdr:cNvSpPr/>
      </xdr:nvSpPr>
      <xdr:spPr>
        <a:xfrm>
          <a:off x="10426700" y="134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148226</xdr:rowOff>
    </xdr:from>
    <xdr:ext cx="469744" cy="259045"/>
    <xdr:sp macro="" textlink="">
      <xdr:nvSpPr>
        <xdr:cNvPr id="424" name="商工費該当値テキスト"/>
        <xdr:cNvSpPr txBox="1"/>
      </xdr:nvSpPr>
      <xdr:spPr>
        <a:xfrm>
          <a:off x="10528300" y="133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153442</xdr:rowOff>
    </xdr:from>
    <xdr:to>
      <xdr:col>50</xdr:col>
      <xdr:colOff>165100</xdr:colOff>
      <xdr:row>77</xdr:row>
      <xdr:rowOff>83592</xdr:rowOff>
    </xdr:to>
    <xdr:sp macro="" textlink="">
      <xdr:nvSpPr>
        <xdr:cNvPr id="425" name="楕円 424"/>
        <xdr:cNvSpPr/>
      </xdr:nvSpPr>
      <xdr:spPr>
        <a:xfrm>
          <a:off x="9588500" y="131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74719</xdr:rowOff>
    </xdr:from>
    <xdr:ext cx="469744" cy="259045"/>
    <xdr:sp macro="" textlink="">
      <xdr:nvSpPr>
        <xdr:cNvPr id="426" name="テキスト ボックス 425"/>
        <xdr:cNvSpPr txBox="1"/>
      </xdr:nvSpPr>
      <xdr:spPr>
        <a:xfrm>
          <a:off x="9404428" y="132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158204</xdr:rowOff>
    </xdr:from>
    <xdr:to>
      <xdr:col>46</xdr:col>
      <xdr:colOff>38100</xdr:colOff>
      <xdr:row>77</xdr:row>
      <xdr:rowOff>88354</xdr:rowOff>
    </xdr:to>
    <xdr:sp macro="" textlink="">
      <xdr:nvSpPr>
        <xdr:cNvPr id="427" name="楕円 426"/>
        <xdr:cNvSpPr/>
      </xdr:nvSpPr>
      <xdr:spPr>
        <a:xfrm>
          <a:off x="86995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79481</xdr:rowOff>
    </xdr:from>
    <xdr:ext cx="469744" cy="259045"/>
    <xdr:sp macro="" textlink="">
      <xdr:nvSpPr>
        <xdr:cNvPr id="428" name="テキスト ボックス 427"/>
        <xdr:cNvSpPr txBox="1"/>
      </xdr:nvSpPr>
      <xdr:spPr>
        <a:xfrm>
          <a:off x="8515428" y="1328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148183</xdr:rowOff>
    </xdr:from>
    <xdr:to>
      <xdr:col>41</xdr:col>
      <xdr:colOff>101600</xdr:colOff>
      <xdr:row>76</xdr:row>
      <xdr:rowOff>78333</xdr:rowOff>
    </xdr:to>
    <xdr:sp macro="" textlink="">
      <xdr:nvSpPr>
        <xdr:cNvPr id="429" name="楕円 428"/>
        <xdr:cNvSpPr/>
      </xdr:nvSpPr>
      <xdr:spPr>
        <a:xfrm>
          <a:off x="7810500" y="130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94861</xdr:rowOff>
    </xdr:from>
    <xdr:ext cx="534377" cy="259045"/>
    <xdr:sp macro="" textlink="">
      <xdr:nvSpPr>
        <xdr:cNvPr id="430" name="テキスト ボックス 429"/>
        <xdr:cNvSpPr txBox="1"/>
      </xdr:nvSpPr>
      <xdr:spPr>
        <a:xfrm>
          <a:off x="7594111" y="127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44856</xdr:rowOff>
    </xdr:from>
    <xdr:to>
      <xdr:col>36</xdr:col>
      <xdr:colOff>165100</xdr:colOff>
      <xdr:row>78</xdr:row>
      <xdr:rowOff>146456</xdr:rowOff>
    </xdr:to>
    <xdr:sp macro="" textlink="">
      <xdr:nvSpPr>
        <xdr:cNvPr id="431" name="楕円 430"/>
        <xdr:cNvSpPr/>
      </xdr:nvSpPr>
      <xdr:spPr>
        <a:xfrm>
          <a:off x="6921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137583</xdr:rowOff>
    </xdr:from>
    <xdr:ext cx="469744" cy="259045"/>
    <xdr:sp macro="" textlink="">
      <xdr:nvSpPr>
        <xdr:cNvPr id="432" name="テキスト ボックス 431"/>
        <xdr:cNvSpPr txBox="1"/>
      </xdr:nvSpPr>
      <xdr:spPr>
        <a:xfrm>
          <a:off x="6737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137437</xdr:rowOff>
    </xdr:from>
    <xdr:to>
      <xdr:col>55</xdr:col>
      <xdr:colOff>0</xdr:colOff>
      <xdr:row>96</xdr:row>
      <xdr:rowOff>108336</xdr:rowOff>
    </xdr:to>
    <xdr:cxnSp macro="">
      <xdr:nvCxnSpPr>
        <xdr:cNvPr id="460" name="直線コネクタ 459"/>
        <xdr:cNvCxnSpPr/>
      </xdr:nvCxnSpPr>
      <xdr:spPr>
        <a:xfrm flipV="1">
          <a:off x="9639300" y="16425187"/>
          <a:ext cx="838200" cy="14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42613</xdr:rowOff>
    </xdr:from>
    <xdr:to>
      <xdr:col>50</xdr:col>
      <xdr:colOff>114300</xdr:colOff>
      <xdr:row>96</xdr:row>
      <xdr:rowOff>108336</xdr:rowOff>
    </xdr:to>
    <xdr:cxnSp macro="">
      <xdr:nvCxnSpPr>
        <xdr:cNvPr id="463" name="直線コネクタ 462"/>
        <xdr:cNvCxnSpPr/>
      </xdr:nvCxnSpPr>
      <xdr:spPr>
        <a:xfrm>
          <a:off x="8750300" y="16501813"/>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9283</xdr:rowOff>
    </xdr:from>
    <xdr:to>
      <xdr:col>45</xdr:col>
      <xdr:colOff>177800</xdr:colOff>
      <xdr:row>96</xdr:row>
      <xdr:rowOff>42613</xdr:rowOff>
    </xdr:to>
    <xdr:cxnSp macro="">
      <xdr:nvCxnSpPr>
        <xdr:cNvPr id="466" name="直線コネクタ 465"/>
        <xdr:cNvCxnSpPr/>
      </xdr:nvCxnSpPr>
      <xdr:spPr>
        <a:xfrm>
          <a:off x="7861300" y="1646848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44602</xdr:rowOff>
    </xdr:from>
    <xdr:to>
      <xdr:col>41</xdr:col>
      <xdr:colOff>50800</xdr:colOff>
      <xdr:row>96</xdr:row>
      <xdr:rowOff>9283</xdr:rowOff>
    </xdr:to>
    <xdr:cxnSp macro="">
      <xdr:nvCxnSpPr>
        <xdr:cNvPr id="469" name="直線コネクタ 468"/>
        <xdr:cNvCxnSpPr/>
      </xdr:nvCxnSpPr>
      <xdr:spPr>
        <a:xfrm>
          <a:off x="6972300" y="16332352"/>
          <a:ext cx="8890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86637</xdr:rowOff>
    </xdr:from>
    <xdr:to>
      <xdr:col>55</xdr:col>
      <xdr:colOff>50800</xdr:colOff>
      <xdr:row>96</xdr:row>
      <xdr:rowOff>16787</xdr:rowOff>
    </xdr:to>
    <xdr:sp macro="" textlink="">
      <xdr:nvSpPr>
        <xdr:cNvPr id="479" name="楕円 478"/>
        <xdr:cNvSpPr/>
      </xdr:nvSpPr>
      <xdr:spPr>
        <a:xfrm>
          <a:off x="10426700" y="163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109514</xdr:rowOff>
    </xdr:from>
    <xdr:ext cx="534377" cy="259045"/>
    <xdr:sp macro="" textlink="">
      <xdr:nvSpPr>
        <xdr:cNvPr id="480" name="土木費該当値テキスト"/>
        <xdr:cNvSpPr txBox="1"/>
      </xdr:nvSpPr>
      <xdr:spPr>
        <a:xfrm>
          <a:off x="10528300" y="162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57536</xdr:rowOff>
    </xdr:from>
    <xdr:to>
      <xdr:col>50</xdr:col>
      <xdr:colOff>165100</xdr:colOff>
      <xdr:row>96</xdr:row>
      <xdr:rowOff>159136</xdr:rowOff>
    </xdr:to>
    <xdr:sp macro="" textlink="">
      <xdr:nvSpPr>
        <xdr:cNvPr id="481" name="楕円 480"/>
        <xdr:cNvSpPr/>
      </xdr:nvSpPr>
      <xdr:spPr>
        <a:xfrm>
          <a:off x="9588500" y="16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150263</xdr:rowOff>
    </xdr:from>
    <xdr:ext cx="534377" cy="259045"/>
    <xdr:sp macro="" textlink="">
      <xdr:nvSpPr>
        <xdr:cNvPr id="482" name="テキスト ボックス 481"/>
        <xdr:cNvSpPr txBox="1"/>
      </xdr:nvSpPr>
      <xdr:spPr>
        <a:xfrm>
          <a:off x="9372111" y="1660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163263</xdr:rowOff>
    </xdr:from>
    <xdr:to>
      <xdr:col>46</xdr:col>
      <xdr:colOff>38100</xdr:colOff>
      <xdr:row>96</xdr:row>
      <xdr:rowOff>93413</xdr:rowOff>
    </xdr:to>
    <xdr:sp macro="" textlink="">
      <xdr:nvSpPr>
        <xdr:cNvPr id="483" name="楕円 482"/>
        <xdr:cNvSpPr/>
      </xdr:nvSpPr>
      <xdr:spPr>
        <a:xfrm>
          <a:off x="8699500" y="164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84540</xdr:rowOff>
    </xdr:from>
    <xdr:ext cx="534377" cy="259045"/>
    <xdr:sp macro="" textlink="">
      <xdr:nvSpPr>
        <xdr:cNvPr id="484" name="テキスト ボックス 483"/>
        <xdr:cNvSpPr txBox="1"/>
      </xdr:nvSpPr>
      <xdr:spPr>
        <a:xfrm>
          <a:off x="8483111" y="165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129933</xdr:rowOff>
    </xdr:from>
    <xdr:to>
      <xdr:col>41</xdr:col>
      <xdr:colOff>101600</xdr:colOff>
      <xdr:row>96</xdr:row>
      <xdr:rowOff>60083</xdr:rowOff>
    </xdr:to>
    <xdr:sp macro="" textlink="">
      <xdr:nvSpPr>
        <xdr:cNvPr id="485" name="楕円 484"/>
        <xdr:cNvSpPr/>
      </xdr:nvSpPr>
      <xdr:spPr>
        <a:xfrm>
          <a:off x="7810500" y="164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76610</xdr:rowOff>
    </xdr:from>
    <xdr:ext cx="534377" cy="259045"/>
    <xdr:sp macro="" textlink="">
      <xdr:nvSpPr>
        <xdr:cNvPr id="486" name="テキスト ボックス 485"/>
        <xdr:cNvSpPr txBox="1"/>
      </xdr:nvSpPr>
      <xdr:spPr>
        <a:xfrm>
          <a:off x="7594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165252</xdr:rowOff>
    </xdr:from>
    <xdr:to>
      <xdr:col>36</xdr:col>
      <xdr:colOff>165100</xdr:colOff>
      <xdr:row>95</xdr:row>
      <xdr:rowOff>95402</xdr:rowOff>
    </xdr:to>
    <xdr:sp macro="" textlink="">
      <xdr:nvSpPr>
        <xdr:cNvPr id="487" name="楕円 486"/>
        <xdr:cNvSpPr/>
      </xdr:nvSpPr>
      <xdr:spPr>
        <a:xfrm>
          <a:off x="6921500" y="162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111929</xdr:rowOff>
    </xdr:from>
    <xdr:ext cx="534377" cy="259045"/>
    <xdr:sp macro="" textlink="">
      <xdr:nvSpPr>
        <xdr:cNvPr id="488" name="テキスト ボックス 487"/>
        <xdr:cNvSpPr txBox="1"/>
      </xdr:nvSpPr>
      <xdr:spPr>
        <a:xfrm>
          <a:off x="6705111" y="160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12873</xdr:rowOff>
    </xdr:from>
    <xdr:to>
      <xdr:col>85</xdr:col>
      <xdr:colOff>127000</xdr:colOff>
      <xdr:row>37</xdr:row>
      <xdr:rowOff>113228</xdr:rowOff>
    </xdr:to>
    <xdr:cxnSp macro="">
      <xdr:nvCxnSpPr>
        <xdr:cNvPr id="516" name="直線コネクタ 515"/>
        <xdr:cNvCxnSpPr/>
      </xdr:nvCxnSpPr>
      <xdr:spPr>
        <a:xfrm>
          <a:off x="15481300" y="6356523"/>
          <a:ext cx="8382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12873</xdr:rowOff>
    </xdr:from>
    <xdr:to>
      <xdr:col>81</xdr:col>
      <xdr:colOff>50800</xdr:colOff>
      <xdr:row>38</xdr:row>
      <xdr:rowOff>16256</xdr:rowOff>
    </xdr:to>
    <xdr:cxnSp macro="">
      <xdr:nvCxnSpPr>
        <xdr:cNvPr id="519" name="直線コネクタ 518"/>
        <xdr:cNvCxnSpPr/>
      </xdr:nvCxnSpPr>
      <xdr:spPr>
        <a:xfrm flipV="1">
          <a:off x="14592300" y="6356523"/>
          <a:ext cx="8890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6380</xdr:rowOff>
    </xdr:from>
    <xdr:to>
      <xdr:col>76</xdr:col>
      <xdr:colOff>114300</xdr:colOff>
      <xdr:row>38</xdr:row>
      <xdr:rowOff>16256</xdr:rowOff>
    </xdr:to>
    <xdr:cxnSp macro="">
      <xdr:nvCxnSpPr>
        <xdr:cNvPr id="522" name="直線コネクタ 521"/>
        <xdr:cNvCxnSpPr/>
      </xdr:nvCxnSpPr>
      <xdr:spPr>
        <a:xfrm>
          <a:off x="13703300" y="6521480"/>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2677</xdr:rowOff>
    </xdr:from>
    <xdr:to>
      <xdr:col>71</xdr:col>
      <xdr:colOff>177800</xdr:colOff>
      <xdr:row>38</xdr:row>
      <xdr:rowOff>6380</xdr:rowOff>
    </xdr:to>
    <xdr:cxnSp macro="">
      <xdr:nvCxnSpPr>
        <xdr:cNvPr id="525" name="直線コネクタ 524"/>
        <xdr:cNvCxnSpPr/>
      </xdr:nvCxnSpPr>
      <xdr:spPr>
        <a:xfrm>
          <a:off x="12814300" y="5831977"/>
          <a:ext cx="889000" cy="68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62428</xdr:rowOff>
    </xdr:from>
    <xdr:to>
      <xdr:col>85</xdr:col>
      <xdr:colOff>177800</xdr:colOff>
      <xdr:row>37</xdr:row>
      <xdr:rowOff>164028</xdr:rowOff>
    </xdr:to>
    <xdr:sp macro="" textlink="">
      <xdr:nvSpPr>
        <xdr:cNvPr id="535" name="楕円 534"/>
        <xdr:cNvSpPr/>
      </xdr:nvSpPr>
      <xdr:spPr>
        <a:xfrm>
          <a:off x="162687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148805</xdr:rowOff>
    </xdr:from>
    <xdr:ext cx="534377" cy="259045"/>
    <xdr:sp macro="" textlink="">
      <xdr:nvSpPr>
        <xdr:cNvPr id="536" name="消防費該当値テキスト"/>
        <xdr:cNvSpPr txBox="1"/>
      </xdr:nvSpPr>
      <xdr:spPr>
        <a:xfrm>
          <a:off x="16370300" y="63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133523</xdr:rowOff>
    </xdr:from>
    <xdr:to>
      <xdr:col>81</xdr:col>
      <xdr:colOff>101600</xdr:colOff>
      <xdr:row>37</xdr:row>
      <xdr:rowOff>63673</xdr:rowOff>
    </xdr:to>
    <xdr:sp macro="" textlink="">
      <xdr:nvSpPr>
        <xdr:cNvPr id="537" name="楕円 536"/>
        <xdr:cNvSpPr/>
      </xdr:nvSpPr>
      <xdr:spPr>
        <a:xfrm>
          <a:off x="15430500" y="63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54800</xdr:rowOff>
    </xdr:from>
    <xdr:ext cx="534377" cy="259045"/>
    <xdr:sp macro="" textlink="">
      <xdr:nvSpPr>
        <xdr:cNvPr id="538" name="テキスト ボックス 537"/>
        <xdr:cNvSpPr txBox="1"/>
      </xdr:nvSpPr>
      <xdr:spPr>
        <a:xfrm>
          <a:off x="15214111" y="63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136906</xdr:rowOff>
    </xdr:from>
    <xdr:to>
      <xdr:col>76</xdr:col>
      <xdr:colOff>165100</xdr:colOff>
      <xdr:row>38</xdr:row>
      <xdr:rowOff>67056</xdr:rowOff>
    </xdr:to>
    <xdr:sp macro="" textlink="">
      <xdr:nvSpPr>
        <xdr:cNvPr id="539" name="楕円 538"/>
        <xdr:cNvSpPr/>
      </xdr:nvSpPr>
      <xdr:spPr>
        <a:xfrm>
          <a:off x="1454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58183</xdr:rowOff>
    </xdr:from>
    <xdr:ext cx="534377" cy="259045"/>
    <xdr:sp macro="" textlink="">
      <xdr:nvSpPr>
        <xdr:cNvPr id="540" name="テキスト ボックス 539"/>
        <xdr:cNvSpPr txBox="1"/>
      </xdr:nvSpPr>
      <xdr:spPr>
        <a:xfrm>
          <a:off x="14325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127031</xdr:rowOff>
    </xdr:from>
    <xdr:to>
      <xdr:col>72</xdr:col>
      <xdr:colOff>38100</xdr:colOff>
      <xdr:row>38</xdr:row>
      <xdr:rowOff>57181</xdr:rowOff>
    </xdr:to>
    <xdr:sp macro="" textlink="">
      <xdr:nvSpPr>
        <xdr:cNvPr id="541" name="楕円 540"/>
        <xdr:cNvSpPr/>
      </xdr:nvSpPr>
      <xdr:spPr>
        <a:xfrm>
          <a:off x="13652500" y="64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48307</xdr:rowOff>
    </xdr:from>
    <xdr:ext cx="534377" cy="259045"/>
    <xdr:sp macro="" textlink="">
      <xdr:nvSpPr>
        <xdr:cNvPr id="542" name="テキスト ボックス 541"/>
        <xdr:cNvSpPr txBox="1"/>
      </xdr:nvSpPr>
      <xdr:spPr>
        <a:xfrm>
          <a:off x="13436111" y="65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123327</xdr:rowOff>
    </xdr:from>
    <xdr:to>
      <xdr:col>67</xdr:col>
      <xdr:colOff>101600</xdr:colOff>
      <xdr:row>34</xdr:row>
      <xdr:rowOff>53477</xdr:rowOff>
    </xdr:to>
    <xdr:sp macro="" textlink="">
      <xdr:nvSpPr>
        <xdr:cNvPr id="543" name="楕円 542"/>
        <xdr:cNvSpPr/>
      </xdr:nvSpPr>
      <xdr:spPr>
        <a:xfrm>
          <a:off x="12763500" y="5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70004</xdr:rowOff>
    </xdr:from>
    <xdr:ext cx="534377" cy="259045"/>
    <xdr:sp macro="" textlink="">
      <xdr:nvSpPr>
        <xdr:cNvPr id="544" name="テキスト ボックス 543"/>
        <xdr:cNvSpPr txBox="1"/>
      </xdr:nvSpPr>
      <xdr:spPr>
        <a:xfrm>
          <a:off x="12547111" y="55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70352</xdr:rowOff>
    </xdr:from>
    <xdr:to>
      <xdr:col>85</xdr:col>
      <xdr:colOff>127000</xdr:colOff>
      <xdr:row>57</xdr:row>
      <xdr:rowOff>170332</xdr:rowOff>
    </xdr:to>
    <xdr:cxnSp macro="">
      <xdr:nvCxnSpPr>
        <xdr:cNvPr id="576" name="直線コネクタ 575"/>
        <xdr:cNvCxnSpPr/>
      </xdr:nvCxnSpPr>
      <xdr:spPr>
        <a:xfrm flipV="1">
          <a:off x="15481300" y="9843002"/>
          <a:ext cx="8382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170332</xdr:rowOff>
    </xdr:from>
    <xdr:to>
      <xdr:col>81</xdr:col>
      <xdr:colOff>50800</xdr:colOff>
      <xdr:row>58</xdr:row>
      <xdr:rowOff>25171</xdr:rowOff>
    </xdr:to>
    <xdr:cxnSp macro="">
      <xdr:nvCxnSpPr>
        <xdr:cNvPr id="579" name="直線コネクタ 578"/>
        <xdr:cNvCxnSpPr/>
      </xdr:nvCxnSpPr>
      <xdr:spPr>
        <a:xfrm flipV="1">
          <a:off x="14592300" y="9942982"/>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25171</xdr:rowOff>
    </xdr:from>
    <xdr:to>
      <xdr:col>76</xdr:col>
      <xdr:colOff>114300</xdr:colOff>
      <xdr:row>58</xdr:row>
      <xdr:rowOff>39753</xdr:rowOff>
    </xdr:to>
    <xdr:cxnSp macro="">
      <xdr:nvCxnSpPr>
        <xdr:cNvPr id="582" name="直線コネクタ 581"/>
        <xdr:cNvCxnSpPr/>
      </xdr:nvCxnSpPr>
      <xdr:spPr>
        <a:xfrm flipV="1">
          <a:off x="13703300" y="9969271"/>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112301</xdr:rowOff>
    </xdr:from>
    <xdr:to>
      <xdr:col>71</xdr:col>
      <xdr:colOff>177800</xdr:colOff>
      <xdr:row>58</xdr:row>
      <xdr:rowOff>39753</xdr:rowOff>
    </xdr:to>
    <xdr:cxnSp macro="">
      <xdr:nvCxnSpPr>
        <xdr:cNvPr id="585" name="直線コネクタ 584"/>
        <xdr:cNvCxnSpPr/>
      </xdr:nvCxnSpPr>
      <xdr:spPr>
        <a:xfrm>
          <a:off x="12814300" y="9884951"/>
          <a:ext cx="889000" cy="9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19552</xdr:rowOff>
    </xdr:from>
    <xdr:to>
      <xdr:col>85</xdr:col>
      <xdr:colOff>177800</xdr:colOff>
      <xdr:row>57</xdr:row>
      <xdr:rowOff>121152</xdr:rowOff>
    </xdr:to>
    <xdr:sp macro="" textlink="">
      <xdr:nvSpPr>
        <xdr:cNvPr id="595" name="楕円 594"/>
        <xdr:cNvSpPr/>
      </xdr:nvSpPr>
      <xdr:spPr>
        <a:xfrm>
          <a:off x="16268700" y="9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169429</xdr:rowOff>
    </xdr:from>
    <xdr:ext cx="534377" cy="259045"/>
    <xdr:sp macro="" textlink="">
      <xdr:nvSpPr>
        <xdr:cNvPr id="596" name="教育費該当値テキスト"/>
        <xdr:cNvSpPr txBox="1"/>
      </xdr:nvSpPr>
      <xdr:spPr>
        <a:xfrm>
          <a:off x="16370300" y="97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119532</xdr:rowOff>
    </xdr:from>
    <xdr:to>
      <xdr:col>81</xdr:col>
      <xdr:colOff>101600</xdr:colOff>
      <xdr:row>58</xdr:row>
      <xdr:rowOff>49682</xdr:rowOff>
    </xdr:to>
    <xdr:sp macro="" textlink="">
      <xdr:nvSpPr>
        <xdr:cNvPr id="597" name="楕円 596"/>
        <xdr:cNvSpPr/>
      </xdr:nvSpPr>
      <xdr:spPr>
        <a:xfrm>
          <a:off x="15430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40809</xdr:rowOff>
    </xdr:from>
    <xdr:ext cx="534377" cy="259045"/>
    <xdr:sp macro="" textlink="">
      <xdr:nvSpPr>
        <xdr:cNvPr id="598" name="テキスト ボックス 597"/>
        <xdr:cNvSpPr txBox="1"/>
      </xdr:nvSpPr>
      <xdr:spPr>
        <a:xfrm>
          <a:off x="15214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145821</xdr:rowOff>
    </xdr:from>
    <xdr:to>
      <xdr:col>76</xdr:col>
      <xdr:colOff>165100</xdr:colOff>
      <xdr:row>58</xdr:row>
      <xdr:rowOff>75971</xdr:rowOff>
    </xdr:to>
    <xdr:sp macro="" textlink="">
      <xdr:nvSpPr>
        <xdr:cNvPr id="599" name="楕円 598"/>
        <xdr:cNvSpPr/>
      </xdr:nvSpPr>
      <xdr:spPr>
        <a:xfrm>
          <a:off x="14541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67098</xdr:rowOff>
    </xdr:from>
    <xdr:ext cx="534377" cy="259045"/>
    <xdr:sp macro="" textlink="">
      <xdr:nvSpPr>
        <xdr:cNvPr id="600" name="テキスト ボックス 599"/>
        <xdr:cNvSpPr txBox="1"/>
      </xdr:nvSpPr>
      <xdr:spPr>
        <a:xfrm>
          <a:off x="14325111" y="100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160403</xdr:rowOff>
    </xdr:from>
    <xdr:to>
      <xdr:col>72</xdr:col>
      <xdr:colOff>38100</xdr:colOff>
      <xdr:row>58</xdr:row>
      <xdr:rowOff>90553</xdr:rowOff>
    </xdr:to>
    <xdr:sp macro="" textlink="">
      <xdr:nvSpPr>
        <xdr:cNvPr id="601" name="楕円 600"/>
        <xdr:cNvSpPr/>
      </xdr:nvSpPr>
      <xdr:spPr>
        <a:xfrm>
          <a:off x="13652500" y="9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81680</xdr:rowOff>
    </xdr:from>
    <xdr:ext cx="534377" cy="259045"/>
    <xdr:sp macro="" textlink="">
      <xdr:nvSpPr>
        <xdr:cNvPr id="602" name="テキスト ボックス 601"/>
        <xdr:cNvSpPr txBox="1"/>
      </xdr:nvSpPr>
      <xdr:spPr>
        <a:xfrm>
          <a:off x="13436111" y="100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61501</xdr:rowOff>
    </xdr:from>
    <xdr:to>
      <xdr:col>67</xdr:col>
      <xdr:colOff>101600</xdr:colOff>
      <xdr:row>57</xdr:row>
      <xdr:rowOff>163101</xdr:rowOff>
    </xdr:to>
    <xdr:sp macro="" textlink="">
      <xdr:nvSpPr>
        <xdr:cNvPr id="603" name="楕円 602"/>
        <xdr:cNvSpPr/>
      </xdr:nvSpPr>
      <xdr:spPr>
        <a:xfrm>
          <a:off x="12763500" y="98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154228</xdr:rowOff>
    </xdr:from>
    <xdr:ext cx="534377" cy="259045"/>
    <xdr:sp macro="" textlink="">
      <xdr:nvSpPr>
        <xdr:cNvPr id="604" name="テキスト ボックス 603"/>
        <xdr:cNvSpPr txBox="1"/>
      </xdr:nvSpPr>
      <xdr:spPr>
        <a:xfrm>
          <a:off x="12547111" y="99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124864</xdr:rowOff>
    </xdr:from>
    <xdr:to>
      <xdr:col>85</xdr:col>
      <xdr:colOff>127000</xdr:colOff>
      <xdr:row>78</xdr:row>
      <xdr:rowOff>138328</xdr:rowOff>
    </xdr:to>
    <xdr:cxnSp macro="">
      <xdr:nvCxnSpPr>
        <xdr:cNvPr id="631" name="直線コネクタ 630"/>
        <xdr:cNvCxnSpPr/>
      </xdr:nvCxnSpPr>
      <xdr:spPr>
        <a:xfrm>
          <a:off x="15481300" y="13497964"/>
          <a:ext cx="8382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124864</xdr:rowOff>
    </xdr:from>
    <xdr:to>
      <xdr:col>81</xdr:col>
      <xdr:colOff>50800</xdr:colOff>
      <xdr:row>78</xdr:row>
      <xdr:rowOff>138283</xdr:rowOff>
    </xdr:to>
    <xdr:cxnSp macro="">
      <xdr:nvCxnSpPr>
        <xdr:cNvPr id="634" name="直線コネクタ 633"/>
        <xdr:cNvCxnSpPr/>
      </xdr:nvCxnSpPr>
      <xdr:spPr>
        <a:xfrm flipV="1">
          <a:off x="14592300" y="1349796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137962</xdr:rowOff>
    </xdr:from>
    <xdr:to>
      <xdr:col>76</xdr:col>
      <xdr:colOff>114300</xdr:colOff>
      <xdr:row>78</xdr:row>
      <xdr:rowOff>138283</xdr:rowOff>
    </xdr:to>
    <xdr:cxnSp macro="">
      <xdr:nvCxnSpPr>
        <xdr:cNvPr id="637" name="直線コネクタ 636"/>
        <xdr:cNvCxnSpPr/>
      </xdr:nvCxnSpPr>
      <xdr:spPr>
        <a:xfrm>
          <a:off x="13703300" y="13511062"/>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133641</xdr:rowOff>
    </xdr:from>
    <xdr:to>
      <xdr:col>71</xdr:col>
      <xdr:colOff>177800</xdr:colOff>
      <xdr:row>78</xdr:row>
      <xdr:rowOff>137962</xdr:rowOff>
    </xdr:to>
    <xdr:cxnSp macro="">
      <xdr:nvCxnSpPr>
        <xdr:cNvPr id="640" name="直線コネクタ 639"/>
        <xdr:cNvCxnSpPr/>
      </xdr:nvCxnSpPr>
      <xdr:spPr>
        <a:xfrm>
          <a:off x="12814300" y="13506741"/>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87528</xdr:rowOff>
    </xdr:from>
    <xdr:to>
      <xdr:col>85</xdr:col>
      <xdr:colOff>177800</xdr:colOff>
      <xdr:row>79</xdr:row>
      <xdr:rowOff>17678</xdr:rowOff>
    </xdr:to>
    <xdr:sp macro="" textlink="">
      <xdr:nvSpPr>
        <xdr:cNvPr id="650" name="楕円 649"/>
        <xdr:cNvSpPr/>
      </xdr:nvSpPr>
      <xdr:spPr>
        <a:xfrm>
          <a:off x="162687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2455</xdr:rowOff>
    </xdr:from>
    <xdr:ext cx="313932" cy="259045"/>
    <xdr:sp macro="" textlink="">
      <xdr:nvSpPr>
        <xdr:cNvPr id="651" name="災害復旧費該当値テキスト"/>
        <xdr:cNvSpPr txBox="1"/>
      </xdr:nvSpPr>
      <xdr:spPr>
        <a:xfrm>
          <a:off x="16370300" y="13375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74064</xdr:rowOff>
    </xdr:from>
    <xdr:to>
      <xdr:col>81</xdr:col>
      <xdr:colOff>101600</xdr:colOff>
      <xdr:row>79</xdr:row>
      <xdr:rowOff>4214</xdr:rowOff>
    </xdr:to>
    <xdr:sp macro="" textlink="">
      <xdr:nvSpPr>
        <xdr:cNvPr id="652" name="楕円 651"/>
        <xdr:cNvSpPr/>
      </xdr:nvSpPr>
      <xdr:spPr>
        <a:xfrm>
          <a:off x="15430500" y="134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166791</xdr:rowOff>
    </xdr:from>
    <xdr:ext cx="378565" cy="259045"/>
    <xdr:sp macro="" textlink="">
      <xdr:nvSpPr>
        <xdr:cNvPr id="653" name="テキスト ボックス 652"/>
        <xdr:cNvSpPr txBox="1"/>
      </xdr:nvSpPr>
      <xdr:spPr>
        <a:xfrm>
          <a:off x="15292017" y="1353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87483</xdr:rowOff>
    </xdr:from>
    <xdr:to>
      <xdr:col>76</xdr:col>
      <xdr:colOff>165100</xdr:colOff>
      <xdr:row>79</xdr:row>
      <xdr:rowOff>17633</xdr:rowOff>
    </xdr:to>
    <xdr:sp macro="" textlink="">
      <xdr:nvSpPr>
        <xdr:cNvPr id="654" name="楕円 653"/>
        <xdr:cNvSpPr/>
      </xdr:nvSpPr>
      <xdr:spPr>
        <a:xfrm>
          <a:off x="14541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8760</xdr:rowOff>
    </xdr:from>
    <xdr:ext cx="313932" cy="259045"/>
    <xdr:sp macro="" textlink="">
      <xdr:nvSpPr>
        <xdr:cNvPr id="655" name="テキスト ボックス 654"/>
        <xdr:cNvSpPr txBox="1"/>
      </xdr:nvSpPr>
      <xdr:spPr>
        <a:xfrm>
          <a:off x="14435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87162</xdr:rowOff>
    </xdr:from>
    <xdr:to>
      <xdr:col>72</xdr:col>
      <xdr:colOff>38100</xdr:colOff>
      <xdr:row>79</xdr:row>
      <xdr:rowOff>17312</xdr:rowOff>
    </xdr:to>
    <xdr:sp macro="" textlink="">
      <xdr:nvSpPr>
        <xdr:cNvPr id="656" name="楕円 655"/>
        <xdr:cNvSpPr/>
      </xdr:nvSpPr>
      <xdr:spPr>
        <a:xfrm>
          <a:off x="13652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8439</xdr:rowOff>
    </xdr:from>
    <xdr:ext cx="313932" cy="259045"/>
    <xdr:sp macro="" textlink="">
      <xdr:nvSpPr>
        <xdr:cNvPr id="657" name="テキスト ボックス 656"/>
        <xdr:cNvSpPr txBox="1"/>
      </xdr:nvSpPr>
      <xdr:spPr>
        <a:xfrm>
          <a:off x="13546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82841</xdr:rowOff>
    </xdr:from>
    <xdr:to>
      <xdr:col>67</xdr:col>
      <xdr:colOff>101600</xdr:colOff>
      <xdr:row>79</xdr:row>
      <xdr:rowOff>12991</xdr:rowOff>
    </xdr:to>
    <xdr:sp macro="" textlink="">
      <xdr:nvSpPr>
        <xdr:cNvPr id="658" name="楕円 657"/>
        <xdr:cNvSpPr/>
      </xdr:nvSpPr>
      <xdr:spPr>
        <a:xfrm>
          <a:off x="12763500" y="134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4118</xdr:rowOff>
    </xdr:from>
    <xdr:ext cx="378565" cy="259045"/>
    <xdr:sp macro="" textlink="">
      <xdr:nvSpPr>
        <xdr:cNvPr id="659" name="テキスト ボックス 658"/>
        <xdr:cNvSpPr txBox="1"/>
      </xdr:nvSpPr>
      <xdr:spPr>
        <a:xfrm>
          <a:off x="12625017" y="1354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104457</xdr:rowOff>
    </xdr:from>
    <xdr:to>
      <xdr:col>85</xdr:col>
      <xdr:colOff>127000</xdr:colOff>
      <xdr:row>95</xdr:row>
      <xdr:rowOff>26485</xdr:rowOff>
    </xdr:to>
    <xdr:cxnSp macro="">
      <xdr:nvCxnSpPr>
        <xdr:cNvPr id="688" name="直線コネクタ 687"/>
        <xdr:cNvCxnSpPr/>
      </xdr:nvCxnSpPr>
      <xdr:spPr>
        <a:xfrm flipV="1">
          <a:off x="15481300" y="16220757"/>
          <a:ext cx="838200" cy="9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254</xdr:rowOff>
    </xdr:from>
    <xdr:to>
      <xdr:col>81</xdr:col>
      <xdr:colOff>50800</xdr:colOff>
      <xdr:row>95</xdr:row>
      <xdr:rowOff>26485</xdr:rowOff>
    </xdr:to>
    <xdr:cxnSp macro="">
      <xdr:nvCxnSpPr>
        <xdr:cNvPr id="691" name="直線コネクタ 690"/>
        <xdr:cNvCxnSpPr/>
      </xdr:nvCxnSpPr>
      <xdr:spPr>
        <a:xfrm>
          <a:off x="14592300" y="1628800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165836</xdr:rowOff>
    </xdr:from>
    <xdr:to>
      <xdr:col>76</xdr:col>
      <xdr:colOff>114300</xdr:colOff>
      <xdr:row>95</xdr:row>
      <xdr:rowOff>254</xdr:rowOff>
    </xdr:to>
    <xdr:cxnSp macro="">
      <xdr:nvCxnSpPr>
        <xdr:cNvPr id="694" name="直線コネクタ 693"/>
        <xdr:cNvCxnSpPr/>
      </xdr:nvCxnSpPr>
      <xdr:spPr>
        <a:xfrm>
          <a:off x="13703300" y="1628213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159779</xdr:rowOff>
    </xdr:from>
    <xdr:to>
      <xdr:col>71</xdr:col>
      <xdr:colOff>177800</xdr:colOff>
      <xdr:row>94</xdr:row>
      <xdr:rowOff>165836</xdr:rowOff>
    </xdr:to>
    <xdr:cxnSp macro="">
      <xdr:nvCxnSpPr>
        <xdr:cNvPr id="697" name="直線コネクタ 696"/>
        <xdr:cNvCxnSpPr/>
      </xdr:nvCxnSpPr>
      <xdr:spPr>
        <a:xfrm>
          <a:off x="12814300" y="16276079"/>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53657</xdr:rowOff>
    </xdr:from>
    <xdr:to>
      <xdr:col>85</xdr:col>
      <xdr:colOff>177800</xdr:colOff>
      <xdr:row>94</xdr:row>
      <xdr:rowOff>155257</xdr:rowOff>
    </xdr:to>
    <xdr:sp macro="" textlink="">
      <xdr:nvSpPr>
        <xdr:cNvPr id="707" name="楕円 706"/>
        <xdr:cNvSpPr/>
      </xdr:nvSpPr>
      <xdr:spPr>
        <a:xfrm>
          <a:off x="16268700" y="161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76534</xdr:rowOff>
    </xdr:from>
    <xdr:ext cx="534377" cy="259045"/>
    <xdr:sp macro="" textlink="">
      <xdr:nvSpPr>
        <xdr:cNvPr id="708" name="公債費該当値テキスト"/>
        <xdr:cNvSpPr txBox="1"/>
      </xdr:nvSpPr>
      <xdr:spPr>
        <a:xfrm>
          <a:off x="16370300" y="160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147135</xdr:rowOff>
    </xdr:from>
    <xdr:to>
      <xdr:col>81</xdr:col>
      <xdr:colOff>101600</xdr:colOff>
      <xdr:row>95</xdr:row>
      <xdr:rowOff>77285</xdr:rowOff>
    </xdr:to>
    <xdr:sp macro="" textlink="">
      <xdr:nvSpPr>
        <xdr:cNvPr id="709" name="楕円 708"/>
        <xdr:cNvSpPr/>
      </xdr:nvSpPr>
      <xdr:spPr>
        <a:xfrm>
          <a:off x="15430500" y="16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93812</xdr:rowOff>
    </xdr:from>
    <xdr:ext cx="534377" cy="259045"/>
    <xdr:sp macro="" textlink="">
      <xdr:nvSpPr>
        <xdr:cNvPr id="710" name="テキスト ボックス 709"/>
        <xdr:cNvSpPr txBox="1"/>
      </xdr:nvSpPr>
      <xdr:spPr>
        <a:xfrm>
          <a:off x="15214111" y="160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120904</xdr:rowOff>
    </xdr:from>
    <xdr:to>
      <xdr:col>76</xdr:col>
      <xdr:colOff>165100</xdr:colOff>
      <xdr:row>95</xdr:row>
      <xdr:rowOff>51054</xdr:rowOff>
    </xdr:to>
    <xdr:sp macro="" textlink="">
      <xdr:nvSpPr>
        <xdr:cNvPr id="711" name="楕円 710"/>
        <xdr:cNvSpPr/>
      </xdr:nvSpPr>
      <xdr:spPr>
        <a:xfrm>
          <a:off x="14541500" y="1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67581</xdr:rowOff>
    </xdr:from>
    <xdr:ext cx="534377" cy="259045"/>
    <xdr:sp macro="" textlink="">
      <xdr:nvSpPr>
        <xdr:cNvPr id="712" name="テキスト ボックス 711"/>
        <xdr:cNvSpPr txBox="1"/>
      </xdr:nvSpPr>
      <xdr:spPr>
        <a:xfrm>
          <a:off x="14325111" y="160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115036</xdr:rowOff>
    </xdr:from>
    <xdr:to>
      <xdr:col>72</xdr:col>
      <xdr:colOff>38100</xdr:colOff>
      <xdr:row>95</xdr:row>
      <xdr:rowOff>45186</xdr:rowOff>
    </xdr:to>
    <xdr:sp macro="" textlink="">
      <xdr:nvSpPr>
        <xdr:cNvPr id="713" name="楕円 712"/>
        <xdr:cNvSpPr/>
      </xdr:nvSpPr>
      <xdr:spPr>
        <a:xfrm>
          <a:off x="13652500" y="162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61713</xdr:rowOff>
    </xdr:from>
    <xdr:ext cx="534377" cy="259045"/>
    <xdr:sp macro="" textlink="">
      <xdr:nvSpPr>
        <xdr:cNvPr id="714" name="テキスト ボックス 713"/>
        <xdr:cNvSpPr txBox="1"/>
      </xdr:nvSpPr>
      <xdr:spPr>
        <a:xfrm>
          <a:off x="13436111" y="160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108979</xdr:rowOff>
    </xdr:from>
    <xdr:to>
      <xdr:col>67</xdr:col>
      <xdr:colOff>101600</xdr:colOff>
      <xdr:row>95</xdr:row>
      <xdr:rowOff>39129</xdr:rowOff>
    </xdr:to>
    <xdr:sp macro="" textlink="">
      <xdr:nvSpPr>
        <xdr:cNvPr id="715" name="楕円 714"/>
        <xdr:cNvSpPr/>
      </xdr:nvSpPr>
      <xdr:spPr>
        <a:xfrm>
          <a:off x="12763500" y="162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55656</xdr:rowOff>
    </xdr:from>
    <xdr:ext cx="534377" cy="259045"/>
    <xdr:sp macro="" textlink="">
      <xdr:nvSpPr>
        <xdr:cNvPr id="716" name="テキスト ボックス 715"/>
        <xdr:cNvSpPr txBox="1"/>
      </xdr:nvSpPr>
      <xdr:spPr>
        <a:xfrm>
          <a:off x="12547111" y="160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各項目の中で、類似団体と比較して高い主な項目は土木費（</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+6,883</a:t>
          </a:r>
          <a:r>
            <a:rPr kumimoji="1" lang="ja-JP" altLang="en-US" sz="1300">
              <a:latin typeface="ＭＳ Ｐゴシック" panose="020B0600070205080204" pitchFamily="50" charset="-128"/>
              <a:ea typeface="ＭＳ Ｐゴシック" panose="020B0600070205080204" pitchFamily="50" charset="-128"/>
            </a:rPr>
            <a:t>円）である。土木費については、土地区画整理事業や県が行う港湾整備事業に対する負担金が増加し、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年ぶりに類似団体平均を上回る結果となった。平成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いた行財政改革により新たな建設事業等は抑えており類似団体平均を下回っていたが、今後短期的には都市計画道路の道路改良工事や土地区画整理事業等の大型事業への歳出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円増加し、類似団体平均を上回っている。これは町民プール建設事業に係る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百万円）を行ったことにより一時的に増額となっているが、令和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年度以降は類似団体平均並みとなり、毎年減少していく見込みである。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今後の土木費の増加や公共施設の更新、大規模改修等の大型事業実施に伴い、地方債の借入額も増加が見込まれることから、借入と償還のバランスに注視しながら、過度に地方債に依存しない財政運営に努めていく。また、昨年度に比べて大幅に増減している主な項目は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円）、消防費（▲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円）となっている。商工費は、本町へ進出した企業への奨励金に充てる財源として平成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年度から積立を行っていた企業立地奨励金基金に、令和元年度は積立を行わなかったこと（▲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百万円）と奨励金の支出がなかったこと（▲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百万円）による減少である。消防費は、救助工作車（▲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百万円）更新に係る経費が減少となった。教育費は、小中学校空調設備設置工事（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百万円）や公民館屋上防水及び外壁改修工事（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年度から行った行財政改革の効果と景気回復による税収の増加により平成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は財政調整基金の取り崩しを行うことなく実質収支は黒字を確保しており、実質単年度収支も黒字となっている。令和元年度は、地方税の増収により歳入決算額は増加したが、それ以上に介護保険特別会計や後期高齢者医療特別会計への繰出金の増加等により歳出決算額が増加したため実質収支比率は</a:t>
          </a:r>
          <a:r>
            <a:rPr kumimoji="1" lang="en-US" altLang="ja-JP" sz="1200">
              <a:latin typeface="ＭＳ ゴシック" pitchFamily="49" charset="-128"/>
              <a:ea typeface="ＭＳ ゴシック" pitchFamily="49" charset="-128"/>
            </a:rPr>
            <a:t>0.77%</a:t>
          </a:r>
          <a:r>
            <a:rPr kumimoji="1" lang="ja-JP" altLang="en-US" sz="1200">
              <a:latin typeface="ＭＳ ゴシック" pitchFamily="49" charset="-128"/>
              <a:ea typeface="ＭＳ ゴシック" pitchFamily="49" charset="-128"/>
            </a:rPr>
            <a:t>減少となった。財政調整基金残高は、前年度決算余剰金の積立に伴い増加し、標準財政規模比は</a:t>
          </a:r>
          <a:r>
            <a:rPr kumimoji="1" lang="en-US" altLang="ja-JP" sz="1200">
              <a:latin typeface="ＭＳ ゴシック" pitchFamily="49" charset="-128"/>
              <a:ea typeface="ＭＳ ゴシック" pitchFamily="49" charset="-128"/>
            </a:rPr>
            <a:t>42.86%</a:t>
          </a:r>
          <a:r>
            <a:rPr kumimoji="1" lang="ja-JP" altLang="en-US" sz="1200">
              <a:latin typeface="ＭＳ ゴシック" pitchFamily="49" charset="-128"/>
              <a:ea typeface="ＭＳ ゴシック" pitchFamily="49" charset="-128"/>
            </a:rPr>
            <a:t>となっている。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年度の歳入不足を補うため令和元年度より</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百万円の繰上充用を行ったことが赤字の主な原因である。令和元年度の実質収支赤字額は前年度に比べ</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百万円減少し、主な要因は一般会計から赤字補填の繰り出し</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百万円を行ったことに加え、国保税率の改定や収納率が上昇（</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）したことによるものである。平成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福岡県主体のもと国民健康保険運営が行われており、安定的な財政運営、効率的な事業の確保等制度の安定化がされているが、過去の累積赤字の解消といった課題も残っている。累積赤字の解消のため、一般会計から赤字補填繰り出しや収納率の向上、医療費抑制に向けた予防事業の取組みを強化し、健全な運営に取り組むよう努める。国民健康保険特別会計以外の会計は黒字となってお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14771465</v>
      </c>
      <c r="BO4" s="431"/>
      <c r="BP4" s="431"/>
      <c r="BQ4" s="431"/>
      <c r="BR4" s="431"/>
      <c r="BS4" s="431"/>
      <c r="BT4" s="431"/>
      <c r="BU4" s="432"/>
      <c r="BV4" s="430">
        <v>14187450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7.1</v>
      </c>
      <c r="CU4" s="437"/>
      <c r="CV4" s="437"/>
      <c r="CW4" s="437"/>
      <c r="CX4" s="437"/>
      <c r="CY4" s="437"/>
      <c r="CZ4" s="437"/>
      <c r="DA4" s="438"/>
      <c r="DB4" s="436">
        <v>7.9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13982872</v>
      </c>
      <c r="BO5" s="468"/>
      <c r="BP5" s="468"/>
      <c r="BQ5" s="468"/>
      <c r="BR5" s="468"/>
      <c r="BS5" s="468"/>
      <c r="BT5" s="468"/>
      <c r="BU5" s="469"/>
      <c r="BV5" s="467">
        <v>13368378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84.1</v>
      </c>
      <c r="CU5" s="465"/>
      <c r="CV5" s="465"/>
      <c r="CW5" s="465"/>
      <c r="CX5" s="465"/>
      <c r="CY5" s="465"/>
      <c r="CZ5" s="465"/>
      <c r="DA5" s="466"/>
      <c r="DB5" s="464">
        <v>86.6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788593</v>
      </c>
      <c r="BO6" s="468"/>
      <c r="BP6" s="468"/>
      <c r="BQ6" s="468"/>
      <c r="BR6" s="468"/>
      <c r="BS6" s="468"/>
      <c r="BT6" s="468"/>
      <c r="BU6" s="469"/>
      <c r="BV6" s="467">
        <v>819072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84.1</v>
      </c>
      <c r="CU6" s="505"/>
      <c r="CV6" s="505"/>
      <c r="CW6" s="505"/>
      <c r="CX6" s="505"/>
      <c r="CY6" s="505"/>
      <c r="CZ6" s="505"/>
      <c r="DA6" s="506"/>
      <c r="DB6" s="504">
        <v>86.6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123708</v>
      </c>
      <c r="BO7" s="468"/>
      <c r="BP7" s="468"/>
      <c r="BQ7" s="468"/>
      <c r="BR7" s="468"/>
      <c r="BS7" s="468"/>
      <c r="BT7" s="468"/>
      <c r="BU7" s="469"/>
      <c r="BV7" s="467">
        <v>78364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9338425</v>
      </c>
      <c r="CU7" s="468"/>
      <c r="CV7" s="468"/>
      <c r="CW7" s="468"/>
      <c r="CX7" s="468"/>
      <c r="CY7" s="468"/>
      <c r="CZ7" s="468"/>
      <c r="DA7" s="469"/>
      <c r="DB7" s="467">
        <v>9390398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106</v>
      </c>
      <c r="AV8" s="500"/>
      <c r="AW8" s="500"/>
      <c r="AX8" s="500"/>
      <c r="AY8" s="501" t="s">
        <v>110</v>
      </c>
      <c r="AZ8" s="502"/>
      <c r="BA8" s="502"/>
      <c r="BB8" s="502"/>
      <c r="BC8" s="502"/>
      <c r="BD8" s="502"/>
      <c r="BE8" s="502"/>
      <c r="BF8" s="502"/>
      <c r="BG8" s="502"/>
      <c r="BH8" s="502"/>
      <c r="BI8" s="502"/>
      <c r="BJ8" s="502"/>
      <c r="BK8" s="502"/>
      <c r="BL8" s="502"/>
      <c r="BM8" s="503"/>
      <c r="BN8" s="467">
        <v>664885</v>
      </c>
      <c r="BO8" s="468"/>
      <c r="BP8" s="468"/>
      <c r="BQ8" s="468"/>
      <c r="BR8" s="468"/>
      <c r="BS8" s="468"/>
      <c r="BT8" s="468"/>
      <c r="BU8" s="469"/>
      <c r="BV8" s="467">
        <v>740708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1.25</v>
      </c>
      <c r="CU8" s="508"/>
      <c r="CV8" s="508"/>
      <c r="CW8" s="508"/>
      <c r="CX8" s="508"/>
      <c r="CY8" s="508"/>
      <c r="CZ8" s="508"/>
      <c r="DA8" s="509"/>
      <c r="DB8" s="507">
        <v>1.21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34963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-75823</v>
      </c>
      <c r="BO9" s="468"/>
      <c r="BP9" s="468"/>
      <c r="BQ9" s="468"/>
      <c r="BR9" s="468"/>
      <c r="BS9" s="468"/>
      <c r="BT9" s="468"/>
      <c r="BU9" s="469"/>
      <c r="BV9" s="467">
        <v>-256956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14.1</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36005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230064</v>
      </c>
      <c r="BO10" s="468"/>
      <c r="BP10" s="468"/>
      <c r="BQ10" s="468"/>
      <c r="BR10" s="468"/>
      <c r="BS10" s="468"/>
      <c r="BT10" s="468"/>
      <c r="BU10" s="469"/>
      <c r="BV10" s="467">
        <v>497709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288414</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37455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106</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36153</v>
      </c>
      <c r="S13" s="552"/>
      <c r="T13" s="552"/>
      <c r="U13" s="552"/>
      <c r="V13" s="553"/>
      <c r="W13" s="483" t="s">
        <v>140</v>
      </c>
      <c r="X13" s="484"/>
      <c r="Y13" s="484"/>
      <c r="Z13" s="484"/>
      <c r="AA13" s="484"/>
      <c r="AB13" s="474"/>
      <c r="AC13" s="518">
        <v>205</v>
      </c>
      <c r="AD13" s="519"/>
      <c r="AE13" s="519"/>
      <c r="AF13" s="519"/>
      <c r="AG13" s="561"/>
      <c r="AH13" s="518">
        <v>213</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442655</v>
      </c>
      <c r="BO13" s="468"/>
      <c r="BP13" s="468"/>
      <c r="BQ13" s="468"/>
      <c r="BR13" s="468"/>
      <c r="BS13" s="468"/>
      <c r="BT13" s="468"/>
      <c r="BU13" s="469"/>
      <c r="BV13" s="467">
        <v>240753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37652</v>
      </c>
      <c r="S14" s="552"/>
      <c r="T14" s="552"/>
      <c r="U14" s="552"/>
      <c r="V14" s="553"/>
      <c r="W14" s="457"/>
      <c r="X14" s="458"/>
      <c r="Y14" s="458"/>
      <c r="Z14" s="458"/>
      <c r="AA14" s="458"/>
      <c r="AB14" s="447"/>
      <c r="AC14" s="554">
        <v>1.4</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43.3</v>
      </c>
      <c r="CU14" s="566"/>
      <c r="CV14" s="566"/>
      <c r="CW14" s="566"/>
      <c r="CX14" s="566"/>
      <c r="CY14" s="566"/>
      <c r="CZ14" s="566"/>
      <c r="DA14" s="567"/>
      <c r="DB14" s="565">
        <v>62.5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36204</v>
      </c>
      <c r="S15" s="552"/>
      <c r="T15" s="552"/>
      <c r="U15" s="552"/>
      <c r="V15" s="553"/>
      <c r="W15" s="483" t="s">
        <v>147</v>
      </c>
      <c r="X15" s="484"/>
      <c r="Y15" s="484"/>
      <c r="Z15" s="484"/>
      <c r="AA15" s="484"/>
      <c r="AB15" s="474"/>
      <c r="AC15" s="518">
        <v>5831</v>
      </c>
      <c r="AD15" s="519"/>
      <c r="AE15" s="519"/>
      <c r="AF15" s="519"/>
      <c r="AG15" s="561"/>
      <c r="AH15" s="518">
        <v>5799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7237208</v>
      </c>
      <c r="BO15" s="431"/>
      <c r="BP15" s="431"/>
      <c r="BQ15" s="431"/>
      <c r="BR15" s="431"/>
      <c r="BS15" s="431"/>
      <c r="BT15" s="431"/>
      <c r="BU15" s="432"/>
      <c r="BV15" s="430">
        <v>7268355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38.799999999999997</v>
      </c>
      <c r="AD16" s="555"/>
      <c r="AE16" s="555"/>
      <c r="AF16" s="555"/>
      <c r="AG16" s="556"/>
      <c r="AH16" s="554">
        <v>38.799999999999997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5711972</v>
      </c>
      <c r="BO16" s="468"/>
      <c r="BP16" s="468"/>
      <c r="BQ16" s="468"/>
      <c r="BR16" s="468"/>
      <c r="BS16" s="468"/>
      <c r="BT16" s="468"/>
      <c r="BU16" s="469"/>
      <c r="BV16" s="467">
        <v>5731270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8988</v>
      </c>
      <c r="AD17" s="519"/>
      <c r="AE17" s="519"/>
      <c r="AF17" s="519"/>
      <c r="AG17" s="561"/>
      <c r="AH17" s="518">
        <v>8928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9338425</v>
      </c>
      <c r="BO17" s="468"/>
      <c r="BP17" s="468"/>
      <c r="BQ17" s="468"/>
      <c r="BR17" s="468"/>
      <c r="BS17" s="468"/>
      <c r="BT17" s="468"/>
      <c r="BU17" s="469"/>
      <c r="BV17" s="467">
        <v>9390398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49.24</v>
      </c>
      <c r="M18" s="583"/>
      <c r="N18" s="583"/>
      <c r="O18" s="583"/>
      <c r="P18" s="583"/>
      <c r="Q18" s="583"/>
      <c r="R18" s="584"/>
      <c r="S18" s="584"/>
      <c r="T18" s="584"/>
      <c r="U18" s="584"/>
      <c r="V18" s="585"/>
      <c r="W18" s="485"/>
      <c r="X18" s="486"/>
      <c r="Y18" s="486"/>
      <c r="Z18" s="486"/>
      <c r="AA18" s="486"/>
      <c r="AB18" s="477"/>
      <c r="AC18" s="586">
        <v>59.8</v>
      </c>
      <c r="AD18" s="587"/>
      <c r="AE18" s="587"/>
      <c r="AF18" s="587"/>
      <c r="AG18" s="588"/>
      <c r="AH18" s="586">
        <v>59.8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8069940</v>
      </c>
      <c r="BO18" s="468"/>
      <c r="BP18" s="468"/>
      <c r="BQ18" s="468"/>
      <c r="BR18" s="468"/>
      <c r="BS18" s="468"/>
      <c r="BT18" s="468"/>
      <c r="BU18" s="469"/>
      <c r="BV18" s="467">
        <v>8048096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710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10845199</v>
      </c>
      <c r="BO19" s="468"/>
      <c r="BP19" s="468"/>
      <c r="BQ19" s="468"/>
      <c r="BR19" s="468"/>
      <c r="BS19" s="468"/>
      <c r="BT19" s="468"/>
      <c r="BU19" s="469"/>
      <c r="BV19" s="467">
        <v>10478415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15341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9759424</v>
      </c>
      <c r="BO23" s="468"/>
      <c r="BP23" s="468"/>
      <c r="BQ23" s="468"/>
      <c r="BR23" s="468"/>
      <c r="BS23" s="468"/>
      <c r="BT23" s="468"/>
      <c r="BU23" s="469"/>
      <c r="BV23" s="467">
        <v>10758478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8290</v>
      </c>
      <c r="R24" s="519"/>
      <c r="S24" s="519"/>
      <c r="T24" s="519"/>
      <c r="U24" s="519"/>
      <c r="V24" s="561"/>
      <c r="W24" s="620"/>
      <c r="X24" s="608"/>
      <c r="Y24" s="609"/>
      <c r="Z24" s="517" t="s">
        <v>171</v>
      </c>
      <c r="AA24" s="497"/>
      <c r="AB24" s="497"/>
      <c r="AC24" s="497"/>
      <c r="AD24" s="497"/>
      <c r="AE24" s="497"/>
      <c r="AF24" s="497"/>
      <c r="AG24" s="498"/>
      <c r="AH24" s="518">
        <v>257</v>
      </c>
      <c r="AI24" s="519"/>
      <c r="AJ24" s="519"/>
      <c r="AK24" s="519"/>
      <c r="AL24" s="561"/>
      <c r="AM24" s="518">
        <v>812377</v>
      </c>
      <c r="AN24" s="519"/>
      <c r="AO24" s="519"/>
      <c r="AP24" s="519"/>
      <c r="AQ24" s="519"/>
      <c r="AR24" s="561"/>
      <c r="AS24" s="518">
        <v>3161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7913769</v>
      </c>
      <c r="BO24" s="468"/>
      <c r="BP24" s="468"/>
      <c r="BQ24" s="468"/>
      <c r="BR24" s="468"/>
      <c r="BS24" s="468"/>
      <c r="BT24" s="468"/>
      <c r="BU24" s="469"/>
      <c r="BV24" s="467">
        <v>8548905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6630</v>
      </c>
      <c r="R25" s="519"/>
      <c r="S25" s="519"/>
      <c r="T25" s="519"/>
      <c r="U25" s="519"/>
      <c r="V25" s="561"/>
      <c r="W25" s="620"/>
      <c r="X25" s="608"/>
      <c r="Y25" s="609"/>
      <c r="Z25" s="517" t="s">
        <v>174</v>
      </c>
      <c r="AA25" s="497"/>
      <c r="AB25" s="497"/>
      <c r="AC25" s="497"/>
      <c r="AD25" s="497"/>
      <c r="AE25" s="497"/>
      <c r="AF25" s="497"/>
      <c r="AG25" s="498"/>
      <c r="AH25" s="518">
        <v>48</v>
      </c>
      <c r="AI25" s="519"/>
      <c r="AJ25" s="519"/>
      <c r="AK25" s="519"/>
      <c r="AL25" s="561"/>
      <c r="AM25" s="518">
        <v>153168</v>
      </c>
      <c r="AN25" s="519"/>
      <c r="AO25" s="519"/>
      <c r="AP25" s="519"/>
      <c r="AQ25" s="519"/>
      <c r="AR25" s="561"/>
      <c r="AS25" s="518">
        <v>3191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1215448</v>
      </c>
      <c r="BO25" s="431"/>
      <c r="BP25" s="431"/>
      <c r="BQ25" s="431"/>
      <c r="BR25" s="431"/>
      <c r="BS25" s="431"/>
      <c r="BT25" s="431"/>
      <c r="BU25" s="432"/>
      <c r="BV25" s="430">
        <v>1273901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6050</v>
      </c>
      <c r="R26" s="519"/>
      <c r="S26" s="519"/>
      <c r="T26" s="519"/>
      <c r="U26" s="519"/>
      <c r="V26" s="561"/>
      <c r="W26" s="620"/>
      <c r="X26" s="608"/>
      <c r="Y26" s="609"/>
      <c r="Z26" s="517" t="s">
        <v>177</v>
      </c>
      <c r="AA26" s="630"/>
      <c r="AB26" s="630"/>
      <c r="AC26" s="630"/>
      <c r="AD26" s="630"/>
      <c r="AE26" s="630"/>
      <c r="AF26" s="630"/>
      <c r="AG26" s="631"/>
      <c r="AH26" s="518" t="s">
        <v>138</v>
      </c>
      <c r="AI26" s="519"/>
      <c r="AJ26" s="519"/>
      <c r="AK26" s="519"/>
      <c r="AL26" s="561"/>
      <c r="AM26" s="518" t="s">
        <v>138</v>
      </c>
      <c r="AN26" s="519"/>
      <c r="AO26" s="519"/>
      <c r="AP26" s="519"/>
      <c r="AQ26" s="519"/>
      <c r="AR26" s="561"/>
      <c r="AS26" s="518" t="s">
        <v>129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4150</v>
      </c>
      <c r="R27" s="519"/>
      <c r="S27" s="519"/>
      <c r="T27" s="519"/>
      <c r="U27" s="519"/>
      <c r="V27" s="561"/>
      <c r="W27" s="620"/>
      <c r="X27" s="608"/>
      <c r="Y27" s="609"/>
      <c r="Z27" s="517" t="s">
        <v>180</v>
      </c>
      <c r="AA27" s="497"/>
      <c r="AB27" s="497"/>
      <c r="AC27" s="497"/>
      <c r="AD27" s="497"/>
      <c r="AE27" s="497"/>
      <c r="AF27" s="497"/>
      <c r="AG27" s="498"/>
      <c r="AH27" s="518">
        <v>2</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3750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129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4002551</v>
      </c>
      <c r="BO28" s="431"/>
      <c r="BP28" s="431"/>
      <c r="BQ28" s="431"/>
      <c r="BR28" s="431"/>
      <c r="BS28" s="431"/>
      <c r="BT28" s="431"/>
      <c r="BU28" s="432"/>
      <c r="BV28" s="430">
        <v>3772487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3440</v>
      </c>
      <c r="R29" s="519"/>
      <c r="S29" s="519"/>
      <c r="T29" s="519"/>
      <c r="U29" s="519"/>
      <c r="V29" s="561"/>
      <c r="W29" s="621"/>
      <c r="X29" s="622"/>
      <c r="Y29" s="623"/>
      <c r="Z29" s="517" t="s">
        <v>187</v>
      </c>
      <c r="AA29" s="497"/>
      <c r="AB29" s="497"/>
      <c r="AC29" s="497"/>
      <c r="AD29" s="497"/>
      <c r="AE29" s="497"/>
      <c r="AF29" s="497"/>
      <c r="AG29" s="498"/>
      <c r="AH29" s="518">
        <v>259</v>
      </c>
      <c r="AI29" s="519"/>
      <c r="AJ29" s="519"/>
      <c r="AK29" s="519"/>
      <c r="AL29" s="561"/>
      <c r="AM29" s="518">
        <v>818013</v>
      </c>
      <c r="AN29" s="519"/>
      <c r="AO29" s="519"/>
      <c r="AP29" s="519"/>
      <c r="AQ29" s="519"/>
      <c r="AR29" s="561"/>
      <c r="AS29" s="518">
        <v>3158</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39103</v>
      </c>
      <c r="BO29" s="468"/>
      <c r="BP29" s="468"/>
      <c r="BQ29" s="468"/>
      <c r="BR29" s="468"/>
      <c r="BS29" s="468"/>
      <c r="BT29" s="468"/>
      <c r="BU29" s="469"/>
      <c r="BV29" s="467">
        <v>189261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101.2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2310261</v>
      </c>
      <c r="BO30" s="644"/>
      <c r="BP30" s="644"/>
      <c r="BQ30" s="644"/>
      <c r="BR30" s="644"/>
      <c r="BS30" s="644"/>
      <c r="BT30" s="644"/>
      <c r="BU30" s="645"/>
      <c r="BV30" s="643">
        <v>1799778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IF('各会計、関係団体の財政状況及び健全化判断比率'!B33="","",'各会計、関係団体の財政状況及び健全化判断比率'!B33)</f>
        <v>苅田臨空産業団地開発事業特別会計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福岡県後期高齢者医療広域連合（一般会計）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ピュアタウン苅田</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土地区画整理事業特別会計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福岡県後期高齢者医療広域連合（後期高齢者医療特別会計）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苅田エコプラント</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住宅新築資金等特別会計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京築地区水道企業団（水道用水供給事業会計）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苅田町土地開発公社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京都郡公平委員会特別会計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福岡県自治振興組合（一般会計）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苅田町農業公社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福岡県自治振興組合（公文書館事業特別会計）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福岡県市町村職員退職手当組合（一般会計）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福岡県市町村職員退職手当組合（基金特別会計）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京築広域市町村圏事務組合（一般会計）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京築広域市町村圏事務組合（行橋京都メディカルセンター特別会計）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福岡県自治会館管理組合（一般会計）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rJToIhMOy4vUs4frS76SklUOo+mEQhBurBn7/qERcDYeFao/4/cHfTSfm0sAQpZd9rUMPoTfzm4MLUymgO++lg==" saltValue="jQWPZgLU019N99PxdEfy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9" t="s">
        <v>564</v>
      </c>
      <c r="D34" s="1249"/>
      <c r="E34" s="1250"/>
      <c r="F34" s="32">
        <v>0</v>
      </c>
      <c r="G34" s="33" t="s">
        <v>565</v>
      </c>
      <c r="H34" s="33" t="s">
        <v>566</v>
      </c>
      <c r="I34" s="33" t="s">
        <v>567</v>
      </c>
      <c r="J34" s="34" t="s">
        <v>568</v>
      </c>
      <c r="K34" s="22"/>
      <c r="L34" s="22"/>
      <c r="M34" s="22"/>
      <c r="N34" s="22"/>
      <c r="O34" s="22"/>
      <c r="P34" s="22"/>
    </row>
    <row r="35" spans="1:16" ht="39" customHeight="1" x14ac:dyDescent="0.15">
      <c r="A35" s="22"/>
      <c r="B35" s="35"/>
      <c r="C35" s="1243" t="s">
        <v>569</v>
      </c>
      <c r="D35" s="1244"/>
      <c r="E35" s="1245"/>
      <c r="F35" s="36">
        <v>13.65</v>
      </c>
      <c r="G35" s="37">
        <v>13.64</v>
      </c>
      <c r="H35" s="37">
        <v>13.24</v>
      </c>
      <c r="I35" s="37">
        <v>12.96</v>
      </c>
      <c r="J35" s="38">
        <v>13.35</v>
      </c>
      <c r="K35" s="22"/>
      <c r="L35" s="22"/>
      <c r="M35" s="22"/>
      <c r="N35" s="22"/>
      <c r="O35" s="22"/>
      <c r="P35" s="22"/>
    </row>
    <row r="36" spans="1:16" ht="39" customHeight="1" x14ac:dyDescent="0.15">
      <c r="A36" s="22"/>
      <c r="B36" s="35"/>
      <c r="C36" s="1243" t="s">
        <v>570</v>
      </c>
      <c r="D36" s="1244"/>
      <c r="E36" s="1245"/>
      <c r="F36" s="36">
        <v>7.17</v>
      </c>
      <c r="G36" s="37">
        <v>10.16</v>
      </c>
      <c r="H36" s="37">
        <v>11.14</v>
      </c>
      <c r="I36" s="37">
        <v>7.84</v>
      </c>
      <c r="J36" s="38">
        <v>7.09</v>
      </c>
      <c r="K36" s="22"/>
      <c r="L36" s="22"/>
      <c r="M36" s="22"/>
      <c r="N36" s="22"/>
      <c r="O36" s="22"/>
      <c r="P36" s="22"/>
    </row>
    <row r="37" spans="1:16" ht="39" customHeight="1" x14ac:dyDescent="0.15">
      <c r="A37" s="22"/>
      <c r="B37" s="35"/>
      <c r="C37" s="1243" t="s">
        <v>571</v>
      </c>
      <c r="D37" s="1244"/>
      <c r="E37" s="1245"/>
      <c r="F37" s="36">
        <v>2.76</v>
      </c>
      <c r="G37" s="37">
        <v>2.76</v>
      </c>
      <c r="H37" s="37">
        <v>3.08</v>
      </c>
      <c r="I37" s="37">
        <v>3.27</v>
      </c>
      <c r="J37" s="38">
        <v>3.38</v>
      </c>
      <c r="K37" s="22"/>
      <c r="L37" s="22"/>
      <c r="M37" s="22"/>
      <c r="N37" s="22"/>
      <c r="O37" s="22"/>
      <c r="P37" s="22"/>
    </row>
    <row r="38" spans="1:16" ht="39" customHeight="1" x14ac:dyDescent="0.15">
      <c r="A38" s="22"/>
      <c r="B38" s="35"/>
      <c r="C38" s="1243" t="s">
        <v>572</v>
      </c>
      <c r="D38" s="1244"/>
      <c r="E38" s="1245"/>
      <c r="F38" s="36">
        <v>2.83</v>
      </c>
      <c r="G38" s="37">
        <v>2.57</v>
      </c>
      <c r="H38" s="37">
        <v>2.56</v>
      </c>
      <c r="I38" s="37">
        <v>2.16</v>
      </c>
      <c r="J38" s="38">
        <v>2.17</v>
      </c>
      <c r="K38" s="22"/>
      <c r="L38" s="22"/>
      <c r="M38" s="22"/>
      <c r="N38" s="22"/>
      <c r="O38" s="22"/>
      <c r="P38" s="22"/>
    </row>
    <row r="39" spans="1:16" ht="39" customHeight="1" x14ac:dyDescent="0.15">
      <c r="A39" s="22"/>
      <c r="B39" s="35"/>
      <c r="C39" s="1243" t="s">
        <v>573</v>
      </c>
      <c r="D39" s="1244"/>
      <c r="E39" s="1245"/>
      <c r="F39" s="36">
        <v>1.06</v>
      </c>
      <c r="G39" s="37">
        <v>1.19</v>
      </c>
      <c r="H39" s="37">
        <v>1.18</v>
      </c>
      <c r="I39" s="37">
        <v>0.42</v>
      </c>
      <c r="J39" s="38">
        <v>0.34</v>
      </c>
      <c r="K39" s="22"/>
      <c r="L39" s="22"/>
      <c r="M39" s="22"/>
      <c r="N39" s="22"/>
      <c r="O39" s="22"/>
      <c r="P39" s="22"/>
    </row>
    <row r="40" spans="1:16" ht="39" customHeight="1" x14ac:dyDescent="0.15">
      <c r="A40" s="22"/>
      <c r="B40" s="35"/>
      <c r="C40" s="1243" t="s">
        <v>574</v>
      </c>
      <c r="D40" s="1244"/>
      <c r="E40" s="1245"/>
      <c r="F40" s="36">
        <v>0.08</v>
      </c>
      <c r="G40" s="37">
        <v>0.12</v>
      </c>
      <c r="H40" s="37">
        <v>0.05</v>
      </c>
      <c r="I40" s="37">
        <v>0.08</v>
      </c>
      <c r="J40" s="38">
        <v>0.04</v>
      </c>
      <c r="K40" s="22"/>
      <c r="L40" s="22"/>
      <c r="M40" s="22"/>
      <c r="N40" s="22"/>
      <c r="O40" s="22"/>
      <c r="P40" s="22"/>
    </row>
    <row r="41" spans="1:16" ht="39" customHeight="1" x14ac:dyDescent="0.15">
      <c r="A41" s="22"/>
      <c r="B41" s="35"/>
      <c r="C41" s="1243" t="s">
        <v>575</v>
      </c>
      <c r="D41" s="1244"/>
      <c r="E41" s="1245"/>
      <c r="F41" s="36">
        <v>0.01</v>
      </c>
      <c r="G41" s="37">
        <v>0.06</v>
      </c>
      <c r="H41" s="37">
        <v>0.03</v>
      </c>
      <c r="I41" s="37">
        <v>0.04</v>
      </c>
      <c r="J41" s="38">
        <v>0.02</v>
      </c>
      <c r="K41" s="22"/>
      <c r="L41" s="22"/>
      <c r="M41" s="22"/>
      <c r="N41" s="22"/>
      <c r="O41" s="22"/>
      <c r="P41" s="22"/>
    </row>
    <row r="42" spans="1:16" ht="39" customHeight="1" x14ac:dyDescent="0.15">
      <c r="A42" s="22"/>
      <c r="B42" s="39"/>
      <c r="C42" s="1243" t="s">
        <v>576</v>
      </c>
      <c r="D42" s="1244"/>
      <c r="E42" s="1245"/>
      <c r="F42" s="36" t="s">
        <v>517</v>
      </c>
      <c r="G42" s="37" t="s">
        <v>517</v>
      </c>
      <c r="H42" s="37" t="s">
        <v>517</v>
      </c>
      <c r="I42" s="37" t="s">
        <v>517</v>
      </c>
      <c r="J42" s="38" t="s">
        <v>517</v>
      </c>
      <c r="K42" s="22"/>
      <c r="L42" s="22"/>
      <c r="M42" s="22"/>
      <c r="N42" s="22"/>
      <c r="O42" s="22"/>
      <c r="P42" s="22"/>
    </row>
    <row r="43" spans="1:16" ht="39" customHeight="1" thickBot="1" x14ac:dyDescent="0.2">
      <c r="A43" s="22"/>
      <c r="B43" s="40"/>
      <c r="C43" s="1246" t="s">
        <v>577</v>
      </c>
      <c r="D43" s="1247"/>
      <c r="E43" s="12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V3Zm/R7apr+/REBiNU7/UyDxnMU2lhf7mncx48XUxYi43MfoGVyjuBZt9j9d2p2U+fg5o6OmYJ3sjN1WX+OaA==" saltValue="fkEJl4xWE1jTSNI55FS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1414</v>
      </c>
      <c r="L45" s="60">
        <v>1427</v>
      </c>
      <c r="M45" s="60">
        <v>1432</v>
      </c>
      <c r="N45" s="60">
        <v>1391</v>
      </c>
      <c r="O45" s="61">
        <v>1279</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517</v>
      </c>
      <c r="L46" s="64" t="s">
        <v>517</v>
      </c>
      <c r="M46" s="64" t="s">
        <v>517</v>
      </c>
      <c r="N46" s="64" t="s">
        <v>517</v>
      </c>
      <c r="O46" s="65" t="s">
        <v>517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517</v>
      </c>
      <c r="L47" s="64" t="s">
        <v>517</v>
      </c>
      <c r="M47" s="64" t="s">
        <v>517</v>
      </c>
      <c r="N47" s="64" t="s">
        <v>517</v>
      </c>
      <c r="O47" s="65" t="s">
        <v>517</v>
      </c>
      <c r="P47" s="48"/>
      <c r="Q47" s="48"/>
      <c r="R47" s="48"/>
      <c r="S47" s="48"/>
      <c r="T47" s="48"/>
      <c r="U47" s="48"/>
    </row>
    <row r="48" spans="1:21" ht="30.75" customHeight="1" x14ac:dyDescent="0.15">
      <c r="A48" s="48"/>
      <c r="B48" s="1253"/>
      <c r="C48" s="1254"/>
      <c r="D48" s="62"/>
      <c r="E48" s="1259" t="s">
        <v>15</v>
      </c>
      <c r="F48" s="1259"/>
      <c r="G48" s="1259"/>
      <c r="H48" s="1259"/>
      <c r="I48" s="1259"/>
      <c r="J48" s="1260"/>
      <c r="K48" s="63">
        <v>276</v>
      </c>
      <c r="L48" s="64">
        <v>313</v>
      </c>
      <c r="M48" s="64">
        <v>283</v>
      </c>
      <c r="N48" s="64">
        <v>266</v>
      </c>
      <c r="O48" s="65">
        <v>275</v>
      </c>
      <c r="P48" s="48"/>
      <c r="Q48" s="48"/>
      <c r="R48" s="48"/>
      <c r="S48" s="48"/>
      <c r="T48" s="48"/>
      <c r="U48" s="48"/>
    </row>
    <row r="49" spans="1:21" ht="30.75" customHeight="1" x14ac:dyDescent="0.15">
      <c r="A49" s="48"/>
      <c r="B49" s="1253"/>
      <c r="C49" s="1254"/>
      <c r="D49" s="62"/>
      <c r="E49" s="1259" t="s">
        <v>16</v>
      </c>
      <c r="F49" s="1259"/>
      <c r="G49" s="1259"/>
      <c r="H49" s="1259"/>
      <c r="I49" s="1259"/>
      <c r="J49" s="1260"/>
      <c r="K49" s="63" t="s">
        <v>517</v>
      </c>
      <c r="L49" s="64" t="s">
        <v>517</v>
      </c>
      <c r="M49" s="64" t="s">
        <v>517</v>
      </c>
      <c r="N49" s="64" t="s">
        <v>517</v>
      </c>
      <c r="O49" s="65" t="s">
        <v>517</v>
      </c>
      <c r="P49" s="48"/>
      <c r="Q49" s="48"/>
      <c r="R49" s="48"/>
      <c r="S49" s="48"/>
      <c r="T49" s="48"/>
      <c r="U49" s="48"/>
    </row>
    <row r="50" spans="1:21" ht="30.75" customHeight="1" x14ac:dyDescent="0.15">
      <c r="A50" s="48"/>
      <c r="B50" s="1253"/>
      <c r="C50" s="1254"/>
      <c r="D50" s="62"/>
      <c r="E50" s="1259" t="s">
        <v>17</v>
      </c>
      <c r="F50" s="1259"/>
      <c r="G50" s="1259"/>
      <c r="H50" s="1259"/>
      <c r="I50" s="1259"/>
      <c r="J50" s="1260"/>
      <c r="K50" s="63">
        <v>8</v>
      </c>
      <c r="L50" s="64">
        <v>4</v>
      </c>
      <c r="M50" s="64">
        <v>4</v>
      </c>
      <c r="N50" s="64">
        <v>3</v>
      </c>
      <c r="O50" s="65">
        <v>2</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0</v>
      </c>
      <c r="M51" s="64">
        <v>0</v>
      </c>
      <c r="N51" s="64">
        <v>0</v>
      </c>
      <c r="O51" s="65">
        <v>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846</v>
      </c>
      <c r="L52" s="64">
        <v>805</v>
      </c>
      <c r="M52" s="64">
        <v>799</v>
      </c>
      <c r="N52" s="64">
        <v>791</v>
      </c>
      <c r="O52" s="65">
        <v>749</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852</v>
      </c>
      <c r="L53" s="69">
        <v>939</v>
      </c>
      <c r="M53" s="69">
        <v>920</v>
      </c>
      <c r="N53" s="69">
        <v>869</v>
      </c>
      <c r="O53" s="70">
        <v>807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609</v>
      </c>
      <c r="L57" s="84" t="s">
        <v>609</v>
      </c>
      <c r="M57" s="84" t="s">
        <v>609</v>
      </c>
      <c r="N57" s="84" t="s">
        <v>609</v>
      </c>
      <c r="O57" s="85" t="s">
        <v>609</v>
      </c>
    </row>
    <row r="58" spans="1:21" ht="31.5" customHeight="1" thickBot="1" x14ac:dyDescent="0.2">
      <c r="B58" s="1269"/>
      <c r="C58" s="1270"/>
      <c r="D58" s="1274" t="s">
        <v>27</v>
      </c>
      <c r="E58" s="1275"/>
      <c r="F58" s="1275"/>
      <c r="G58" s="1275"/>
      <c r="H58" s="1275"/>
      <c r="I58" s="1275"/>
      <c r="J58" s="1276"/>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3rmM+GJEo/iCLxzlcYOvrQiXH/JY1BeAP48/0Omm222Yg8pLDFNx5Yd5eD1oyZ5Ra8wZQTZI1UsJJNRE4MVpg==" saltValue="X/DLY02iYPRWvAPrukcC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7" t="s">
        <v>30</v>
      </c>
      <c r="C41" s="1278"/>
      <c r="D41" s="102"/>
      <c r="E41" s="1283" t="s">
        <v>31</v>
      </c>
      <c r="F41" s="1283"/>
      <c r="G41" s="1283"/>
      <c r="H41" s="1284"/>
      <c r="I41" s="103">
        <v>13278</v>
      </c>
      <c r="J41" s="104">
        <v>12488</v>
      </c>
      <c r="K41" s="104">
        <v>11560</v>
      </c>
      <c r="L41" s="104">
        <v>10758</v>
      </c>
      <c r="M41" s="105">
        <v>9759</v>
      </c>
    </row>
    <row r="42" spans="2:13" ht="27.75" customHeight="1" x14ac:dyDescent="0.15">
      <c r="B42" s="1279"/>
      <c r="C42" s="1280"/>
      <c r="D42" s="106"/>
      <c r="E42" s="1285" t="s">
        <v>32</v>
      </c>
      <c r="F42" s="1285"/>
      <c r="G42" s="1285"/>
      <c r="H42" s="1286"/>
      <c r="I42" s="107">
        <v>18</v>
      </c>
      <c r="J42" s="108">
        <v>14</v>
      </c>
      <c r="K42" s="108">
        <v>9</v>
      </c>
      <c r="L42" s="108">
        <v>6</v>
      </c>
      <c r="M42" s="109">
        <v>5</v>
      </c>
    </row>
    <row r="43" spans="2:13" ht="27.75" customHeight="1" x14ac:dyDescent="0.15">
      <c r="B43" s="1279"/>
      <c r="C43" s="1280"/>
      <c r="D43" s="106"/>
      <c r="E43" s="1285" t="s">
        <v>33</v>
      </c>
      <c r="F43" s="1285"/>
      <c r="G43" s="1285"/>
      <c r="H43" s="1286"/>
      <c r="I43" s="107">
        <v>4901</v>
      </c>
      <c r="J43" s="108">
        <v>4842</v>
      </c>
      <c r="K43" s="108">
        <v>4737</v>
      </c>
      <c r="L43" s="108">
        <v>4506</v>
      </c>
      <c r="M43" s="109">
        <v>4106</v>
      </c>
    </row>
    <row r="44" spans="2:13" ht="27.75" customHeight="1" x14ac:dyDescent="0.15">
      <c r="B44" s="1279"/>
      <c r="C44" s="1280"/>
      <c r="D44" s="106"/>
      <c r="E44" s="1285" t="s">
        <v>34</v>
      </c>
      <c r="F44" s="1285"/>
      <c r="G44" s="1285"/>
      <c r="H44" s="1286"/>
      <c r="I44" s="107" t="s">
        <v>517</v>
      </c>
      <c r="J44" s="108" t="s">
        <v>517</v>
      </c>
      <c r="K44" s="108" t="s">
        <v>517</v>
      </c>
      <c r="L44" s="108" t="s">
        <v>517</v>
      </c>
      <c r="M44" s="109" t="s">
        <v>517</v>
      </c>
    </row>
    <row r="45" spans="2:13" ht="27.75" customHeight="1" x14ac:dyDescent="0.15">
      <c r="B45" s="1279"/>
      <c r="C45" s="1280"/>
      <c r="D45" s="106"/>
      <c r="E45" s="1285" t="s">
        <v>35</v>
      </c>
      <c r="F45" s="1285"/>
      <c r="G45" s="1285"/>
      <c r="H45" s="1286"/>
      <c r="I45" s="107">
        <v>2721</v>
      </c>
      <c r="J45" s="108">
        <v>2538</v>
      </c>
      <c r="K45" s="108">
        <v>2469</v>
      </c>
      <c r="L45" s="108">
        <v>2375</v>
      </c>
      <c r="M45" s="109">
        <v>2312</v>
      </c>
    </row>
    <row r="46" spans="2:13" ht="27.75" customHeight="1" x14ac:dyDescent="0.15">
      <c r="B46" s="1279"/>
      <c r="C46" s="1280"/>
      <c r="D46" s="110"/>
      <c r="E46" s="1285" t="s">
        <v>36</v>
      </c>
      <c r="F46" s="1285"/>
      <c r="G46" s="1285"/>
      <c r="H46" s="1286"/>
      <c r="I46" s="107">
        <v>336</v>
      </c>
      <c r="J46" s="108">
        <v>332</v>
      </c>
      <c r="K46" s="108">
        <v>329</v>
      </c>
      <c r="L46" s="108">
        <v>326</v>
      </c>
      <c r="M46" s="109">
        <v>323</v>
      </c>
    </row>
    <row r="47" spans="2:13" ht="27.75" customHeight="1" x14ac:dyDescent="0.15">
      <c r="B47" s="1279"/>
      <c r="C47" s="1280"/>
      <c r="D47" s="111"/>
      <c r="E47" s="1287" t="s">
        <v>37</v>
      </c>
      <c r="F47" s="1288"/>
      <c r="G47" s="1288"/>
      <c r="H47" s="1289"/>
      <c r="I47" s="107" t="s">
        <v>517</v>
      </c>
      <c r="J47" s="108" t="s">
        <v>517</v>
      </c>
      <c r="K47" s="108" t="s">
        <v>517</v>
      </c>
      <c r="L47" s="108" t="s">
        <v>517</v>
      </c>
      <c r="M47" s="109" t="s">
        <v>517</v>
      </c>
    </row>
    <row r="48" spans="2:13" ht="27.75" customHeight="1" x14ac:dyDescent="0.15">
      <c r="B48" s="1279"/>
      <c r="C48" s="1280"/>
      <c r="D48" s="106"/>
      <c r="E48" s="1285" t="s">
        <v>38</v>
      </c>
      <c r="F48" s="1285"/>
      <c r="G48" s="1285"/>
      <c r="H48" s="1286"/>
      <c r="I48" s="107" t="s">
        <v>517</v>
      </c>
      <c r="J48" s="108" t="s">
        <v>517</v>
      </c>
      <c r="K48" s="108" t="s">
        <v>517</v>
      </c>
      <c r="L48" s="108" t="s">
        <v>517</v>
      </c>
      <c r="M48" s="109" t="s">
        <v>517</v>
      </c>
    </row>
    <row r="49" spans="2:13" ht="27.75" customHeight="1" x14ac:dyDescent="0.15">
      <c r="B49" s="1281"/>
      <c r="C49" s="1282"/>
      <c r="D49" s="106"/>
      <c r="E49" s="1285" t="s">
        <v>39</v>
      </c>
      <c r="F49" s="1285"/>
      <c r="G49" s="1285"/>
      <c r="H49" s="1286"/>
      <c r="I49" s="107" t="s">
        <v>517</v>
      </c>
      <c r="J49" s="108" t="s">
        <v>517</v>
      </c>
      <c r="K49" s="108" t="s">
        <v>517</v>
      </c>
      <c r="L49" s="108" t="s">
        <v>517</v>
      </c>
      <c r="M49" s="109" t="s">
        <v>517</v>
      </c>
    </row>
    <row r="50" spans="2:13" ht="27.75" customHeight="1" x14ac:dyDescent="0.15">
      <c r="B50" s="1290" t="s">
        <v>40</v>
      </c>
      <c r="C50" s="1291"/>
      <c r="D50" s="112"/>
      <c r="E50" s="1285" t="s">
        <v>41</v>
      </c>
      <c r="F50" s="1285"/>
      <c r="G50" s="1285"/>
      <c r="H50" s="1286"/>
      <c r="I50" s="107">
        <v>3842</v>
      </c>
      <c r="J50" s="108">
        <v>4484</v>
      </c>
      <c r="K50" s="108">
        <v>5202</v>
      </c>
      <c r="L50" s="108">
        <v>5968</v>
      </c>
      <c r="M50" s="109">
        <v>6663</v>
      </c>
    </row>
    <row r="51" spans="2:13" ht="27.75" customHeight="1" x14ac:dyDescent="0.15">
      <c r="B51" s="1279"/>
      <c r="C51" s="1280"/>
      <c r="D51" s="106"/>
      <c r="E51" s="1285" t="s">
        <v>42</v>
      </c>
      <c r="F51" s="1285"/>
      <c r="G51" s="1285"/>
      <c r="H51" s="1286"/>
      <c r="I51" s="107">
        <v>393</v>
      </c>
      <c r="J51" s="108">
        <v>375</v>
      </c>
      <c r="K51" s="108">
        <v>320</v>
      </c>
      <c r="L51" s="108">
        <v>303</v>
      </c>
      <c r="M51" s="109">
        <v>312</v>
      </c>
    </row>
    <row r="52" spans="2:13" ht="27.75" customHeight="1" x14ac:dyDescent="0.15">
      <c r="B52" s="1281"/>
      <c r="C52" s="1282"/>
      <c r="D52" s="106"/>
      <c r="E52" s="1285" t="s">
        <v>43</v>
      </c>
      <c r="F52" s="1285"/>
      <c r="G52" s="1285"/>
      <c r="H52" s="1286"/>
      <c r="I52" s="107">
        <v>7829</v>
      </c>
      <c r="J52" s="108">
        <v>7320</v>
      </c>
      <c r="K52" s="108">
        <v>6777</v>
      </c>
      <c r="L52" s="108">
        <v>6300</v>
      </c>
      <c r="M52" s="109">
        <v>5789</v>
      </c>
    </row>
    <row r="53" spans="2:13" ht="27.75" customHeight="1" thickBot="1" x14ac:dyDescent="0.2">
      <c r="B53" s="1292" t="s">
        <v>44</v>
      </c>
      <c r="C53" s="1293"/>
      <c r="D53" s="113"/>
      <c r="E53" s="1294" t="s">
        <v>45</v>
      </c>
      <c r="F53" s="1294"/>
      <c r="G53" s="1294"/>
      <c r="H53" s="1295"/>
      <c r="I53" s="114">
        <v>9190</v>
      </c>
      <c r="J53" s="115">
        <v>8035</v>
      </c>
      <c r="K53" s="115">
        <v>6806</v>
      </c>
      <c r="L53" s="115">
        <v>5401</v>
      </c>
      <c r="M53" s="116">
        <v>3740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iMekDn0BWlx4FgcLYzXPWL0IanWhOgNuj15q+BcIzQxJW8/GxX9y2YFU9r/JZjGO93+Jj94q12Fm+5rYetQ==" saltValue="xayf88PXpRPA5i8xHS5E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4" t="s">
        <v>48</v>
      </c>
      <c r="D55" s="1304"/>
      <c r="E55" s="1305"/>
      <c r="F55" s="128">
        <v>3275</v>
      </c>
      <c r="G55" s="128">
        <v>3772</v>
      </c>
      <c r="H55" s="129">
        <v>4003</v>
      </c>
    </row>
    <row r="56" spans="2:8" ht="52.5" customHeight="1" x14ac:dyDescent="0.15">
      <c r="B56" s="130"/>
      <c r="C56" s="1306" t="s">
        <v>49</v>
      </c>
      <c r="D56" s="1306"/>
      <c r="E56" s="1307"/>
      <c r="F56" s="131">
        <v>189</v>
      </c>
      <c r="G56" s="131">
        <v>189</v>
      </c>
      <c r="H56" s="132">
        <v>39</v>
      </c>
    </row>
    <row r="57" spans="2:8" ht="53.25" customHeight="1" x14ac:dyDescent="0.15">
      <c r="B57" s="130"/>
      <c r="C57" s="1308" t="s">
        <v>50</v>
      </c>
      <c r="D57" s="1308"/>
      <c r="E57" s="1309"/>
      <c r="F57" s="133">
        <v>1531</v>
      </c>
      <c r="G57" s="133">
        <v>1800</v>
      </c>
      <c r="H57" s="134">
        <v>2310</v>
      </c>
    </row>
    <row r="58" spans="2:8" ht="45.75" customHeight="1" x14ac:dyDescent="0.15">
      <c r="B58" s="135"/>
      <c r="C58" s="1296" t="s">
        <v>602</v>
      </c>
      <c r="D58" s="1297"/>
      <c r="E58" s="1298"/>
      <c r="F58" s="136">
        <v>828</v>
      </c>
      <c r="G58" s="136">
        <v>930</v>
      </c>
      <c r="H58" s="137">
        <v>1430</v>
      </c>
    </row>
    <row r="59" spans="2:8" ht="45.75" customHeight="1" x14ac:dyDescent="0.15">
      <c r="B59" s="135"/>
      <c r="C59" s="1296" t="s">
        <v>603</v>
      </c>
      <c r="D59" s="1297"/>
      <c r="E59" s="1298"/>
      <c r="F59" s="136">
        <v>561</v>
      </c>
      <c r="G59" s="136">
        <v>709</v>
      </c>
      <c r="H59" s="137">
        <v>709</v>
      </c>
    </row>
    <row r="60" spans="2:8" ht="45.75" customHeight="1" x14ac:dyDescent="0.15">
      <c r="B60" s="135"/>
      <c r="C60" s="1296" t="s">
        <v>604</v>
      </c>
      <c r="D60" s="1297"/>
      <c r="E60" s="1298"/>
      <c r="F60" s="136">
        <v>118</v>
      </c>
      <c r="G60" s="136">
        <v>136</v>
      </c>
      <c r="H60" s="137">
        <v>143</v>
      </c>
    </row>
    <row r="61" spans="2:8" ht="45.75" customHeight="1" x14ac:dyDescent="0.15">
      <c r="B61" s="135"/>
      <c r="C61" s="1296" t="s">
        <v>605</v>
      </c>
      <c r="D61" s="1297"/>
      <c r="E61" s="1298"/>
      <c r="F61" s="136">
        <v>18</v>
      </c>
      <c r="G61" s="136">
        <v>19</v>
      </c>
      <c r="H61" s="137">
        <v>22</v>
      </c>
    </row>
    <row r="62" spans="2:8" ht="45.75" customHeight="1" thickBot="1" x14ac:dyDescent="0.2">
      <c r="B62" s="138"/>
      <c r="C62" s="1299" t="s">
        <v>608</v>
      </c>
      <c r="D62" s="1300"/>
      <c r="E62" s="1301"/>
      <c r="F62" s="139">
        <v>6</v>
      </c>
      <c r="G62" s="139">
        <v>6</v>
      </c>
      <c r="H62" s="140">
        <v>6</v>
      </c>
    </row>
    <row r="63" spans="2:8" ht="52.5" customHeight="1" thickBot="1" x14ac:dyDescent="0.2">
      <c r="B63" s="141"/>
      <c r="C63" s="1302" t="s">
        <v>51</v>
      </c>
      <c r="D63" s="1302"/>
      <c r="E63" s="1303"/>
      <c r="F63" s="142">
        <v>4995</v>
      </c>
      <c r="G63" s="142">
        <v>5762</v>
      </c>
      <c r="H63" s="143">
        <v>6352</v>
      </c>
    </row>
    <row r="64" spans="2:8" ht="15" customHeight="1" x14ac:dyDescent="0.15"/>
  </sheetData>
  <sheetProtection algorithmName="SHA-512" hashValue="3+t8U0sHDbG0XQnZS02SnkXKpFeX7yj/Xx0wNYD8K3W7TQI9m1FSTgT5Q8AH1B3B17TwVCQbbx5W4hcdY2ID9Q==" saltValue="F61kO3whGThlLY8+Vnh4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9"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5"/>
      <c r="G51" s="1327"/>
      <c r="H51" s="1327"/>
      <c r="I51" s="1331"/>
      <c r="J51" s="1331"/>
      <c r="K51" s="1317"/>
      <c r="L51" s="1317"/>
      <c r="M51" s="1317"/>
      <c r="N51" s="1317"/>
      <c r="AM51" s="404"/>
      <c r="AN51" s="1315" t="s">
        <v>614</v>
      </c>
      <c r="AO51" s="1315"/>
      <c r="AP51" s="1315"/>
      <c r="AQ51" s="1315"/>
      <c r="AR51" s="1315"/>
      <c r="AS51" s="1315"/>
      <c r="AT51" s="1315"/>
      <c r="AU51" s="1315"/>
      <c r="AV51" s="1315"/>
      <c r="AW51" s="1315"/>
      <c r="AX51" s="1315"/>
      <c r="AY51" s="1315"/>
      <c r="AZ51" s="1315"/>
      <c r="BA51" s="1315"/>
      <c r="BB51" s="1315" t="s">
        <v>615</v>
      </c>
      <c r="BC51" s="1315"/>
      <c r="BD51" s="1315"/>
      <c r="BE51" s="1315"/>
      <c r="BF51" s="1315"/>
      <c r="BG51" s="1315"/>
      <c r="BH51" s="1315"/>
      <c r="BI51" s="1315"/>
      <c r="BJ51" s="1315"/>
      <c r="BK51" s="1315"/>
      <c r="BL51" s="1315"/>
      <c r="BM51" s="1315"/>
      <c r="BN51" s="1315"/>
      <c r="BO51" s="1315"/>
      <c r="BP51" s="1312">
        <v>120.7</v>
      </c>
      <c r="BQ51" s="1312"/>
      <c r="BR51" s="1312"/>
      <c r="BS51" s="1312"/>
      <c r="BT51" s="1312"/>
      <c r="BU51" s="1312"/>
      <c r="BV51" s="1312"/>
      <c r="BW51" s="1312"/>
      <c r="BX51" s="1312">
        <v>105.2</v>
      </c>
      <c r="BY51" s="1312"/>
      <c r="BZ51" s="1312"/>
      <c r="CA51" s="1312"/>
      <c r="CB51" s="1312"/>
      <c r="CC51" s="1312"/>
      <c r="CD51" s="1312"/>
      <c r="CE51" s="1312"/>
      <c r="CF51" s="1312">
        <v>83.6</v>
      </c>
      <c r="CG51" s="1312"/>
      <c r="CH51" s="1312"/>
      <c r="CI51" s="1312"/>
      <c r="CJ51" s="1312"/>
      <c r="CK51" s="1312"/>
      <c r="CL51" s="1312"/>
      <c r="CM51" s="1312"/>
      <c r="CN51" s="1312">
        <v>62.5</v>
      </c>
      <c r="CO51" s="1312"/>
      <c r="CP51" s="1312"/>
      <c r="CQ51" s="1312"/>
      <c r="CR51" s="1312"/>
      <c r="CS51" s="1312"/>
      <c r="CT51" s="1312"/>
      <c r="CU51" s="1312"/>
      <c r="CV51" s="1312">
        <v>43.3</v>
      </c>
      <c r="CW51" s="1312"/>
      <c r="CX51" s="1312"/>
      <c r="CY51" s="1312"/>
      <c r="CZ51" s="1312"/>
      <c r="DA51" s="1312"/>
      <c r="DB51" s="1312"/>
      <c r="DC51" s="1312"/>
    </row>
    <row r="52" spans="1:109" x14ac:dyDescent="0.15">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616</v>
      </c>
      <c r="BC53" s="1315"/>
      <c r="BD53" s="1315"/>
      <c r="BE53" s="1315"/>
      <c r="BF53" s="1315"/>
      <c r="BG53" s="1315"/>
      <c r="BH53" s="1315"/>
      <c r="BI53" s="1315"/>
      <c r="BJ53" s="1315"/>
      <c r="BK53" s="1315"/>
      <c r="BL53" s="1315"/>
      <c r="BM53" s="1315"/>
      <c r="BN53" s="1315"/>
      <c r="BO53" s="1315"/>
      <c r="BP53" s="1312">
        <v>52.9</v>
      </c>
      <c r="BQ53" s="1312"/>
      <c r="BR53" s="1312"/>
      <c r="BS53" s="1312"/>
      <c r="BT53" s="1312"/>
      <c r="BU53" s="1312"/>
      <c r="BV53" s="1312"/>
      <c r="BW53" s="1312"/>
      <c r="BX53" s="1312">
        <v>54.3</v>
      </c>
      <c r="BY53" s="1312"/>
      <c r="BZ53" s="1312"/>
      <c r="CA53" s="1312"/>
      <c r="CB53" s="1312"/>
      <c r="CC53" s="1312"/>
      <c r="CD53" s="1312"/>
      <c r="CE53" s="1312"/>
      <c r="CF53" s="1312">
        <v>56.1</v>
      </c>
      <c r="CG53" s="1312"/>
      <c r="CH53" s="1312"/>
      <c r="CI53" s="1312"/>
      <c r="CJ53" s="1312"/>
      <c r="CK53" s="1312"/>
      <c r="CL53" s="1312"/>
      <c r="CM53" s="1312"/>
      <c r="CN53" s="1312">
        <v>58.2</v>
      </c>
      <c r="CO53" s="1312"/>
      <c r="CP53" s="1312"/>
      <c r="CQ53" s="1312"/>
      <c r="CR53" s="1312"/>
      <c r="CS53" s="1312"/>
      <c r="CT53" s="1312"/>
      <c r="CU53" s="1312"/>
      <c r="CV53" s="1312">
        <v>59.5</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617</v>
      </c>
      <c r="AO55" s="1316"/>
      <c r="AP55" s="1316"/>
      <c r="AQ55" s="1316"/>
      <c r="AR55" s="1316"/>
      <c r="AS55" s="1316"/>
      <c r="AT55" s="1316"/>
      <c r="AU55" s="1316"/>
      <c r="AV55" s="1316"/>
      <c r="AW55" s="1316"/>
      <c r="AX55" s="1316"/>
      <c r="AY55" s="1316"/>
      <c r="AZ55" s="1316"/>
      <c r="BA55" s="1316"/>
      <c r="BB55" s="1315" t="s">
        <v>615</v>
      </c>
      <c r="BC55" s="1315"/>
      <c r="BD55" s="1315"/>
      <c r="BE55" s="1315"/>
      <c r="BF55" s="1315"/>
      <c r="BG55" s="1315"/>
      <c r="BH55" s="1315"/>
      <c r="BI55" s="1315"/>
      <c r="BJ55" s="1315"/>
      <c r="BK55" s="1315"/>
      <c r="BL55" s="1315"/>
      <c r="BM55" s="1315"/>
      <c r="BN55" s="1315"/>
      <c r="BO55" s="1315"/>
      <c r="BP55" s="1312">
        <v>20.2</v>
      </c>
      <c r="BQ55" s="1312"/>
      <c r="BR55" s="1312"/>
      <c r="BS55" s="1312"/>
      <c r="BT55" s="1312"/>
      <c r="BU55" s="1312"/>
      <c r="BV55" s="1312"/>
      <c r="BW55" s="1312"/>
      <c r="BX55" s="1312">
        <v>15.5</v>
      </c>
      <c r="BY55" s="1312"/>
      <c r="BZ55" s="1312"/>
      <c r="CA55" s="1312"/>
      <c r="CB55" s="1312"/>
      <c r="CC55" s="1312"/>
      <c r="CD55" s="1312"/>
      <c r="CE55" s="1312"/>
      <c r="CF55" s="1312">
        <v>14</v>
      </c>
      <c r="CG55" s="1312"/>
      <c r="CH55" s="1312"/>
      <c r="CI55" s="1312"/>
      <c r="CJ55" s="1312"/>
      <c r="CK55" s="1312"/>
      <c r="CL55" s="1312"/>
      <c r="CM55" s="1312"/>
      <c r="CN55" s="1312">
        <v>11.4</v>
      </c>
      <c r="CO55" s="1312"/>
      <c r="CP55" s="1312"/>
      <c r="CQ55" s="1312"/>
      <c r="CR55" s="1312"/>
      <c r="CS55" s="1312"/>
      <c r="CT55" s="1312"/>
      <c r="CU55" s="1312"/>
      <c r="CV55" s="1312">
        <v>10.4</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616</v>
      </c>
      <c r="BC57" s="1315"/>
      <c r="BD57" s="1315"/>
      <c r="BE57" s="1315"/>
      <c r="BF57" s="1315"/>
      <c r="BG57" s="1315"/>
      <c r="BH57" s="1315"/>
      <c r="BI57" s="1315"/>
      <c r="BJ57" s="1315"/>
      <c r="BK57" s="1315"/>
      <c r="BL57" s="1315"/>
      <c r="BM57" s="1315"/>
      <c r="BN57" s="1315"/>
      <c r="BO57" s="1315"/>
      <c r="BP57" s="1312">
        <v>54.5</v>
      </c>
      <c r="BQ57" s="1312"/>
      <c r="BR57" s="1312"/>
      <c r="BS57" s="1312"/>
      <c r="BT57" s="1312"/>
      <c r="BU57" s="1312"/>
      <c r="BV57" s="1312"/>
      <c r="BW57" s="1312"/>
      <c r="BX57" s="1312">
        <v>57.7</v>
      </c>
      <c r="BY57" s="1312"/>
      <c r="BZ57" s="1312"/>
      <c r="CA57" s="1312"/>
      <c r="CB57" s="1312"/>
      <c r="CC57" s="1312"/>
      <c r="CD57" s="1312"/>
      <c r="CE57" s="1312"/>
      <c r="CF57" s="1312">
        <v>57.8</v>
      </c>
      <c r="CG57" s="1312"/>
      <c r="CH57" s="1312"/>
      <c r="CI57" s="1312"/>
      <c r="CJ57" s="1312"/>
      <c r="CK57" s="1312"/>
      <c r="CL57" s="1312"/>
      <c r="CM57" s="1312"/>
      <c r="CN57" s="1312">
        <v>59.5</v>
      </c>
      <c r="CO57" s="1312"/>
      <c r="CP57" s="1312"/>
      <c r="CQ57" s="1312"/>
      <c r="CR57" s="1312"/>
      <c r="CS57" s="1312"/>
      <c r="CT57" s="1312"/>
      <c r="CU57" s="1312"/>
      <c r="CV57" s="1312">
        <v>60.4</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614</v>
      </c>
      <c r="AO73" s="1315"/>
      <c r="AP73" s="1315"/>
      <c r="AQ73" s="1315"/>
      <c r="AR73" s="1315"/>
      <c r="AS73" s="1315"/>
      <c r="AT73" s="1315"/>
      <c r="AU73" s="1315"/>
      <c r="AV73" s="1315"/>
      <c r="AW73" s="1315"/>
      <c r="AX73" s="1315"/>
      <c r="AY73" s="1315"/>
      <c r="AZ73" s="1315"/>
      <c r="BA73" s="1315"/>
      <c r="BB73" s="1315" t="s">
        <v>615</v>
      </c>
      <c r="BC73" s="1315"/>
      <c r="BD73" s="1315"/>
      <c r="BE73" s="1315"/>
      <c r="BF73" s="1315"/>
      <c r="BG73" s="1315"/>
      <c r="BH73" s="1315"/>
      <c r="BI73" s="1315"/>
      <c r="BJ73" s="1315"/>
      <c r="BK73" s="1315"/>
      <c r="BL73" s="1315"/>
      <c r="BM73" s="1315"/>
      <c r="BN73" s="1315"/>
      <c r="BO73" s="1315"/>
      <c r="BP73" s="1312">
        <v>120.7</v>
      </c>
      <c r="BQ73" s="1312"/>
      <c r="BR73" s="1312"/>
      <c r="BS73" s="1312"/>
      <c r="BT73" s="1312"/>
      <c r="BU73" s="1312"/>
      <c r="BV73" s="1312"/>
      <c r="BW73" s="1312"/>
      <c r="BX73" s="1312">
        <v>105.2</v>
      </c>
      <c r="BY73" s="1312"/>
      <c r="BZ73" s="1312"/>
      <c r="CA73" s="1312"/>
      <c r="CB73" s="1312"/>
      <c r="CC73" s="1312"/>
      <c r="CD73" s="1312"/>
      <c r="CE73" s="1312"/>
      <c r="CF73" s="1312">
        <v>83.6</v>
      </c>
      <c r="CG73" s="1312"/>
      <c r="CH73" s="1312"/>
      <c r="CI73" s="1312"/>
      <c r="CJ73" s="1312"/>
      <c r="CK73" s="1312"/>
      <c r="CL73" s="1312"/>
      <c r="CM73" s="1312"/>
      <c r="CN73" s="1312">
        <v>62.5</v>
      </c>
      <c r="CO73" s="1312"/>
      <c r="CP73" s="1312"/>
      <c r="CQ73" s="1312"/>
      <c r="CR73" s="1312"/>
      <c r="CS73" s="1312"/>
      <c r="CT73" s="1312"/>
      <c r="CU73" s="1312"/>
      <c r="CV73" s="1312">
        <v>43.3</v>
      </c>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619</v>
      </c>
      <c r="BC75" s="1315"/>
      <c r="BD75" s="1315"/>
      <c r="BE75" s="1315"/>
      <c r="BF75" s="1315"/>
      <c r="BG75" s="1315"/>
      <c r="BH75" s="1315"/>
      <c r="BI75" s="1315"/>
      <c r="BJ75" s="1315"/>
      <c r="BK75" s="1315"/>
      <c r="BL75" s="1315"/>
      <c r="BM75" s="1315"/>
      <c r="BN75" s="1315"/>
      <c r="BO75" s="1315"/>
      <c r="BP75" s="1312">
        <v>10.7</v>
      </c>
      <c r="BQ75" s="1312"/>
      <c r="BR75" s="1312"/>
      <c r="BS75" s="1312"/>
      <c r="BT75" s="1312"/>
      <c r="BU75" s="1312"/>
      <c r="BV75" s="1312"/>
      <c r="BW75" s="1312"/>
      <c r="BX75" s="1312">
        <v>11.4</v>
      </c>
      <c r="BY75" s="1312"/>
      <c r="BZ75" s="1312"/>
      <c r="CA75" s="1312"/>
      <c r="CB75" s="1312"/>
      <c r="CC75" s="1312"/>
      <c r="CD75" s="1312"/>
      <c r="CE75" s="1312"/>
      <c r="CF75" s="1312">
        <v>11.5</v>
      </c>
      <c r="CG75" s="1312"/>
      <c r="CH75" s="1312"/>
      <c r="CI75" s="1312"/>
      <c r="CJ75" s="1312"/>
      <c r="CK75" s="1312"/>
      <c r="CL75" s="1312"/>
      <c r="CM75" s="1312"/>
      <c r="CN75" s="1312">
        <v>11.2</v>
      </c>
      <c r="CO75" s="1312"/>
      <c r="CP75" s="1312"/>
      <c r="CQ75" s="1312"/>
      <c r="CR75" s="1312"/>
      <c r="CS75" s="1312"/>
      <c r="CT75" s="1312"/>
      <c r="CU75" s="1312"/>
      <c r="CV75" s="1312">
        <v>10.199999999999999</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617</v>
      </c>
      <c r="AO77" s="1316"/>
      <c r="AP77" s="1316"/>
      <c r="AQ77" s="1316"/>
      <c r="AR77" s="1316"/>
      <c r="AS77" s="1316"/>
      <c r="AT77" s="1316"/>
      <c r="AU77" s="1316"/>
      <c r="AV77" s="1316"/>
      <c r="AW77" s="1316"/>
      <c r="AX77" s="1316"/>
      <c r="AY77" s="1316"/>
      <c r="AZ77" s="1316"/>
      <c r="BA77" s="1316"/>
      <c r="BB77" s="1315" t="s">
        <v>615</v>
      </c>
      <c r="BC77" s="1315"/>
      <c r="BD77" s="1315"/>
      <c r="BE77" s="1315"/>
      <c r="BF77" s="1315"/>
      <c r="BG77" s="1315"/>
      <c r="BH77" s="1315"/>
      <c r="BI77" s="1315"/>
      <c r="BJ77" s="1315"/>
      <c r="BK77" s="1315"/>
      <c r="BL77" s="1315"/>
      <c r="BM77" s="1315"/>
      <c r="BN77" s="1315"/>
      <c r="BO77" s="1315"/>
      <c r="BP77" s="1312">
        <v>20.2</v>
      </c>
      <c r="BQ77" s="1312"/>
      <c r="BR77" s="1312"/>
      <c r="BS77" s="1312"/>
      <c r="BT77" s="1312"/>
      <c r="BU77" s="1312"/>
      <c r="BV77" s="1312"/>
      <c r="BW77" s="1312"/>
      <c r="BX77" s="1312">
        <v>15.5</v>
      </c>
      <c r="BY77" s="1312"/>
      <c r="BZ77" s="1312"/>
      <c r="CA77" s="1312"/>
      <c r="CB77" s="1312"/>
      <c r="CC77" s="1312"/>
      <c r="CD77" s="1312"/>
      <c r="CE77" s="1312"/>
      <c r="CF77" s="1312">
        <v>14</v>
      </c>
      <c r="CG77" s="1312"/>
      <c r="CH77" s="1312"/>
      <c r="CI77" s="1312"/>
      <c r="CJ77" s="1312"/>
      <c r="CK77" s="1312"/>
      <c r="CL77" s="1312"/>
      <c r="CM77" s="1312"/>
      <c r="CN77" s="1312">
        <v>11.4</v>
      </c>
      <c r="CO77" s="1312"/>
      <c r="CP77" s="1312"/>
      <c r="CQ77" s="1312"/>
      <c r="CR77" s="1312"/>
      <c r="CS77" s="1312"/>
      <c r="CT77" s="1312"/>
      <c r="CU77" s="1312"/>
      <c r="CV77" s="1312">
        <v>10.4</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619</v>
      </c>
      <c r="BC79" s="1315"/>
      <c r="BD79" s="1315"/>
      <c r="BE79" s="1315"/>
      <c r="BF79" s="1315"/>
      <c r="BG79" s="1315"/>
      <c r="BH79" s="1315"/>
      <c r="BI79" s="1315"/>
      <c r="BJ79" s="1315"/>
      <c r="BK79" s="1315"/>
      <c r="BL79" s="1315"/>
      <c r="BM79" s="1315"/>
      <c r="BN79" s="1315"/>
      <c r="BO79" s="1315"/>
      <c r="BP79" s="1312">
        <v>7.1</v>
      </c>
      <c r="BQ79" s="1312"/>
      <c r="BR79" s="1312"/>
      <c r="BS79" s="1312"/>
      <c r="BT79" s="1312"/>
      <c r="BU79" s="1312"/>
      <c r="BV79" s="1312"/>
      <c r="BW79" s="1312"/>
      <c r="BX79" s="1312">
        <v>6.6</v>
      </c>
      <c r="BY79" s="1312"/>
      <c r="BZ79" s="1312"/>
      <c r="CA79" s="1312"/>
      <c r="CB79" s="1312"/>
      <c r="CC79" s="1312"/>
      <c r="CD79" s="1312"/>
      <c r="CE79" s="1312"/>
      <c r="CF79" s="1312">
        <v>6.5</v>
      </c>
      <c r="CG79" s="1312"/>
      <c r="CH79" s="1312"/>
      <c r="CI79" s="1312"/>
      <c r="CJ79" s="1312"/>
      <c r="CK79" s="1312"/>
      <c r="CL79" s="1312"/>
      <c r="CM79" s="1312"/>
      <c r="CN79" s="1312">
        <v>6.7</v>
      </c>
      <c r="CO79" s="1312"/>
      <c r="CP79" s="1312"/>
      <c r="CQ79" s="1312"/>
      <c r="CR79" s="1312"/>
      <c r="CS79" s="1312"/>
      <c r="CT79" s="1312"/>
      <c r="CU79" s="1312"/>
      <c r="CV79" s="1312">
        <v>6.6</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nCs+UQUAAk5zsbRkl4KK4vKX/BLz4CDsUzUuGvm1v6HDR3RMKH3PIaa8Z7C5+jYxA8psGaybrTEzJ0I63J8pA==" saltValue="N7SCCS/7iew58EZLgd+R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10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TIGJvTcfvFbb1ARwULa+gur2UKnVD6vbeJW2Yzo4l+PEs1IrNtBtcUrMqLXDDHgPXoUNmkI8ytJhQhnCUVM/Q==" saltValue="wwJtZ7sW0gih769O2pzIG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14KrVyH7hAYiri5LJrNJzf+5GuxmX/AfjxQtNSuTmr+HHSupkM9kktRPipu1MF+GsrbK86+rh9Ovi0Mtw1gYTg==" saltValue="trp+hoBLvxRug75oomie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46907</v>
      </c>
      <c r="E3" s="162"/>
      <c r="F3" s="163">
        <v>56894</v>
      </c>
      <c r="G3" s="164"/>
      <c r="H3" s="165"/>
    </row>
    <row r="4" spans="1:8" x14ac:dyDescent="0.15">
      <c r="A4" s="166"/>
      <c r="B4" s="167"/>
      <c r="C4" s="168"/>
      <c r="D4" s="169">
        <v>27205</v>
      </c>
      <c r="E4" s="170"/>
      <c r="F4" s="171">
        <v>32548</v>
      </c>
      <c r="G4" s="172"/>
      <c r="H4" s="173"/>
    </row>
    <row r="5" spans="1:8" x14ac:dyDescent="0.15">
      <c r="A5" s="154" t="s">
        <v>550</v>
      </c>
      <c r="B5" s="159"/>
      <c r="C5" s="160"/>
      <c r="D5" s="161">
        <v>25419</v>
      </c>
      <c r="E5" s="162"/>
      <c r="F5" s="163">
        <v>57122</v>
      </c>
      <c r="G5" s="164"/>
      <c r="H5" s="165"/>
    </row>
    <row r="6" spans="1:8" x14ac:dyDescent="0.15">
      <c r="A6" s="166"/>
      <c r="B6" s="167"/>
      <c r="C6" s="168"/>
      <c r="D6" s="169">
        <v>11017</v>
      </c>
      <c r="E6" s="170"/>
      <c r="F6" s="171">
        <v>36191</v>
      </c>
      <c r="G6" s="172"/>
      <c r="H6" s="173"/>
    </row>
    <row r="7" spans="1:8" x14ac:dyDescent="0.15">
      <c r="A7" s="154" t="s">
        <v>551</v>
      </c>
      <c r="B7" s="159"/>
      <c r="C7" s="160"/>
      <c r="D7" s="161">
        <v>27228</v>
      </c>
      <c r="E7" s="162"/>
      <c r="F7" s="163">
        <v>53655</v>
      </c>
      <c r="G7" s="164"/>
      <c r="H7" s="165"/>
    </row>
    <row r="8" spans="1:8" x14ac:dyDescent="0.15">
      <c r="A8" s="166"/>
      <c r="B8" s="167"/>
      <c r="C8" s="168"/>
      <c r="D8" s="169">
        <v>11998</v>
      </c>
      <c r="E8" s="170"/>
      <c r="F8" s="171">
        <v>32719</v>
      </c>
      <c r="G8" s="172"/>
      <c r="H8" s="173"/>
    </row>
    <row r="9" spans="1:8" x14ac:dyDescent="0.15">
      <c r="A9" s="154" t="s">
        <v>552</v>
      </c>
      <c r="B9" s="159"/>
      <c r="C9" s="160"/>
      <c r="D9" s="161">
        <v>30121</v>
      </c>
      <c r="E9" s="162"/>
      <c r="F9" s="163">
        <v>53869</v>
      </c>
      <c r="G9" s="164"/>
      <c r="H9" s="165"/>
    </row>
    <row r="10" spans="1:8" x14ac:dyDescent="0.15">
      <c r="A10" s="166"/>
      <c r="B10" s="167"/>
      <c r="C10" s="168"/>
      <c r="D10" s="169">
        <v>17502</v>
      </c>
      <c r="E10" s="170"/>
      <c r="F10" s="171">
        <v>35046</v>
      </c>
      <c r="G10" s="172"/>
      <c r="H10" s="173"/>
    </row>
    <row r="11" spans="1:8" x14ac:dyDescent="0.15">
      <c r="A11" s="154" t="s">
        <v>553</v>
      </c>
      <c r="B11" s="159"/>
      <c r="C11" s="160"/>
      <c r="D11" s="161">
        <v>36201</v>
      </c>
      <c r="E11" s="162"/>
      <c r="F11" s="163">
        <v>59119</v>
      </c>
      <c r="G11" s="164"/>
      <c r="H11" s="165"/>
    </row>
    <row r="12" spans="1:8" x14ac:dyDescent="0.15">
      <c r="A12" s="166"/>
      <c r="B12" s="167"/>
      <c r="C12" s="174"/>
      <c r="D12" s="169">
        <v>20203</v>
      </c>
      <c r="E12" s="170"/>
      <c r="F12" s="171">
        <v>29900</v>
      </c>
      <c r="G12" s="172"/>
      <c r="H12" s="173"/>
    </row>
    <row r="13" spans="1:8" x14ac:dyDescent="0.15">
      <c r="A13" s="154"/>
      <c r="B13" s="159"/>
      <c r="C13" s="175"/>
      <c r="D13" s="176">
        <v>33175</v>
      </c>
      <c r="E13" s="177"/>
      <c r="F13" s="178">
        <v>56132</v>
      </c>
      <c r="G13" s="179"/>
      <c r="H13" s="165"/>
    </row>
    <row r="14" spans="1:8" x14ac:dyDescent="0.15">
      <c r="A14" s="166"/>
      <c r="B14" s="167"/>
      <c r="C14" s="168"/>
      <c r="D14" s="169">
        <v>17585</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7.19</v>
      </c>
      <c r="C19" s="180">
        <f>ROUND(VALUE(SUBSTITUTE(実質収支比率等に係る経年分析!G$48,"▲","-")),2)</f>
        <v>10.24</v>
      </c>
      <c r="D19" s="180">
        <f>ROUND(VALUE(SUBSTITUTE(実質収支比率等に係る経年分析!H$48,"▲","-")),2)</f>
        <v>11.19</v>
      </c>
      <c r="E19" s="180">
        <f>ROUND(VALUE(SUBSTITUTE(実質収支比率等に係る経年分析!I$48,"▲","-")),2)</f>
        <v>7.89</v>
      </c>
      <c r="F19" s="180">
        <f>ROUND(VALUE(SUBSTITUTE(実質収支比率等に係る経年分析!J$48,"▲","-")),2)</f>
        <v>7.12</v>
      </c>
    </row>
    <row r="20" spans="1:11" x14ac:dyDescent="0.15">
      <c r="A20" s="180" t="s">
        <v>55</v>
      </c>
      <c r="B20" s="180">
        <f>ROUND(VALUE(SUBSTITUTE(実質収支比率等に係る経年分析!F$47,"▲","-")),2)</f>
        <v>33.729999999999997</v>
      </c>
      <c r="C20" s="180">
        <f>ROUND(VALUE(SUBSTITUTE(実質収支比率等に係る経年分析!G$47,"▲","-")),2)</f>
        <v>33.79</v>
      </c>
      <c r="D20" s="180">
        <f>ROUND(VALUE(SUBSTITUTE(実質収支比率等に係る経年分析!H$47,"▲","-")),2)</f>
        <v>36.72</v>
      </c>
      <c r="E20" s="180">
        <f>ROUND(VALUE(SUBSTITUTE(実質収支比率等に係る経年分析!I$47,"▲","-")),2)</f>
        <v>40.17</v>
      </c>
      <c r="F20" s="180">
        <f>ROUND(VALUE(SUBSTITUTE(実質収支比率等に係る経年分析!J$47,"▲","-")),2)</f>
        <v>42.86</v>
      </c>
    </row>
    <row r="21" spans="1:11" x14ac:dyDescent="0.15">
      <c r="A21" s="180" t="s">
        <v>56</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3.04</v>
      </c>
      <c r="D21" s="180">
        <f>IF(ISNUMBER(VALUE(SUBSTITUTE(実質収支比率等に係る経年分析!H$49,"▲","-"))),ROUND(VALUE(SUBSTITUTE(実質収支比率等に係る経年分析!H$49,"▲","-")),2),NA())</f>
        <v>6.33</v>
      </c>
      <c r="E21" s="180">
        <f>IF(ISNUMBER(VALUE(SUBSTITUTE(実質収支比率等に係る経年分析!I$49,"▲","-"))),ROUND(VALUE(SUBSTITUTE(実質収支比率等に係る経年分析!I$49,"▲","-")),2),NA())</f>
        <v>2.56</v>
      </c>
      <c r="F21" s="180">
        <f>IF(ISNUMBER(VALUE(SUBSTITUTE(実質収支比率等に係る経年分析!J$49,"▲","-"))),ROUND(VALUE(SUBSTITUTE(実質収支比率等に係る経年分析!J$49,"▲","-")),2),NA())</f>
        <v>4.74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2.17</v>
      </c>
    </row>
    <row r="33" spans="1:16" x14ac:dyDescent="0.15">
      <c r="A33" s="181" t="str">
        <f>IF(連結実質赤字比率に係る赤字・黒字の構成分析!C$37="",NA(),連結実質赤字比率に係る赤字・黒字の構成分析!C$37)</f>
        <v>苅田臨空産業団地開発事業特別会計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3.38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13.35</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f>IF(ROUND(VALUE(SUBSTITUTE(連結実質赤字比率に係る赤字・黒字の構成分析!G$34,"▲", "-")), 2) &lt; 0, ABS(ROUND(VALUE(SUBSTITUTE(連結実質赤字比率に係る赤字・黒字の構成分析!G$34,"▲", "-")), 2)), NA())</f>
        <v>2.82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3.24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846</v>
      </c>
      <c r="E42" s="182"/>
      <c r="F42" s="182"/>
      <c r="G42" s="182">
        <f>'実質公債費比率（分子）の構造'!L$52</f>
        <v>805</v>
      </c>
      <c r="H42" s="182"/>
      <c r="I42" s="182"/>
      <c r="J42" s="182">
        <f>'実質公債費比率（分子）の構造'!M$52</f>
        <v>799</v>
      </c>
      <c r="K42" s="182"/>
      <c r="L42" s="182"/>
      <c r="M42" s="182">
        <f>'実質公債費比率（分子）の構造'!N$52</f>
        <v>791</v>
      </c>
      <c r="N42" s="182"/>
      <c r="O42" s="182"/>
      <c r="P42" s="182">
        <f>'実質公債費比率（分子）の構造'!O$52</f>
        <v>749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8</v>
      </c>
      <c r="C44" s="182"/>
      <c r="D44" s="182"/>
      <c r="E44" s="182">
        <f>'実質公債費比率（分子）の構造'!L$50</f>
        <v>4</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276</v>
      </c>
      <c r="C46" s="182"/>
      <c r="D46" s="182"/>
      <c r="E46" s="182">
        <f>'実質公債費比率（分子）の構造'!L$48</f>
        <v>313</v>
      </c>
      <c r="F46" s="182"/>
      <c r="G46" s="182"/>
      <c r="H46" s="182">
        <f>'実質公債費比率（分子）の構造'!M$48</f>
        <v>283</v>
      </c>
      <c r="I46" s="182"/>
      <c r="J46" s="182"/>
      <c r="K46" s="182">
        <f>'実質公債費比率（分子）の構造'!N$48</f>
        <v>266</v>
      </c>
      <c r="L46" s="182"/>
      <c r="M46" s="182"/>
      <c r="N46" s="182">
        <f>'実質公債費比率（分子）の構造'!O$48</f>
        <v>275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1414</v>
      </c>
      <c r="C49" s="182"/>
      <c r="D49" s="182"/>
      <c r="E49" s="182">
        <f>'実質公債費比率（分子）の構造'!L$45</f>
        <v>1427</v>
      </c>
      <c r="F49" s="182"/>
      <c r="G49" s="182"/>
      <c r="H49" s="182">
        <f>'実質公債費比率（分子）の構造'!M$45</f>
        <v>1432</v>
      </c>
      <c r="I49" s="182"/>
      <c r="J49" s="182"/>
      <c r="K49" s="182">
        <f>'実質公債費比率（分子）の構造'!N$45</f>
        <v>1391</v>
      </c>
      <c r="L49" s="182"/>
      <c r="M49" s="182"/>
      <c r="N49" s="182">
        <f>'実質公債費比率（分子）の構造'!O$45</f>
        <v>1279</v>
      </c>
      <c r="O49" s="182"/>
      <c r="P49" s="182"/>
    </row>
    <row r="50" spans="1:16" x14ac:dyDescent="0.15">
      <c r="A50" s="182" t="s">
        <v>71</v>
      </c>
      <c r="B50" s="182" t="e">
        <f>NA()</f>
        <v>#N/A</v>
      </c>
      <c r="C50" s="182">
        <f>IF(ISNUMBER('実質公債費比率（分子）の構造'!K$53),'実質公債費比率（分子）の構造'!K$53,NA())</f>
        <v>852</v>
      </c>
      <c r="D50" s="182" t="e">
        <f>NA()</f>
        <v>#N/A</v>
      </c>
      <c r="E50" s="182" t="e">
        <f>NA()</f>
        <v>#N/A</v>
      </c>
      <c r="F50" s="182">
        <f>IF(ISNUMBER('実質公債費比率（分子）の構造'!L$53),'実質公債費比率（分子）の構造'!L$53,NA())</f>
        <v>939</v>
      </c>
      <c r="G50" s="182" t="e">
        <f>NA()</f>
        <v>#N/A</v>
      </c>
      <c r="H50" s="182" t="e">
        <f>NA()</f>
        <v>#N/A</v>
      </c>
      <c r="I50" s="182">
        <f>IF(ISNUMBER('実質公債費比率（分子）の構造'!M$53),'実質公債費比率（分子）の構造'!M$53,NA())</f>
        <v>920</v>
      </c>
      <c r="J50" s="182" t="e">
        <f>NA()</f>
        <v>#N/A</v>
      </c>
      <c r="K50" s="182" t="e">
        <f>NA()</f>
        <v>#N/A</v>
      </c>
      <c r="L50" s="182">
        <f>IF(ISNUMBER('実質公債費比率（分子）の構造'!N$53),'実質公債費比率（分子）の構造'!N$53,NA())</f>
        <v>869</v>
      </c>
      <c r="M50" s="182" t="e">
        <f>NA()</f>
        <v>#N/A</v>
      </c>
      <c r="N50" s="182" t="e">
        <f>NA()</f>
        <v>#N/A</v>
      </c>
      <c r="O50" s="182">
        <f>IF(ISNUMBER('実質公債費比率（分子）の構造'!O$53),'実質公債費比率（分子）の構造'!O$53,NA())</f>
        <v>807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7829</v>
      </c>
      <c r="E56" s="181"/>
      <c r="F56" s="181"/>
      <c r="G56" s="181">
        <f>'将来負担比率（分子）の構造'!J$52</f>
        <v>7320</v>
      </c>
      <c r="H56" s="181"/>
      <c r="I56" s="181"/>
      <c r="J56" s="181">
        <f>'将来負担比率（分子）の構造'!K$52</f>
        <v>6777</v>
      </c>
      <c r="K56" s="181"/>
      <c r="L56" s="181"/>
      <c r="M56" s="181">
        <f>'将来負担比率（分子）の構造'!L$52</f>
        <v>6300</v>
      </c>
      <c r="N56" s="181"/>
      <c r="O56" s="181"/>
      <c r="P56" s="181">
        <f>'将来負担比率（分子）の構造'!M$52</f>
        <v>5789</v>
      </c>
    </row>
    <row r="57" spans="1:16" x14ac:dyDescent="0.15">
      <c r="A57" s="181" t="s">
        <v>42</v>
      </c>
      <c r="B57" s="181"/>
      <c r="C57" s="181"/>
      <c r="D57" s="181">
        <f>'将来負担比率（分子）の構造'!I$51</f>
        <v>393</v>
      </c>
      <c r="E57" s="181"/>
      <c r="F57" s="181"/>
      <c r="G57" s="181">
        <f>'将来負担比率（分子）の構造'!J$51</f>
        <v>375</v>
      </c>
      <c r="H57" s="181"/>
      <c r="I57" s="181"/>
      <c r="J57" s="181">
        <f>'将来負担比率（分子）の構造'!K$51</f>
        <v>320</v>
      </c>
      <c r="K57" s="181"/>
      <c r="L57" s="181"/>
      <c r="M57" s="181">
        <f>'将来負担比率（分子）の構造'!L$51</f>
        <v>303</v>
      </c>
      <c r="N57" s="181"/>
      <c r="O57" s="181"/>
      <c r="P57" s="181">
        <f>'将来負担比率（分子）の構造'!M$51</f>
        <v>312</v>
      </c>
    </row>
    <row r="58" spans="1:16" x14ac:dyDescent="0.15">
      <c r="A58" s="181" t="s">
        <v>41</v>
      </c>
      <c r="B58" s="181"/>
      <c r="C58" s="181"/>
      <c r="D58" s="181">
        <f>'将来負担比率（分子）の構造'!I$50</f>
        <v>3842</v>
      </c>
      <c r="E58" s="181"/>
      <c r="F58" s="181"/>
      <c r="G58" s="181">
        <f>'将来負担比率（分子）の構造'!J$50</f>
        <v>4484</v>
      </c>
      <c r="H58" s="181"/>
      <c r="I58" s="181"/>
      <c r="J58" s="181">
        <f>'将来負担比率（分子）の構造'!K$50</f>
        <v>5202</v>
      </c>
      <c r="K58" s="181"/>
      <c r="L58" s="181"/>
      <c r="M58" s="181">
        <f>'将来負担比率（分子）の構造'!L$50</f>
        <v>5968</v>
      </c>
      <c r="N58" s="181"/>
      <c r="O58" s="181"/>
      <c r="P58" s="181">
        <f>'将来負担比率（分子）の構造'!M$50</f>
        <v>6663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336</v>
      </c>
      <c r="C61" s="181"/>
      <c r="D61" s="181"/>
      <c r="E61" s="181">
        <f>'将来負担比率（分子）の構造'!J$46</f>
        <v>332</v>
      </c>
      <c r="F61" s="181"/>
      <c r="G61" s="181"/>
      <c r="H61" s="181">
        <f>'将来負担比率（分子）の構造'!K$46</f>
        <v>329</v>
      </c>
      <c r="I61" s="181"/>
      <c r="J61" s="181"/>
      <c r="K61" s="181">
        <f>'将来負担比率（分子）の構造'!L$46</f>
        <v>326</v>
      </c>
      <c r="L61" s="181"/>
      <c r="M61" s="181"/>
      <c r="N61" s="181">
        <f>'将来負担比率（分子）の構造'!M$46</f>
        <v>323</v>
      </c>
      <c r="O61" s="181"/>
      <c r="P61" s="181"/>
    </row>
    <row r="62" spans="1:16" x14ac:dyDescent="0.15">
      <c r="A62" s="181" t="s">
        <v>35</v>
      </c>
      <c r="B62" s="181">
        <f>'将来負担比率（分子）の構造'!I$45</f>
        <v>2721</v>
      </c>
      <c r="C62" s="181"/>
      <c r="D62" s="181"/>
      <c r="E62" s="181">
        <f>'将来負担比率（分子）の構造'!J$45</f>
        <v>2538</v>
      </c>
      <c r="F62" s="181"/>
      <c r="G62" s="181"/>
      <c r="H62" s="181">
        <f>'将来負担比率（分子）の構造'!K$45</f>
        <v>2469</v>
      </c>
      <c r="I62" s="181"/>
      <c r="J62" s="181"/>
      <c r="K62" s="181">
        <f>'将来負担比率（分子）の構造'!L$45</f>
        <v>2375</v>
      </c>
      <c r="L62" s="181"/>
      <c r="M62" s="181"/>
      <c r="N62" s="181">
        <f>'将来負担比率（分子）の構造'!M$45</f>
        <v>2312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4901</v>
      </c>
      <c r="C64" s="181"/>
      <c r="D64" s="181"/>
      <c r="E64" s="181">
        <f>'将来負担比率（分子）の構造'!J$43</f>
        <v>4842</v>
      </c>
      <c r="F64" s="181"/>
      <c r="G64" s="181"/>
      <c r="H64" s="181">
        <f>'将来負担比率（分子）の構造'!K$43</f>
        <v>4737</v>
      </c>
      <c r="I64" s="181"/>
      <c r="J64" s="181"/>
      <c r="K64" s="181">
        <f>'将来負担比率（分子）の構造'!L$43</f>
        <v>4506</v>
      </c>
      <c r="L64" s="181"/>
      <c r="M64" s="181"/>
      <c r="N64" s="181">
        <f>'将来負担比率（分子）の構造'!M$43</f>
        <v>4106</v>
      </c>
      <c r="O64" s="181"/>
      <c r="P64" s="181"/>
    </row>
    <row r="65" spans="1:16" x14ac:dyDescent="0.15">
      <c r="A65" s="181" t="s">
        <v>32</v>
      </c>
      <c r="B65" s="181">
        <f>'将来負担比率（分子）の構造'!I$42</f>
        <v>18</v>
      </c>
      <c r="C65" s="181"/>
      <c r="D65" s="181"/>
      <c r="E65" s="181">
        <f>'将来負担比率（分子）の構造'!J$42</f>
        <v>14</v>
      </c>
      <c r="F65" s="181"/>
      <c r="G65" s="181"/>
      <c r="H65" s="181">
        <f>'将来負担比率（分子）の構造'!K$42</f>
        <v>9</v>
      </c>
      <c r="I65" s="181"/>
      <c r="J65" s="181"/>
      <c r="K65" s="181">
        <f>'将来負担比率（分子）の構造'!L$42</f>
        <v>6</v>
      </c>
      <c r="L65" s="181"/>
      <c r="M65" s="181"/>
      <c r="N65" s="181">
        <f>'将来負担比率（分子）の構造'!M$42</f>
        <v>5</v>
      </c>
      <c r="O65" s="181"/>
      <c r="P65" s="181"/>
    </row>
    <row r="66" spans="1:16" x14ac:dyDescent="0.15">
      <c r="A66" s="181" t="s">
        <v>31</v>
      </c>
      <c r="B66" s="181">
        <f>'将来負担比率（分子）の構造'!I$41</f>
        <v>13278</v>
      </c>
      <c r="C66" s="181"/>
      <c r="D66" s="181"/>
      <c r="E66" s="181">
        <f>'将来負担比率（分子）の構造'!J$41</f>
        <v>12488</v>
      </c>
      <c r="F66" s="181"/>
      <c r="G66" s="181"/>
      <c r="H66" s="181">
        <f>'将来負担比率（分子）の構造'!K$41</f>
        <v>11560</v>
      </c>
      <c r="I66" s="181"/>
      <c r="J66" s="181"/>
      <c r="K66" s="181">
        <f>'将来負担比率（分子）の構造'!L$41</f>
        <v>10758</v>
      </c>
      <c r="L66" s="181"/>
      <c r="M66" s="181"/>
      <c r="N66" s="181">
        <f>'将来負担比率（分子）の構造'!M$41</f>
        <v>9759</v>
      </c>
      <c r="O66" s="181"/>
      <c r="P66" s="181"/>
    </row>
    <row r="67" spans="1:16" x14ac:dyDescent="0.15">
      <c r="A67" s="181" t="s">
        <v>75</v>
      </c>
      <c r="B67" s="181" t="e">
        <f>NA()</f>
        <v>#N/A</v>
      </c>
      <c r="C67" s="181">
        <f>IF(ISNUMBER('将来負担比率（分子）の構造'!I$53), IF('将来負担比率（分子）の構造'!I$53 &lt; 0, 0, '将来負担比率（分子）の構造'!I$53), NA())</f>
        <v>9190</v>
      </c>
      <c r="D67" s="181" t="e">
        <f>NA()</f>
        <v>#N/A</v>
      </c>
      <c r="E67" s="181" t="e">
        <f>NA()</f>
        <v>#N/A</v>
      </c>
      <c r="F67" s="181">
        <f>IF(ISNUMBER('将来負担比率（分子）の構造'!J$53), IF('将来負担比率（分子）の構造'!J$53 &lt; 0, 0, '将来負担比率（分子）の構造'!J$53), NA())</f>
        <v>8035</v>
      </c>
      <c r="G67" s="181" t="e">
        <f>NA()</f>
        <v>#N/A</v>
      </c>
      <c r="H67" s="181" t="e">
        <f>NA()</f>
        <v>#N/A</v>
      </c>
      <c r="I67" s="181">
        <f>IF(ISNUMBER('将来負担比率（分子）の構造'!K$53), IF('将来負担比率（分子）の構造'!K$53 &lt; 0, 0, '将来負担比率（分子）の構造'!K$53), NA())</f>
        <v>6806</v>
      </c>
      <c r="J67" s="181" t="e">
        <f>NA()</f>
        <v>#N/A</v>
      </c>
      <c r="K67" s="181" t="e">
        <f>NA()</f>
        <v>#N/A</v>
      </c>
      <c r="L67" s="181">
        <f>IF(ISNUMBER('将来負担比率（分子）の構造'!L$53), IF('将来負担比率（分子）の構造'!L$53 &lt; 0, 0, '将来負担比率（分子）の構造'!L$53), NA())</f>
        <v>5401</v>
      </c>
      <c r="M67" s="181" t="e">
        <f>NA()</f>
        <v>#N/A</v>
      </c>
      <c r="N67" s="181" t="e">
        <f>NA()</f>
        <v>#N/A</v>
      </c>
      <c r="O67" s="181">
        <f>IF(ISNUMBER('将来負担比率（分子）の構造'!M$53), IF('将来負担比率（分子）の構造'!M$53 &lt; 0, 0, '将来負担比率（分子）の構造'!M$53), NA())</f>
        <v>3740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3275</v>
      </c>
      <c r="C72" s="185">
        <f>基金残高に係る経年分析!G55</f>
        <v>3772</v>
      </c>
      <c r="D72" s="185">
        <f>基金残高に係る経年分析!H55</f>
        <v>4003</v>
      </c>
    </row>
    <row r="73" spans="1:16" x14ac:dyDescent="0.15">
      <c r="A73" s="184" t="s">
        <v>78</v>
      </c>
      <c r="B73" s="185">
        <f>基金残高に係る経年分析!F56</f>
        <v>189</v>
      </c>
      <c r="C73" s="185">
        <f>基金残高に係る経年分析!G56</f>
        <v>189</v>
      </c>
      <c r="D73" s="185">
        <f>基金残高に係る経年分析!H56</f>
        <v>39</v>
      </c>
    </row>
    <row r="74" spans="1:16" x14ac:dyDescent="0.15">
      <c r="A74" s="184" t="s">
        <v>79</v>
      </c>
      <c r="B74" s="185">
        <f>基金残高に係る経年分析!F57</f>
        <v>1531</v>
      </c>
      <c r="C74" s="185">
        <f>基金残高に係る経年分析!G57</f>
        <v>1800</v>
      </c>
      <c r="D74" s="185">
        <f>基金残高に係る経年分析!H57</f>
        <v>2310</v>
      </c>
    </row>
  </sheetData>
  <sheetProtection algorithmName="SHA-512" hashValue="58lkU5haCh86+k77OEWveThcsUunLQVXmbe4H+V/uO8DGpvCIWvA80QmZ/Wayv8g3ByPJQ/Mtg8HS0DQOODnPQ==" saltValue="+Ym1RB+blxCQ1Sc+QbAy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8469339</v>
      </c>
      <c r="S5" s="673"/>
      <c r="T5" s="673"/>
      <c r="U5" s="673"/>
      <c r="V5" s="673"/>
      <c r="W5" s="673"/>
      <c r="X5" s="673"/>
      <c r="Y5" s="674"/>
      <c r="Z5" s="675">
        <v>57.3</v>
      </c>
      <c r="AA5" s="675"/>
      <c r="AB5" s="675"/>
      <c r="AC5" s="675"/>
      <c r="AD5" s="676">
        <v>8469339</v>
      </c>
      <c r="AE5" s="676"/>
      <c r="AF5" s="676"/>
      <c r="AG5" s="676"/>
      <c r="AH5" s="676"/>
      <c r="AI5" s="676"/>
      <c r="AJ5" s="676"/>
      <c r="AK5" s="676"/>
      <c r="AL5" s="677">
        <v>88.3</v>
      </c>
      <c r="AM5" s="678"/>
      <c r="AN5" s="678"/>
      <c r="AO5" s="679"/>
      <c r="AP5" s="669" t="s">
        <v>226</v>
      </c>
      <c r="AQ5" s="670"/>
      <c r="AR5" s="670"/>
      <c r="AS5" s="670"/>
      <c r="AT5" s="670"/>
      <c r="AU5" s="670"/>
      <c r="AV5" s="670"/>
      <c r="AW5" s="670"/>
      <c r="AX5" s="670"/>
      <c r="AY5" s="670"/>
      <c r="AZ5" s="670"/>
      <c r="BA5" s="670"/>
      <c r="BB5" s="670"/>
      <c r="BC5" s="670"/>
      <c r="BD5" s="670"/>
      <c r="BE5" s="670"/>
      <c r="BF5" s="671"/>
      <c r="BG5" s="683">
        <v>8469339</v>
      </c>
      <c r="BH5" s="684"/>
      <c r="BI5" s="684"/>
      <c r="BJ5" s="684"/>
      <c r="BK5" s="684"/>
      <c r="BL5" s="684"/>
      <c r="BM5" s="684"/>
      <c r="BN5" s="685"/>
      <c r="BO5" s="686">
        <v>100</v>
      </c>
      <c r="BP5" s="686"/>
      <c r="BQ5" s="686"/>
      <c r="BR5" s="686"/>
      <c r="BS5" s="687">
        <v>122459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236381</v>
      </c>
      <c r="S6" s="684"/>
      <c r="T6" s="684"/>
      <c r="U6" s="684"/>
      <c r="V6" s="684"/>
      <c r="W6" s="684"/>
      <c r="X6" s="684"/>
      <c r="Y6" s="685"/>
      <c r="Z6" s="686">
        <v>1.6</v>
      </c>
      <c r="AA6" s="686"/>
      <c r="AB6" s="686"/>
      <c r="AC6" s="686"/>
      <c r="AD6" s="687">
        <v>236381</v>
      </c>
      <c r="AE6" s="687"/>
      <c r="AF6" s="687"/>
      <c r="AG6" s="687"/>
      <c r="AH6" s="687"/>
      <c r="AI6" s="687"/>
      <c r="AJ6" s="687"/>
      <c r="AK6" s="687"/>
      <c r="AL6" s="688">
        <v>2.5</v>
      </c>
      <c r="AM6" s="689"/>
      <c r="AN6" s="689"/>
      <c r="AO6" s="690"/>
      <c r="AP6" s="680" t="s">
        <v>231</v>
      </c>
      <c r="AQ6" s="681"/>
      <c r="AR6" s="681"/>
      <c r="AS6" s="681"/>
      <c r="AT6" s="681"/>
      <c r="AU6" s="681"/>
      <c r="AV6" s="681"/>
      <c r="AW6" s="681"/>
      <c r="AX6" s="681"/>
      <c r="AY6" s="681"/>
      <c r="AZ6" s="681"/>
      <c r="BA6" s="681"/>
      <c r="BB6" s="681"/>
      <c r="BC6" s="681"/>
      <c r="BD6" s="681"/>
      <c r="BE6" s="681"/>
      <c r="BF6" s="682"/>
      <c r="BG6" s="683">
        <v>8469339</v>
      </c>
      <c r="BH6" s="684"/>
      <c r="BI6" s="684"/>
      <c r="BJ6" s="684"/>
      <c r="BK6" s="684"/>
      <c r="BL6" s="684"/>
      <c r="BM6" s="684"/>
      <c r="BN6" s="685"/>
      <c r="BO6" s="686">
        <v>100</v>
      </c>
      <c r="BP6" s="686"/>
      <c r="BQ6" s="686"/>
      <c r="BR6" s="686"/>
      <c r="BS6" s="687">
        <v>122459</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153334</v>
      </c>
      <c r="CS6" s="684"/>
      <c r="CT6" s="684"/>
      <c r="CU6" s="684"/>
      <c r="CV6" s="684"/>
      <c r="CW6" s="684"/>
      <c r="CX6" s="684"/>
      <c r="CY6" s="685"/>
      <c r="CZ6" s="677">
        <v>1.1000000000000001</v>
      </c>
      <c r="DA6" s="678"/>
      <c r="DB6" s="678"/>
      <c r="DC6" s="697"/>
      <c r="DD6" s="692" t="s">
        <v>138</v>
      </c>
      <c r="DE6" s="684"/>
      <c r="DF6" s="684"/>
      <c r="DG6" s="684"/>
      <c r="DH6" s="684"/>
      <c r="DI6" s="684"/>
      <c r="DJ6" s="684"/>
      <c r="DK6" s="684"/>
      <c r="DL6" s="684"/>
      <c r="DM6" s="684"/>
      <c r="DN6" s="684"/>
      <c r="DO6" s="684"/>
      <c r="DP6" s="685"/>
      <c r="DQ6" s="692">
        <v>153318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3168</v>
      </c>
      <c r="S7" s="684"/>
      <c r="T7" s="684"/>
      <c r="U7" s="684"/>
      <c r="V7" s="684"/>
      <c r="W7" s="684"/>
      <c r="X7" s="684"/>
      <c r="Y7" s="685"/>
      <c r="Z7" s="686">
        <v>0</v>
      </c>
      <c r="AA7" s="686"/>
      <c r="AB7" s="686"/>
      <c r="AC7" s="686"/>
      <c r="AD7" s="687">
        <v>3168</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2671540</v>
      </c>
      <c r="BH7" s="684"/>
      <c r="BI7" s="684"/>
      <c r="BJ7" s="684"/>
      <c r="BK7" s="684"/>
      <c r="BL7" s="684"/>
      <c r="BM7" s="684"/>
      <c r="BN7" s="685"/>
      <c r="BO7" s="686">
        <v>31.5</v>
      </c>
      <c r="BP7" s="686"/>
      <c r="BQ7" s="686"/>
      <c r="BR7" s="686"/>
      <c r="BS7" s="687">
        <v>122459</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2075258</v>
      </c>
      <c r="CS7" s="684"/>
      <c r="CT7" s="684"/>
      <c r="CU7" s="684"/>
      <c r="CV7" s="684"/>
      <c r="CW7" s="684"/>
      <c r="CX7" s="684"/>
      <c r="CY7" s="685"/>
      <c r="CZ7" s="686">
        <v>14.8</v>
      </c>
      <c r="DA7" s="686"/>
      <c r="DB7" s="686"/>
      <c r="DC7" s="686"/>
      <c r="DD7" s="692">
        <v>24042</v>
      </c>
      <c r="DE7" s="684"/>
      <c r="DF7" s="684"/>
      <c r="DG7" s="684"/>
      <c r="DH7" s="684"/>
      <c r="DI7" s="684"/>
      <c r="DJ7" s="684"/>
      <c r="DK7" s="684"/>
      <c r="DL7" s="684"/>
      <c r="DM7" s="684"/>
      <c r="DN7" s="684"/>
      <c r="DO7" s="684"/>
      <c r="DP7" s="685"/>
      <c r="DQ7" s="692">
        <v>1885651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18194</v>
      </c>
      <c r="S8" s="684"/>
      <c r="T8" s="684"/>
      <c r="U8" s="684"/>
      <c r="V8" s="684"/>
      <c r="W8" s="684"/>
      <c r="X8" s="684"/>
      <c r="Y8" s="685"/>
      <c r="Z8" s="686">
        <v>0.1</v>
      </c>
      <c r="AA8" s="686"/>
      <c r="AB8" s="686"/>
      <c r="AC8" s="686"/>
      <c r="AD8" s="687">
        <v>18194</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66293</v>
      </c>
      <c r="BH8" s="684"/>
      <c r="BI8" s="684"/>
      <c r="BJ8" s="684"/>
      <c r="BK8" s="684"/>
      <c r="BL8" s="684"/>
      <c r="BM8" s="684"/>
      <c r="BN8" s="685"/>
      <c r="BO8" s="686">
        <v>0.8</v>
      </c>
      <c r="BP8" s="686"/>
      <c r="BQ8" s="686"/>
      <c r="BR8" s="686"/>
      <c r="BS8" s="692" t="s">
        <v>138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4700481</v>
      </c>
      <c r="CS8" s="684"/>
      <c r="CT8" s="684"/>
      <c r="CU8" s="684"/>
      <c r="CV8" s="684"/>
      <c r="CW8" s="684"/>
      <c r="CX8" s="684"/>
      <c r="CY8" s="685"/>
      <c r="CZ8" s="686">
        <v>33.6</v>
      </c>
      <c r="DA8" s="686"/>
      <c r="DB8" s="686"/>
      <c r="DC8" s="686"/>
      <c r="DD8" s="692">
        <v>4298</v>
      </c>
      <c r="DE8" s="684"/>
      <c r="DF8" s="684"/>
      <c r="DG8" s="684"/>
      <c r="DH8" s="684"/>
      <c r="DI8" s="684"/>
      <c r="DJ8" s="684"/>
      <c r="DK8" s="684"/>
      <c r="DL8" s="684"/>
      <c r="DM8" s="684"/>
      <c r="DN8" s="684"/>
      <c r="DO8" s="684"/>
      <c r="DP8" s="685"/>
      <c r="DQ8" s="692">
        <v>2291676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11119</v>
      </c>
      <c r="S9" s="684"/>
      <c r="T9" s="684"/>
      <c r="U9" s="684"/>
      <c r="V9" s="684"/>
      <c r="W9" s="684"/>
      <c r="X9" s="684"/>
      <c r="Y9" s="685"/>
      <c r="Z9" s="686">
        <v>0.1</v>
      </c>
      <c r="AA9" s="686"/>
      <c r="AB9" s="686"/>
      <c r="AC9" s="686"/>
      <c r="AD9" s="687">
        <v>11119</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1835634</v>
      </c>
      <c r="BH9" s="684"/>
      <c r="BI9" s="684"/>
      <c r="BJ9" s="684"/>
      <c r="BK9" s="684"/>
      <c r="BL9" s="684"/>
      <c r="BM9" s="684"/>
      <c r="BN9" s="685"/>
      <c r="BO9" s="686">
        <v>21.7</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1358344</v>
      </c>
      <c r="CS9" s="684"/>
      <c r="CT9" s="684"/>
      <c r="CU9" s="684"/>
      <c r="CV9" s="684"/>
      <c r="CW9" s="684"/>
      <c r="CX9" s="684"/>
      <c r="CY9" s="685"/>
      <c r="CZ9" s="686">
        <v>9.6999999999999993</v>
      </c>
      <c r="DA9" s="686"/>
      <c r="DB9" s="686"/>
      <c r="DC9" s="686"/>
      <c r="DD9" s="692">
        <v>53307</v>
      </c>
      <c r="DE9" s="684"/>
      <c r="DF9" s="684"/>
      <c r="DG9" s="684"/>
      <c r="DH9" s="684"/>
      <c r="DI9" s="684"/>
      <c r="DJ9" s="684"/>
      <c r="DK9" s="684"/>
      <c r="DL9" s="684"/>
      <c r="DM9" s="684"/>
      <c r="DN9" s="684"/>
      <c r="DO9" s="684"/>
      <c r="DP9" s="685"/>
      <c r="DQ9" s="692">
        <v>1269538</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138</v>
      </c>
      <c r="AA10" s="686"/>
      <c r="AB10" s="686"/>
      <c r="AC10" s="686"/>
      <c r="AD10" s="687" t="s">
        <v>241</v>
      </c>
      <c r="AE10" s="687"/>
      <c r="AF10" s="687"/>
      <c r="AG10" s="687"/>
      <c r="AH10" s="687"/>
      <c r="AI10" s="687"/>
      <c r="AJ10" s="687"/>
      <c r="AK10" s="687"/>
      <c r="AL10" s="688" t="s">
        <v>244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152118</v>
      </c>
      <c r="BH10" s="684"/>
      <c r="BI10" s="684"/>
      <c r="BJ10" s="684"/>
      <c r="BK10" s="684"/>
      <c r="BL10" s="684"/>
      <c r="BM10" s="684"/>
      <c r="BN10" s="685"/>
      <c r="BO10" s="686">
        <v>1.8</v>
      </c>
      <c r="BP10" s="686"/>
      <c r="BQ10" s="686"/>
      <c r="BR10" s="686"/>
      <c r="BS10" s="692" t="s">
        <v>241</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241</v>
      </c>
      <c r="CS10" s="684"/>
      <c r="CT10" s="684"/>
      <c r="CU10" s="684"/>
      <c r="CV10" s="684"/>
      <c r="CW10" s="684"/>
      <c r="CX10" s="684"/>
      <c r="CY10" s="685"/>
      <c r="CZ10" s="686" t="s">
        <v>244</v>
      </c>
      <c r="DA10" s="686"/>
      <c r="DB10" s="686"/>
      <c r="DC10" s="686"/>
      <c r="DD10" s="692" t="s">
        <v>241</v>
      </c>
      <c r="DE10" s="684"/>
      <c r="DF10" s="684"/>
      <c r="DG10" s="684"/>
      <c r="DH10" s="684"/>
      <c r="DI10" s="684"/>
      <c r="DJ10" s="684"/>
      <c r="DK10" s="684"/>
      <c r="DL10" s="684"/>
      <c r="DM10" s="684"/>
      <c r="DN10" s="684"/>
      <c r="DO10" s="684"/>
      <c r="DP10" s="685"/>
      <c r="DQ10" s="692" t="s">
        <v>241</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720728</v>
      </c>
      <c r="S11" s="684"/>
      <c r="T11" s="684"/>
      <c r="U11" s="684"/>
      <c r="V11" s="684"/>
      <c r="W11" s="684"/>
      <c r="X11" s="684"/>
      <c r="Y11" s="685"/>
      <c r="Z11" s="688">
        <v>4.9000000000000004</v>
      </c>
      <c r="AA11" s="689"/>
      <c r="AB11" s="689"/>
      <c r="AC11" s="701"/>
      <c r="AD11" s="692">
        <v>720728</v>
      </c>
      <c r="AE11" s="684"/>
      <c r="AF11" s="684"/>
      <c r="AG11" s="684"/>
      <c r="AH11" s="684"/>
      <c r="AI11" s="684"/>
      <c r="AJ11" s="684"/>
      <c r="AK11" s="685"/>
      <c r="AL11" s="688">
        <v>7.5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617495</v>
      </c>
      <c r="BH11" s="684"/>
      <c r="BI11" s="684"/>
      <c r="BJ11" s="684"/>
      <c r="BK11" s="684"/>
      <c r="BL11" s="684"/>
      <c r="BM11" s="684"/>
      <c r="BN11" s="685"/>
      <c r="BO11" s="686">
        <v>7.3</v>
      </c>
      <c r="BP11" s="686"/>
      <c r="BQ11" s="686"/>
      <c r="BR11" s="686"/>
      <c r="BS11" s="692">
        <v>122459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290874</v>
      </c>
      <c r="CS11" s="684"/>
      <c r="CT11" s="684"/>
      <c r="CU11" s="684"/>
      <c r="CV11" s="684"/>
      <c r="CW11" s="684"/>
      <c r="CX11" s="684"/>
      <c r="CY11" s="685"/>
      <c r="CZ11" s="686">
        <v>2.1</v>
      </c>
      <c r="DA11" s="686"/>
      <c r="DB11" s="686"/>
      <c r="DC11" s="686"/>
      <c r="DD11" s="692">
        <v>81398</v>
      </c>
      <c r="DE11" s="684"/>
      <c r="DF11" s="684"/>
      <c r="DG11" s="684"/>
      <c r="DH11" s="684"/>
      <c r="DI11" s="684"/>
      <c r="DJ11" s="684"/>
      <c r="DK11" s="684"/>
      <c r="DL11" s="684"/>
      <c r="DM11" s="684"/>
      <c r="DN11" s="684"/>
      <c r="DO11" s="684"/>
      <c r="DP11" s="685"/>
      <c r="DQ11" s="692">
        <v>235618</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241</v>
      </c>
      <c r="AA12" s="686"/>
      <c r="AB12" s="686"/>
      <c r="AC12" s="686"/>
      <c r="AD12" s="687" t="s">
        <v>138</v>
      </c>
      <c r="AE12" s="687"/>
      <c r="AF12" s="687"/>
      <c r="AG12" s="687"/>
      <c r="AH12" s="687"/>
      <c r="AI12" s="687"/>
      <c r="AJ12" s="687"/>
      <c r="AK12" s="687"/>
      <c r="AL12" s="688" t="s">
        <v>241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5281075</v>
      </c>
      <c r="BH12" s="684"/>
      <c r="BI12" s="684"/>
      <c r="BJ12" s="684"/>
      <c r="BK12" s="684"/>
      <c r="BL12" s="684"/>
      <c r="BM12" s="684"/>
      <c r="BN12" s="685"/>
      <c r="BO12" s="686">
        <v>62.4</v>
      </c>
      <c r="BP12" s="686"/>
      <c r="BQ12" s="686"/>
      <c r="BR12" s="686"/>
      <c r="BS12" s="692" t="s">
        <v>241</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101514</v>
      </c>
      <c r="CS12" s="684"/>
      <c r="CT12" s="684"/>
      <c r="CU12" s="684"/>
      <c r="CV12" s="684"/>
      <c r="CW12" s="684"/>
      <c r="CX12" s="684"/>
      <c r="CY12" s="685"/>
      <c r="CZ12" s="686">
        <v>0.7</v>
      </c>
      <c r="DA12" s="686"/>
      <c r="DB12" s="686"/>
      <c r="DC12" s="686"/>
      <c r="DD12" s="692">
        <v>1396</v>
      </c>
      <c r="DE12" s="684"/>
      <c r="DF12" s="684"/>
      <c r="DG12" s="684"/>
      <c r="DH12" s="684"/>
      <c r="DI12" s="684"/>
      <c r="DJ12" s="684"/>
      <c r="DK12" s="684"/>
      <c r="DL12" s="684"/>
      <c r="DM12" s="684"/>
      <c r="DN12" s="684"/>
      <c r="DO12" s="684"/>
      <c r="DP12" s="685"/>
      <c r="DQ12" s="692">
        <v>72808</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244</v>
      </c>
      <c r="AA13" s="686"/>
      <c r="AB13" s="686"/>
      <c r="AC13" s="686"/>
      <c r="AD13" s="687" t="s">
        <v>241</v>
      </c>
      <c r="AE13" s="687"/>
      <c r="AF13" s="687"/>
      <c r="AG13" s="687"/>
      <c r="AH13" s="687"/>
      <c r="AI13" s="687"/>
      <c r="AJ13" s="687"/>
      <c r="AK13" s="687"/>
      <c r="AL13" s="688" t="s">
        <v>244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5210571</v>
      </c>
      <c r="BH13" s="684"/>
      <c r="BI13" s="684"/>
      <c r="BJ13" s="684"/>
      <c r="BK13" s="684"/>
      <c r="BL13" s="684"/>
      <c r="BM13" s="684"/>
      <c r="BN13" s="685"/>
      <c r="BO13" s="686">
        <v>61.5</v>
      </c>
      <c r="BP13" s="686"/>
      <c r="BQ13" s="686"/>
      <c r="BR13" s="686"/>
      <c r="BS13" s="692" t="s">
        <v>244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1595533</v>
      </c>
      <c r="CS13" s="684"/>
      <c r="CT13" s="684"/>
      <c r="CU13" s="684"/>
      <c r="CV13" s="684"/>
      <c r="CW13" s="684"/>
      <c r="CX13" s="684"/>
      <c r="CY13" s="685"/>
      <c r="CZ13" s="686">
        <v>11.4</v>
      </c>
      <c r="DA13" s="686"/>
      <c r="DB13" s="686"/>
      <c r="DC13" s="686"/>
      <c r="DD13" s="692">
        <v>859821</v>
      </c>
      <c r="DE13" s="684"/>
      <c r="DF13" s="684"/>
      <c r="DG13" s="684"/>
      <c r="DH13" s="684"/>
      <c r="DI13" s="684"/>
      <c r="DJ13" s="684"/>
      <c r="DK13" s="684"/>
      <c r="DL13" s="684"/>
      <c r="DM13" s="684"/>
      <c r="DN13" s="684"/>
      <c r="DO13" s="684"/>
      <c r="DP13" s="685"/>
      <c r="DQ13" s="692">
        <v>1001865</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18769</v>
      </c>
      <c r="S14" s="684"/>
      <c r="T14" s="684"/>
      <c r="U14" s="684"/>
      <c r="V14" s="684"/>
      <c r="W14" s="684"/>
      <c r="X14" s="684"/>
      <c r="Y14" s="685"/>
      <c r="Z14" s="686">
        <v>0.1</v>
      </c>
      <c r="AA14" s="686"/>
      <c r="AB14" s="686"/>
      <c r="AC14" s="686"/>
      <c r="AD14" s="687">
        <v>18769</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110454</v>
      </c>
      <c r="BH14" s="684"/>
      <c r="BI14" s="684"/>
      <c r="BJ14" s="684"/>
      <c r="BK14" s="684"/>
      <c r="BL14" s="684"/>
      <c r="BM14" s="684"/>
      <c r="BN14" s="685"/>
      <c r="BO14" s="686">
        <v>1.3</v>
      </c>
      <c r="BP14" s="686"/>
      <c r="BQ14" s="686"/>
      <c r="BR14" s="686"/>
      <c r="BS14" s="692" t="s">
        <v>241</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536708</v>
      </c>
      <c r="CS14" s="684"/>
      <c r="CT14" s="684"/>
      <c r="CU14" s="684"/>
      <c r="CV14" s="684"/>
      <c r="CW14" s="684"/>
      <c r="CX14" s="684"/>
      <c r="CY14" s="685"/>
      <c r="CZ14" s="686">
        <v>3.8</v>
      </c>
      <c r="DA14" s="686"/>
      <c r="DB14" s="686"/>
      <c r="DC14" s="686"/>
      <c r="DD14" s="692">
        <v>37845</v>
      </c>
      <c r="DE14" s="684"/>
      <c r="DF14" s="684"/>
      <c r="DG14" s="684"/>
      <c r="DH14" s="684"/>
      <c r="DI14" s="684"/>
      <c r="DJ14" s="684"/>
      <c r="DK14" s="684"/>
      <c r="DL14" s="684"/>
      <c r="DM14" s="684"/>
      <c r="DN14" s="684"/>
      <c r="DO14" s="684"/>
      <c r="DP14" s="685"/>
      <c r="DQ14" s="692">
        <v>517640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241</v>
      </c>
      <c r="AA15" s="686"/>
      <c r="AB15" s="686"/>
      <c r="AC15" s="686"/>
      <c r="AD15" s="687" t="s">
        <v>244</v>
      </c>
      <c r="AE15" s="687"/>
      <c r="AF15" s="687"/>
      <c r="AG15" s="687"/>
      <c r="AH15" s="687"/>
      <c r="AI15" s="687"/>
      <c r="AJ15" s="687"/>
      <c r="AK15" s="687"/>
      <c r="AL15" s="688" t="s">
        <v>138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404674</v>
      </c>
      <c r="BH15" s="684"/>
      <c r="BI15" s="684"/>
      <c r="BJ15" s="684"/>
      <c r="BK15" s="684"/>
      <c r="BL15" s="684"/>
      <c r="BM15" s="684"/>
      <c r="BN15" s="685"/>
      <c r="BO15" s="686">
        <v>4.8</v>
      </c>
      <c r="BP15" s="686"/>
      <c r="BQ15" s="686"/>
      <c r="BR15" s="686"/>
      <c r="BS15" s="692" t="s">
        <v>138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1601098</v>
      </c>
      <c r="CS15" s="684"/>
      <c r="CT15" s="684"/>
      <c r="CU15" s="684"/>
      <c r="CV15" s="684"/>
      <c r="CW15" s="684"/>
      <c r="CX15" s="684"/>
      <c r="CY15" s="685"/>
      <c r="CZ15" s="686">
        <v>11.5</v>
      </c>
      <c r="DA15" s="686"/>
      <c r="DB15" s="686"/>
      <c r="DC15" s="686"/>
      <c r="DD15" s="692">
        <v>293788</v>
      </c>
      <c r="DE15" s="684"/>
      <c r="DF15" s="684"/>
      <c r="DG15" s="684"/>
      <c r="DH15" s="684"/>
      <c r="DI15" s="684"/>
      <c r="DJ15" s="684"/>
      <c r="DK15" s="684"/>
      <c r="DL15" s="684"/>
      <c r="DM15" s="684"/>
      <c r="DN15" s="684"/>
      <c r="DO15" s="684"/>
      <c r="DP15" s="685"/>
      <c r="DQ15" s="692">
        <v>1096242</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5762</v>
      </c>
      <c r="S16" s="684"/>
      <c r="T16" s="684"/>
      <c r="U16" s="684"/>
      <c r="V16" s="684"/>
      <c r="W16" s="684"/>
      <c r="X16" s="684"/>
      <c r="Y16" s="685"/>
      <c r="Z16" s="686">
        <v>0</v>
      </c>
      <c r="AA16" s="686"/>
      <c r="AB16" s="686"/>
      <c r="AC16" s="686"/>
      <c r="AD16" s="687">
        <v>5762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v>1596</v>
      </c>
      <c r="BH16" s="684"/>
      <c r="BI16" s="684"/>
      <c r="BJ16" s="684"/>
      <c r="BK16" s="684"/>
      <c r="BL16" s="684"/>
      <c r="BM16" s="684"/>
      <c r="BN16" s="685"/>
      <c r="BO16" s="686">
        <v>0</v>
      </c>
      <c r="BP16" s="686"/>
      <c r="BQ16" s="686"/>
      <c r="BR16" s="686"/>
      <c r="BS16" s="692" t="s">
        <v>244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2244</v>
      </c>
      <c r="CS16" s="684"/>
      <c r="CT16" s="684"/>
      <c r="CU16" s="684"/>
      <c r="CV16" s="684"/>
      <c r="CW16" s="684"/>
      <c r="CX16" s="684"/>
      <c r="CY16" s="685"/>
      <c r="CZ16" s="686">
        <v>0</v>
      </c>
      <c r="DA16" s="686"/>
      <c r="DB16" s="686"/>
      <c r="DC16" s="686"/>
      <c r="DD16" s="692" t="s">
        <v>244</v>
      </c>
      <c r="DE16" s="684"/>
      <c r="DF16" s="684"/>
      <c r="DG16" s="684"/>
      <c r="DH16" s="684"/>
      <c r="DI16" s="684"/>
      <c r="DJ16" s="684"/>
      <c r="DK16" s="684"/>
      <c r="DL16" s="684"/>
      <c r="DM16" s="684"/>
      <c r="DN16" s="684"/>
      <c r="DO16" s="684"/>
      <c r="DP16" s="685"/>
      <c r="DQ16" s="692" t="s">
        <v>241</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79662</v>
      </c>
      <c r="S17" s="684"/>
      <c r="T17" s="684"/>
      <c r="U17" s="684"/>
      <c r="V17" s="684"/>
      <c r="W17" s="684"/>
      <c r="X17" s="684"/>
      <c r="Y17" s="685"/>
      <c r="Z17" s="686">
        <v>0.5</v>
      </c>
      <c r="AA17" s="686"/>
      <c r="AB17" s="686"/>
      <c r="AC17" s="686"/>
      <c r="AD17" s="687">
        <v>79662</v>
      </c>
      <c r="AE17" s="687"/>
      <c r="AF17" s="687"/>
      <c r="AG17" s="687"/>
      <c r="AH17" s="687"/>
      <c r="AI17" s="687"/>
      <c r="AJ17" s="687"/>
      <c r="AK17" s="687"/>
      <c r="AL17" s="688">
        <v>0.8</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244</v>
      </c>
      <c r="BH17" s="684"/>
      <c r="BI17" s="684"/>
      <c r="BJ17" s="684"/>
      <c r="BK17" s="684"/>
      <c r="BL17" s="684"/>
      <c r="BM17" s="684"/>
      <c r="BN17" s="685"/>
      <c r="BO17" s="686" t="s">
        <v>244</v>
      </c>
      <c r="BP17" s="686"/>
      <c r="BQ17" s="686"/>
      <c r="BR17" s="686"/>
      <c r="BS17" s="692" t="s">
        <v>241</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1567484</v>
      </c>
      <c r="CS17" s="684"/>
      <c r="CT17" s="684"/>
      <c r="CU17" s="684"/>
      <c r="CV17" s="684"/>
      <c r="CW17" s="684"/>
      <c r="CX17" s="684"/>
      <c r="CY17" s="685"/>
      <c r="CZ17" s="686">
        <v>11.2</v>
      </c>
      <c r="DA17" s="686"/>
      <c r="DB17" s="686"/>
      <c r="DC17" s="686"/>
      <c r="DD17" s="692" t="s">
        <v>241</v>
      </c>
      <c r="DE17" s="684"/>
      <c r="DF17" s="684"/>
      <c r="DG17" s="684"/>
      <c r="DH17" s="684"/>
      <c r="DI17" s="684"/>
      <c r="DJ17" s="684"/>
      <c r="DK17" s="684"/>
      <c r="DL17" s="684"/>
      <c r="DM17" s="684"/>
      <c r="DN17" s="684"/>
      <c r="DO17" s="684"/>
      <c r="DP17" s="685"/>
      <c r="DQ17" s="692">
        <v>1532250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40316</v>
      </c>
      <c r="S18" s="684"/>
      <c r="T18" s="684"/>
      <c r="U18" s="684"/>
      <c r="V18" s="684"/>
      <c r="W18" s="684"/>
      <c r="X18" s="684"/>
      <c r="Y18" s="685"/>
      <c r="Z18" s="686">
        <v>0.3</v>
      </c>
      <c r="AA18" s="686"/>
      <c r="AB18" s="686"/>
      <c r="AC18" s="686"/>
      <c r="AD18" s="687">
        <v>40316</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241</v>
      </c>
      <c r="BP18" s="686"/>
      <c r="BQ18" s="686"/>
      <c r="BR18" s="686"/>
      <c r="BS18" s="692" t="s">
        <v>138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241</v>
      </c>
      <c r="DA18" s="686"/>
      <c r="DB18" s="686"/>
      <c r="DC18" s="686"/>
      <c r="DD18" s="692" t="s">
        <v>244</v>
      </c>
      <c r="DE18" s="684"/>
      <c r="DF18" s="684"/>
      <c r="DG18" s="684"/>
      <c r="DH18" s="684"/>
      <c r="DI18" s="684"/>
      <c r="DJ18" s="684"/>
      <c r="DK18" s="684"/>
      <c r="DL18" s="684"/>
      <c r="DM18" s="684"/>
      <c r="DN18" s="684"/>
      <c r="DO18" s="684"/>
      <c r="DP18" s="685"/>
      <c r="DQ18" s="692" t="s">
        <v>241</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2774</v>
      </c>
      <c r="S19" s="684"/>
      <c r="T19" s="684"/>
      <c r="U19" s="684"/>
      <c r="V19" s="684"/>
      <c r="W19" s="684"/>
      <c r="X19" s="684"/>
      <c r="Y19" s="685"/>
      <c r="Z19" s="686">
        <v>0</v>
      </c>
      <c r="AA19" s="686"/>
      <c r="AB19" s="686"/>
      <c r="AC19" s="686"/>
      <c r="AD19" s="687">
        <v>2774</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241</v>
      </c>
      <c r="BH19" s="684"/>
      <c r="BI19" s="684"/>
      <c r="BJ19" s="684"/>
      <c r="BK19" s="684"/>
      <c r="BL19" s="684"/>
      <c r="BM19" s="684"/>
      <c r="BN19" s="685"/>
      <c r="BO19" s="686" t="s">
        <v>241</v>
      </c>
      <c r="BP19" s="686"/>
      <c r="BQ19" s="686"/>
      <c r="BR19" s="686"/>
      <c r="BS19" s="692" t="s">
        <v>241</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244</v>
      </c>
      <c r="DA19" s="686"/>
      <c r="DB19" s="686"/>
      <c r="DC19" s="686"/>
      <c r="DD19" s="692" t="s">
        <v>241</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902</v>
      </c>
      <c r="S20" s="684"/>
      <c r="T20" s="684"/>
      <c r="U20" s="684"/>
      <c r="V20" s="684"/>
      <c r="W20" s="684"/>
      <c r="X20" s="684"/>
      <c r="Y20" s="685"/>
      <c r="Z20" s="686">
        <v>0</v>
      </c>
      <c r="AA20" s="686"/>
      <c r="AB20" s="686"/>
      <c r="AC20" s="686"/>
      <c r="AD20" s="687">
        <v>902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241</v>
      </c>
      <c r="BH20" s="684"/>
      <c r="BI20" s="684"/>
      <c r="BJ20" s="684"/>
      <c r="BK20" s="684"/>
      <c r="BL20" s="684"/>
      <c r="BM20" s="684"/>
      <c r="BN20" s="685"/>
      <c r="BO20" s="686" t="s">
        <v>138</v>
      </c>
      <c r="BP20" s="686"/>
      <c r="BQ20" s="686"/>
      <c r="BR20" s="686"/>
      <c r="BS20" s="692" t="s">
        <v>244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13982872</v>
      </c>
      <c r="CS20" s="684"/>
      <c r="CT20" s="684"/>
      <c r="CU20" s="684"/>
      <c r="CV20" s="684"/>
      <c r="CW20" s="684"/>
      <c r="CX20" s="684"/>
      <c r="CY20" s="685"/>
      <c r="CZ20" s="686">
        <v>100</v>
      </c>
      <c r="DA20" s="686"/>
      <c r="DB20" s="686"/>
      <c r="DC20" s="686"/>
      <c r="DD20" s="692">
        <v>1355895</v>
      </c>
      <c r="DE20" s="684"/>
      <c r="DF20" s="684"/>
      <c r="DG20" s="684"/>
      <c r="DH20" s="684"/>
      <c r="DI20" s="684"/>
      <c r="DJ20" s="684"/>
      <c r="DK20" s="684"/>
      <c r="DL20" s="684"/>
      <c r="DM20" s="684"/>
      <c r="DN20" s="684"/>
      <c r="DO20" s="684"/>
      <c r="DP20" s="685"/>
      <c r="DQ20" s="692">
        <v>10056606</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35670</v>
      </c>
      <c r="S21" s="684"/>
      <c r="T21" s="684"/>
      <c r="U21" s="684"/>
      <c r="V21" s="684"/>
      <c r="W21" s="684"/>
      <c r="X21" s="684"/>
      <c r="Y21" s="685"/>
      <c r="Z21" s="686">
        <v>0.2</v>
      </c>
      <c r="AA21" s="686"/>
      <c r="AB21" s="686"/>
      <c r="AC21" s="686"/>
      <c r="AD21" s="687">
        <v>35670</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244</v>
      </c>
      <c r="BH21" s="684"/>
      <c r="BI21" s="684"/>
      <c r="BJ21" s="684"/>
      <c r="BK21" s="684"/>
      <c r="BL21" s="684"/>
      <c r="BM21" s="684"/>
      <c r="BN21" s="685"/>
      <c r="BO21" s="686" t="s">
        <v>241</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90004</v>
      </c>
      <c r="S22" s="684"/>
      <c r="T22" s="684"/>
      <c r="U22" s="684"/>
      <c r="V22" s="684"/>
      <c r="W22" s="684"/>
      <c r="X22" s="684"/>
      <c r="Y22" s="685"/>
      <c r="Z22" s="686">
        <v>0.6</v>
      </c>
      <c r="AA22" s="686"/>
      <c r="AB22" s="686"/>
      <c r="AC22" s="686"/>
      <c r="AD22" s="687" t="s">
        <v>138</v>
      </c>
      <c r="AE22" s="687"/>
      <c r="AF22" s="687"/>
      <c r="AG22" s="687"/>
      <c r="AH22" s="687"/>
      <c r="AI22" s="687"/>
      <c r="AJ22" s="687"/>
      <c r="AK22" s="687"/>
      <c r="AL22" s="688" t="s">
        <v>241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241</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t="s">
        <v>241</v>
      </c>
      <c r="S23" s="684"/>
      <c r="T23" s="684"/>
      <c r="U23" s="684"/>
      <c r="V23" s="684"/>
      <c r="W23" s="684"/>
      <c r="X23" s="684"/>
      <c r="Y23" s="685"/>
      <c r="Z23" s="686" t="s">
        <v>241</v>
      </c>
      <c r="AA23" s="686"/>
      <c r="AB23" s="686"/>
      <c r="AC23" s="686"/>
      <c r="AD23" s="687" t="s">
        <v>241</v>
      </c>
      <c r="AE23" s="687"/>
      <c r="AF23" s="687"/>
      <c r="AG23" s="687"/>
      <c r="AH23" s="687"/>
      <c r="AI23" s="687"/>
      <c r="AJ23" s="687"/>
      <c r="AK23" s="687"/>
      <c r="AL23" s="688" t="s">
        <v>241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241</v>
      </c>
      <c r="BH23" s="684"/>
      <c r="BI23" s="684"/>
      <c r="BJ23" s="684"/>
      <c r="BK23" s="684"/>
      <c r="BL23" s="684"/>
      <c r="BM23" s="684"/>
      <c r="BN23" s="685"/>
      <c r="BO23" s="686" t="s">
        <v>241</v>
      </c>
      <c r="BP23" s="686"/>
      <c r="BQ23" s="686"/>
      <c r="BR23" s="686"/>
      <c r="BS23" s="692" t="s">
        <v>241</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90004</v>
      </c>
      <c r="S24" s="684"/>
      <c r="T24" s="684"/>
      <c r="U24" s="684"/>
      <c r="V24" s="684"/>
      <c r="W24" s="684"/>
      <c r="X24" s="684"/>
      <c r="Y24" s="685"/>
      <c r="Z24" s="686">
        <v>0.6</v>
      </c>
      <c r="AA24" s="686"/>
      <c r="AB24" s="686"/>
      <c r="AC24" s="686"/>
      <c r="AD24" s="687" t="s">
        <v>244</v>
      </c>
      <c r="AE24" s="687"/>
      <c r="AF24" s="687"/>
      <c r="AG24" s="687"/>
      <c r="AH24" s="687"/>
      <c r="AI24" s="687"/>
      <c r="AJ24" s="687"/>
      <c r="AK24" s="687"/>
      <c r="AL24" s="688" t="s">
        <v>241</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241</v>
      </c>
      <c r="BP24" s="686"/>
      <c r="BQ24" s="686"/>
      <c r="BR24" s="686"/>
      <c r="BS24" s="692" t="s">
        <v>241</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6781213</v>
      </c>
      <c r="CS24" s="673"/>
      <c r="CT24" s="673"/>
      <c r="CU24" s="673"/>
      <c r="CV24" s="673"/>
      <c r="CW24" s="673"/>
      <c r="CX24" s="673"/>
      <c r="CY24" s="674"/>
      <c r="CZ24" s="677">
        <v>48.5</v>
      </c>
      <c r="DA24" s="678"/>
      <c r="DB24" s="678"/>
      <c r="DC24" s="697"/>
      <c r="DD24" s="722">
        <v>4641847</v>
      </c>
      <c r="DE24" s="673"/>
      <c r="DF24" s="673"/>
      <c r="DG24" s="673"/>
      <c r="DH24" s="673"/>
      <c r="DI24" s="673"/>
      <c r="DJ24" s="673"/>
      <c r="DK24" s="674"/>
      <c r="DL24" s="722">
        <v>4347061</v>
      </c>
      <c r="DM24" s="673"/>
      <c r="DN24" s="673"/>
      <c r="DO24" s="673"/>
      <c r="DP24" s="673"/>
      <c r="DQ24" s="673"/>
      <c r="DR24" s="673"/>
      <c r="DS24" s="673"/>
      <c r="DT24" s="673"/>
      <c r="DU24" s="673"/>
      <c r="DV24" s="674"/>
      <c r="DW24" s="677">
        <v>45.3</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241</v>
      </c>
      <c r="S25" s="684"/>
      <c r="T25" s="684"/>
      <c r="U25" s="684"/>
      <c r="V25" s="684"/>
      <c r="W25" s="684"/>
      <c r="X25" s="684"/>
      <c r="Y25" s="685"/>
      <c r="Z25" s="686" t="s">
        <v>241</v>
      </c>
      <c r="AA25" s="686"/>
      <c r="AB25" s="686"/>
      <c r="AC25" s="686"/>
      <c r="AD25" s="687" t="s">
        <v>138</v>
      </c>
      <c r="AE25" s="687"/>
      <c r="AF25" s="687"/>
      <c r="AG25" s="687"/>
      <c r="AH25" s="687"/>
      <c r="AI25" s="687"/>
      <c r="AJ25" s="687"/>
      <c r="AK25" s="687"/>
      <c r="AL25" s="688" t="s">
        <v>138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138</v>
      </c>
      <c r="BP25" s="686"/>
      <c r="BQ25" s="686"/>
      <c r="BR25" s="686"/>
      <c r="BS25" s="692" t="s">
        <v>241</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2378847</v>
      </c>
      <c r="CS25" s="719"/>
      <c r="CT25" s="719"/>
      <c r="CU25" s="719"/>
      <c r="CV25" s="719"/>
      <c r="CW25" s="719"/>
      <c r="CX25" s="719"/>
      <c r="CY25" s="720"/>
      <c r="CZ25" s="688">
        <v>17</v>
      </c>
      <c r="DA25" s="717"/>
      <c r="DB25" s="717"/>
      <c r="DC25" s="721"/>
      <c r="DD25" s="692">
        <v>2282918</v>
      </c>
      <c r="DE25" s="719"/>
      <c r="DF25" s="719"/>
      <c r="DG25" s="719"/>
      <c r="DH25" s="719"/>
      <c r="DI25" s="719"/>
      <c r="DJ25" s="719"/>
      <c r="DK25" s="720"/>
      <c r="DL25" s="692">
        <v>2276646</v>
      </c>
      <c r="DM25" s="719"/>
      <c r="DN25" s="719"/>
      <c r="DO25" s="719"/>
      <c r="DP25" s="719"/>
      <c r="DQ25" s="719"/>
      <c r="DR25" s="719"/>
      <c r="DS25" s="719"/>
      <c r="DT25" s="719"/>
      <c r="DU25" s="719"/>
      <c r="DV25" s="720"/>
      <c r="DW25" s="688">
        <v>23.7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9653126</v>
      </c>
      <c r="S26" s="684"/>
      <c r="T26" s="684"/>
      <c r="U26" s="684"/>
      <c r="V26" s="684"/>
      <c r="W26" s="684"/>
      <c r="X26" s="684"/>
      <c r="Y26" s="685"/>
      <c r="Z26" s="686">
        <v>65.3</v>
      </c>
      <c r="AA26" s="686"/>
      <c r="AB26" s="686"/>
      <c r="AC26" s="686"/>
      <c r="AD26" s="687">
        <v>9563122</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244</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1593684</v>
      </c>
      <c r="CS26" s="684"/>
      <c r="CT26" s="684"/>
      <c r="CU26" s="684"/>
      <c r="CV26" s="684"/>
      <c r="CW26" s="684"/>
      <c r="CX26" s="684"/>
      <c r="CY26" s="685"/>
      <c r="CZ26" s="688">
        <v>11.4</v>
      </c>
      <c r="DA26" s="717"/>
      <c r="DB26" s="717"/>
      <c r="DC26" s="721"/>
      <c r="DD26" s="692">
        <v>1524018</v>
      </c>
      <c r="DE26" s="684"/>
      <c r="DF26" s="684"/>
      <c r="DG26" s="684"/>
      <c r="DH26" s="684"/>
      <c r="DI26" s="684"/>
      <c r="DJ26" s="684"/>
      <c r="DK26" s="685"/>
      <c r="DL26" s="692" t="s">
        <v>138</v>
      </c>
      <c r="DM26" s="684"/>
      <c r="DN26" s="684"/>
      <c r="DO26" s="684"/>
      <c r="DP26" s="684"/>
      <c r="DQ26" s="684"/>
      <c r="DR26" s="684"/>
      <c r="DS26" s="684"/>
      <c r="DT26" s="684"/>
      <c r="DU26" s="684"/>
      <c r="DV26" s="685"/>
      <c r="DW26" s="688" t="s">
        <v>244</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9048</v>
      </c>
      <c r="S27" s="684"/>
      <c r="T27" s="684"/>
      <c r="U27" s="684"/>
      <c r="V27" s="684"/>
      <c r="W27" s="684"/>
      <c r="X27" s="684"/>
      <c r="Y27" s="685"/>
      <c r="Z27" s="686">
        <v>0.1</v>
      </c>
      <c r="AA27" s="686"/>
      <c r="AB27" s="686"/>
      <c r="AC27" s="686"/>
      <c r="AD27" s="687">
        <v>9048</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8469339</v>
      </c>
      <c r="BH27" s="684"/>
      <c r="BI27" s="684"/>
      <c r="BJ27" s="684"/>
      <c r="BK27" s="684"/>
      <c r="BL27" s="684"/>
      <c r="BM27" s="684"/>
      <c r="BN27" s="685"/>
      <c r="BO27" s="686">
        <v>100</v>
      </c>
      <c r="BP27" s="686"/>
      <c r="BQ27" s="686"/>
      <c r="BR27" s="686"/>
      <c r="BS27" s="692">
        <v>122459</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2834887</v>
      </c>
      <c r="CS27" s="719"/>
      <c r="CT27" s="719"/>
      <c r="CU27" s="719"/>
      <c r="CV27" s="719"/>
      <c r="CW27" s="719"/>
      <c r="CX27" s="719"/>
      <c r="CY27" s="720"/>
      <c r="CZ27" s="688">
        <v>20.3</v>
      </c>
      <c r="DA27" s="717"/>
      <c r="DB27" s="717"/>
      <c r="DC27" s="721"/>
      <c r="DD27" s="692">
        <v>826684</v>
      </c>
      <c r="DE27" s="719"/>
      <c r="DF27" s="719"/>
      <c r="DG27" s="719"/>
      <c r="DH27" s="719"/>
      <c r="DI27" s="719"/>
      <c r="DJ27" s="719"/>
      <c r="DK27" s="720"/>
      <c r="DL27" s="692">
        <v>826584</v>
      </c>
      <c r="DM27" s="719"/>
      <c r="DN27" s="719"/>
      <c r="DO27" s="719"/>
      <c r="DP27" s="719"/>
      <c r="DQ27" s="719"/>
      <c r="DR27" s="719"/>
      <c r="DS27" s="719"/>
      <c r="DT27" s="719"/>
      <c r="DU27" s="719"/>
      <c r="DV27" s="720"/>
      <c r="DW27" s="688">
        <v>8.6</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162079</v>
      </c>
      <c r="S28" s="684"/>
      <c r="T28" s="684"/>
      <c r="U28" s="684"/>
      <c r="V28" s="684"/>
      <c r="W28" s="684"/>
      <c r="X28" s="684"/>
      <c r="Y28" s="685"/>
      <c r="Z28" s="686">
        <v>1.1000000000000001</v>
      </c>
      <c r="AA28" s="686"/>
      <c r="AB28" s="686"/>
      <c r="AC28" s="686"/>
      <c r="AD28" s="687">
        <v>178</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1567479</v>
      </c>
      <c r="CS28" s="684"/>
      <c r="CT28" s="684"/>
      <c r="CU28" s="684"/>
      <c r="CV28" s="684"/>
      <c r="CW28" s="684"/>
      <c r="CX28" s="684"/>
      <c r="CY28" s="685"/>
      <c r="CZ28" s="688">
        <v>11.2</v>
      </c>
      <c r="DA28" s="717"/>
      <c r="DB28" s="717"/>
      <c r="DC28" s="721"/>
      <c r="DD28" s="692">
        <v>1532245</v>
      </c>
      <c r="DE28" s="684"/>
      <c r="DF28" s="684"/>
      <c r="DG28" s="684"/>
      <c r="DH28" s="684"/>
      <c r="DI28" s="684"/>
      <c r="DJ28" s="684"/>
      <c r="DK28" s="685"/>
      <c r="DL28" s="692">
        <v>1243831</v>
      </c>
      <c r="DM28" s="684"/>
      <c r="DN28" s="684"/>
      <c r="DO28" s="684"/>
      <c r="DP28" s="684"/>
      <c r="DQ28" s="684"/>
      <c r="DR28" s="684"/>
      <c r="DS28" s="684"/>
      <c r="DT28" s="684"/>
      <c r="DU28" s="684"/>
      <c r="DV28" s="685"/>
      <c r="DW28" s="688">
        <v>13</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108450</v>
      </c>
      <c r="S29" s="684"/>
      <c r="T29" s="684"/>
      <c r="U29" s="684"/>
      <c r="V29" s="684"/>
      <c r="W29" s="684"/>
      <c r="X29" s="684"/>
      <c r="Y29" s="685"/>
      <c r="Z29" s="686">
        <v>0.7</v>
      </c>
      <c r="AA29" s="686"/>
      <c r="AB29" s="686"/>
      <c r="AC29" s="686"/>
      <c r="AD29" s="687">
        <v>8866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1567454</v>
      </c>
      <c r="CS29" s="719"/>
      <c r="CT29" s="719"/>
      <c r="CU29" s="719"/>
      <c r="CV29" s="719"/>
      <c r="CW29" s="719"/>
      <c r="CX29" s="719"/>
      <c r="CY29" s="720"/>
      <c r="CZ29" s="688">
        <v>11.2</v>
      </c>
      <c r="DA29" s="717"/>
      <c r="DB29" s="717"/>
      <c r="DC29" s="721"/>
      <c r="DD29" s="692">
        <v>1532220</v>
      </c>
      <c r="DE29" s="719"/>
      <c r="DF29" s="719"/>
      <c r="DG29" s="719"/>
      <c r="DH29" s="719"/>
      <c r="DI29" s="719"/>
      <c r="DJ29" s="719"/>
      <c r="DK29" s="720"/>
      <c r="DL29" s="692">
        <v>1243806</v>
      </c>
      <c r="DM29" s="719"/>
      <c r="DN29" s="719"/>
      <c r="DO29" s="719"/>
      <c r="DP29" s="719"/>
      <c r="DQ29" s="719"/>
      <c r="DR29" s="719"/>
      <c r="DS29" s="719"/>
      <c r="DT29" s="719"/>
      <c r="DU29" s="719"/>
      <c r="DV29" s="720"/>
      <c r="DW29" s="688">
        <v>13</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74552</v>
      </c>
      <c r="S30" s="684"/>
      <c r="T30" s="684"/>
      <c r="U30" s="684"/>
      <c r="V30" s="684"/>
      <c r="W30" s="684"/>
      <c r="X30" s="684"/>
      <c r="Y30" s="685"/>
      <c r="Z30" s="686">
        <v>0.5</v>
      </c>
      <c r="AA30" s="686"/>
      <c r="AB30" s="686"/>
      <c r="AC30" s="686"/>
      <c r="AD30" s="687" t="s">
        <v>244</v>
      </c>
      <c r="AE30" s="687"/>
      <c r="AF30" s="687"/>
      <c r="AG30" s="687"/>
      <c r="AH30" s="687"/>
      <c r="AI30" s="687"/>
      <c r="AJ30" s="687"/>
      <c r="AK30" s="687"/>
      <c r="AL30" s="688" t="s">
        <v>241</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1497854</v>
      </c>
      <c r="CS30" s="684"/>
      <c r="CT30" s="684"/>
      <c r="CU30" s="684"/>
      <c r="CV30" s="684"/>
      <c r="CW30" s="684"/>
      <c r="CX30" s="684"/>
      <c r="CY30" s="685"/>
      <c r="CZ30" s="688">
        <v>10.7</v>
      </c>
      <c r="DA30" s="717"/>
      <c r="DB30" s="717"/>
      <c r="DC30" s="721"/>
      <c r="DD30" s="692">
        <v>1462746</v>
      </c>
      <c r="DE30" s="684"/>
      <c r="DF30" s="684"/>
      <c r="DG30" s="684"/>
      <c r="DH30" s="684"/>
      <c r="DI30" s="684"/>
      <c r="DJ30" s="684"/>
      <c r="DK30" s="685"/>
      <c r="DL30" s="692">
        <v>1174332</v>
      </c>
      <c r="DM30" s="684"/>
      <c r="DN30" s="684"/>
      <c r="DO30" s="684"/>
      <c r="DP30" s="684"/>
      <c r="DQ30" s="684"/>
      <c r="DR30" s="684"/>
      <c r="DS30" s="684"/>
      <c r="DT30" s="684"/>
      <c r="DU30" s="684"/>
      <c r="DV30" s="685"/>
      <c r="DW30" s="688">
        <v>12.2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1720691</v>
      </c>
      <c r="S31" s="684"/>
      <c r="T31" s="684"/>
      <c r="U31" s="684"/>
      <c r="V31" s="684"/>
      <c r="W31" s="684"/>
      <c r="X31" s="684"/>
      <c r="Y31" s="685"/>
      <c r="Z31" s="686">
        <v>11.6</v>
      </c>
      <c r="AA31" s="686"/>
      <c r="AB31" s="686"/>
      <c r="AC31" s="686"/>
      <c r="AD31" s="687" t="s">
        <v>241</v>
      </c>
      <c r="AE31" s="687"/>
      <c r="AF31" s="687"/>
      <c r="AG31" s="687"/>
      <c r="AH31" s="687"/>
      <c r="AI31" s="687"/>
      <c r="AJ31" s="687"/>
      <c r="AK31" s="687"/>
      <c r="AL31" s="688" t="s">
        <v>244</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99.2</v>
      </c>
      <c r="BH31" s="738"/>
      <c r="BI31" s="738"/>
      <c r="BJ31" s="738"/>
      <c r="BK31" s="738"/>
      <c r="BL31" s="738"/>
      <c r="BM31" s="678">
        <v>97.2</v>
      </c>
      <c r="BN31" s="738"/>
      <c r="BO31" s="738"/>
      <c r="BP31" s="738"/>
      <c r="BQ31" s="739"/>
      <c r="BR31" s="751">
        <v>99.2</v>
      </c>
      <c r="BS31" s="738"/>
      <c r="BT31" s="738"/>
      <c r="BU31" s="738"/>
      <c r="BV31" s="738"/>
      <c r="BW31" s="738"/>
      <c r="BX31" s="678">
        <v>97</v>
      </c>
      <c r="BY31" s="738"/>
      <c r="BZ31" s="738"/>
      <c r="CA31" s="738"/>
      <c r="CB31" s="739"/>
      <c r="CD31" s="725"/>
      <c r="CE31" s="726"/>
      <c r="CF31" s="698" t="s">
        <v>313</v>
      </c>
      <c r="CG31" s="699"/>
      <c r="CH31" s="699"/>
      <c r="CI31" s="699"/>
      <c r="CJ31" s="699"/>
      <c r="CK31" s="699"/>
      <c r="CL31" s="699"/>
      <c r="CM31" s="699"/>
      <c r="CN31" s="699"/>
      <c r="CO31" s="699"/>
      <c r="CP31" s="699"/>
      <c r="CQ31" s="700"/>
      <c r="CR31" s="683">
        <v>69600</v>
      </c>
      <c r="CS31" s="719"/>
      <c r="CT31" s="719"/>
      <c r="CU31" s="719"/>
      <c r="CV31" s="719"/>
      <c r="CW31" s="719"/>
      <c r="CX31" s="719"/>
      <c r="CY31" s="720"/>
      <c r="CZ31" s="688">
        <v>0.5</v>
      </c>
      <c r="DA31" s="717"/>
      <c r="DB31" s="717"/>
      <c r="DC31" s="721"/>
      <c r="DD31" s="692">
        <v>69474</v>
      </c>
      <c r="DE31" s="719"/>
      <c r="DF31" s="719"/>
      <c r="DG31" s="719"/>
      <c r="DH31" s="719"/>
      <c r="DI31" s="719"/>
      <c r="DJ31" s="719"/>
      <c r="DK31" s="720"/>
      <c r="DL31" s="692">
        <v>69474</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138</v>
      </c>
      <c r="AA32" s="686"/>
      <c r="AB32" s="686"/>
      <c r="AC32" s="686"/>
      <c r="AD32" s="687" t="s">
        <v>241</v>
      </c>
      <c r="AE32" s="687"/>
      <c r="AF32" s="687"/>
      <c r="AG32" s="687"/>
      <c r="AH32" s="687"/>
      <c r="AI32" s="687"/>
      <c r="AJ32" s="687"/>
      <c r="AK32" s="687"/>
      <c r="AL32" s="688" t="s">
        <v>241</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98.2</v>
      </c>
      <c r="BH32" s="719"/>
      <c r="BI32" s="719"/>
      <c r="BJ32" s="719"/>
      <c r="BK32" s="719"/>
      <c r="BL32" s="719"/>
      <c r="BM32" s="689">
        <v>94.4</v>
      </c>
      <c r="BN32" s="749"/>
      <c r="BO32" s="749"/>
      <c r="BP32" s="749"/>
      <c r="BQ32" s="750"/>
      <c r="BR32" s="752">
        <v>98.3</v>
      </c>
      <c r="BS32" s="719"/>
      <c r="BT32" s="719"/>
      <c r="BU32" s="719"/>
      <c r="BV32" s="719"/>
      <c r="BW32" s="719"/>
      <c r="BX32" s="689">
        <v>94.1</v>
      </c>
      <c r="BY32" s="749"/>
      <c r="BZ32" s="749"/>
      <c r="CA32" s="749"/>
      <c r="CB32" s="750"/>
      <c r="CD32" s="727"/>
      <c r="CE32" s="728"/>
      <c r="CF32" s="698" t="s">
        <v>317</v>
      </c>
      <c r="CG32" s="699"/>
      <c r="CH32" s="699"/>
      <c r="CI32" s="699"/>
      <c r="CJ32" s="699"/>
      <c r="CK32" s="699"/>
      <c r="CL32" s="699"/>
      <c r="CM32" s="699"/>
      <c r="CN32" s="699"/>
      <c r="CO32" s="699"/>
      <c r="CP32" s="699"/>
      <c r="CQ32" s="700"/>
      <c r="CR32" s="683">
        <v>25</v>
      </c>
      <c r="CS32" s="684"/>
      <c r="CT32" s="684"/>
      <c r="CU32" s="684"/>
      <c r="CV32" s="684"/>
      <c r="CW32" s="684"/>
      <c r="CX32" s="684"/>
      <c r="CY32" s="685"/>
      <c r="CZ32" s="688">
        <v>0</v>
      </c>
      <c r="DA32" s="717"/>
      <c r="DB32" s="717"/>
      <c r="DC32" s="721"/>
      <c r="DD32" s="692">
        <v>25</v>
      </c>
      <c r="DE32" s="684"/>
      <c r="DF32" s="684"/>
      <c r="DG32" s="684"/>
      <c r="DH32" s="684"/>
      <c r="DI32" s="684"/>
      <c r="DJ32" s="684"/>
      <c r="DK32" s="685"/>
      <c r="DL32" s="692">
        <v>25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1025534</v>
      </c>
      <c r="S33" s="684"/>
      <c r="T33" s="684"/>
      <c r="U33" s="684"/>
      <c r="V33" s="684"/>
      <c r="W33" s="684"/>
      <c r="X33" s="684"/>
      <c r="Y33" s="685"/>
      <c r="Z33" s="686">
        <v>6.9</v>
      </c>
      <c r="AA33" s="686"/>
      <c r="AB33" s="686"/>
      <c r="AC33" s="686"/>
      <c r="AD33" s="687" t="s">
        <v>244</v>
      </c>
      <c r="AE33" s="687"/>
      <c r="AF33" s="687"/>
      <c r="AG33" s="687"/>
      <c r="AH33" s="687"/>
      <c r="AI33" s="687"/>
      <c r="AJ33" s="687"/>
      <c r="AK33" s="687"/>
      <c r="AL33" s="688" t="s">
        <v>241</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99.6</v>
      </c>
      <c r="BH33" s="754"/>
      <c r="BI33" s="754"/>
      <c r="BJ33" s="754"/>
      <c r="BK33" s="754"/>
      <c r="BL33" s="754"/>
      <c r="BM33" s="755">
        <v>98.7</v>
      </c>
      <c r="BN33" s="754"/>
      <c r="BO33" s="754"/>
      <c r="BP33" s="754"/>
      <c r="BQ33" s="756"/>
      <c r="BR33" s="753">
        <v>99.6</v>
      </c>
      <c r="BS33" s="754"/>
      <c r="BT33" s="754"/>
      <c r="BU33" s="754"/>
      <c r="BV33" s="754"/>
      <c r="BW33" s="754"/>
      <c r="BX33" s="755">
        <v>98.5</v>
      </c>
      <c r="BY33" s="754"/>
      <c r="BZ33" s="754"/>
      <c r="CA33" s="754"/>
      <c r="CB33" s="756"/>
      <c r="CD33" s="698" t="s">
        <v>320</v>
      </c>
      <c r="CE33" s="699"/>
      <c r="CF33" s="699"/>
      <c r="CG33" s="699"/>
      <c r="CH33" s="699"/>
      <c r="CI33" s="699"/>
      <c r="CJ33" s="699"/>
      <c r="CK33" s="699"/>
      <c r="CL33" s="699"/>
      <c r="CM33" s="699"/>
      <c r="CN33" s="699"/>
      <c r="CO33" s="699"/>
      <c r="CP33" s="699"/>
      <c r="CQ33" s="700"/>
      <c r="CR33" s="683">
        <v>5843520</v>
      </c>
      <c r="CS33" s="719"/>
      <c r="CT33" s="719"/>
      <c r="CU33" s="719"/>
      <c r="CV33" s="719"/>
      <c r="CW33" s="719"/>
      <c r="CX33" s="719"/>
      <c r="CY33" s="720"/>
      <c r="CZ33" s="688">
        <v>41.8</v>
      </c>
      <c r="DA33" s="717"/>
      <c r="DB33" s="717"/>
      <c r="DC33" s="721"/>
      <c r="DD33" s="692">
        <v>4888303</v>
      </c>
      <c r="DE33" s="719"/>
      <c r="DF33" s="719"/>
      <c r="DG33" s="719"/>
      <c r="DH33" s="719"/>
      <c r="DI33" s="719"/>
      <c r="DJ33" s="719"/>
      <c r="DK33" s="720"/>
      <c r="DL33" s="692">
        <v>3722879</v>
      </c>
      <c r="DM33" s="719"/>
      <c r="DN33" s="719"/>
      <c r="DO33" s="719"/>
      <c r="DP33" s="719"/>
      <c r="DQ33" s="719"/>
      <c r="DR33" s="719"/>
      <c r="DS33" s="719"/>
      <c r="DT33" s="719"/>
      <c r="DU33" s="719"/>
      <c r="DV33" s="720"/>
      <c r="DW33" s="688">
        <v>38.799999999999997</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58874</v>
      </c>
      <c r="S34" s="684"/>
      <c r="T34" s="684"/>
      <c r="U34" s="684"/>
      <c r="V34" s="684"/>
      <c r="W34" s="684"/>
      <c r="X34" s="684"/>
      <c r="Y34" s="685"/>
      <c r="Z34" s="686">
        <v>0.4</v>
      </c>
      <c r="AA34" s="686"/>
      <c r="AB34" s="686"/>
      <c r="AC34" s="686"/>
      <c r="AD34" s="687">
        <v>9209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2845294</v>
      </c>
      <c r="CS34" s="684"/>
      <c r="CT34" s="684"/>
      <c r="CU34" s="684"/>
      <c r="CV34" s="684"/>
      <c r="CW34" s="684"/>
      <c r="CX34" s="684"/>
      <c r="CY34" s="685"/>
      <c r="CZ34" s="688">
        <v>20.3</v>
      </c>
      <c r="DA34" s="717"/>
      <c r="DB34" s="717"/>
      <c r="DC34" s="721"/>
      <c r="DD34" s="692">
        <v>2266972</v>
      </c>
      <c r="DE34" s="684"/>
      <c r="DF34" s="684"/>
      <c r="DG34" s="684"/>
      <c r="DH34" s="684"/>
      <c r="DI34" s="684"/>
      <c r="DJ34" s="684"/>
      <c r="DK34" s="685"/>
      <c r="DL34" s="692">
        <v>2103147</v>
      </c>
      <c r="DM34" s="684"/>
      <c r="DN34" s="684"/>
      <c r="DO34" s="684"/>
      <c r="DP34" s="684"/>
      <c r="DQ34" s="684"/>
      <c r="DR34" s="684"/>
      <c r="DS34" s="684"/>
      <c r="DT34" s="684"/>
      <c r="DU34" s="684"/>
      <c r="DV34" s="685"/>
      <c r="DW34" s="688">
        <v>21.9</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21070</v>
      </c>
      <c r="S35" s="684"/>
      <c r="T35" s="684"/>
      <c r="U35" s="684"/>
      <c r="V35" s="684"/>
      <c r="W35" s="684"/>
      <c r="X35" s="684"/>
      <c r="Y35" s="685"/>
      <c r="Z35" s="686">
        <v>0.1</v>
      </c>
      <c r="AA35" s="686"/>
      <c r="AB35" s="686"/>
      <c r="AC35" s="686"/>
      <c r="AD35" s="687" t="s">
        <v>241</v>
      </c>
      <c r="AE35" s="687"/>
      <c r="AF35" s="687"/>
      <c r="AG35" s="687"/>
      <c r="AH35" s="687"/>
      <c r="AI35" s="687"/>
      <c r="AJ35" s="687"/>
      <c r="AK35" s="687"/>
      <c r="AL35" s="688" t="s">
        <v>138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63411</v>
      </c>
      <c r="CS35" s="719"/>
      <c r="CT35" s="719"/>
      <c r="CU35" s="719"/>
      <c r="CV35" s="719"/>
      <c r="CW35" s="719"/>
      <c r="CX35" s="719"/>
      <c r="CY35" s="720"/>
      <c r="CZ35" s="688">
        <v>0.5</v>
      </c>
      <c r="DA35" s="717"/>
      <c r="DB35" s="717"/>
      <c r="DC35" s="721"/>
      <c r="DD35" s="692">
        <v>47878</v>
      </c>
      <c r="DE35" s="719"/>
      <c r="DF35" s="719"/>
      <c r="DG35" s="719"/>
      <c r="DH35" s="719"/>
      <c r="DI35" s="719"/>
      <c r="DJ35" s="719"/>
      <c r="DK35" s="720"/>
      <c r="DL35" s="692">
        <v>47878</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167721</v>
      </c>
      <c r="S36" s="684"/>
      <c r="T36" s="684"/>
      <c r="U36" s="684"/>
      <c r="V36" s="684"/>
      <c r="W36" s="684"/>
      <c r="X36" s="684"/>
      <c r="Y36" s="685"/>
      <c r="Z36" s="686">
        <v>1.1000000000000001</v>
      </c>
      <c r="AA36" s="686"/>
      <c r="AB36" s="686"/>
      <c r="AC36" s="686"/>
      <c r="AD36" s="687" t="s">
        <v>241</v>
      </c>
      <c r="AE36" s="687"/>
      <c r="AF36" s="687"/>
      <c r="AG36" s="687"/>
      <c r="AH36" s="687"/>
      <c r="AI36" s="687"/>
      <c r="AJ36" s="687"/>
      <c r="AK36" s="687"/>
      <c r="AL36" s="688" t="s">
        <v>244</v>
      </c>
      <c r="AM36" s="689"/>
      <c r="AN36" s="689"/>
      <c r="AO36" s="690"/>
      <c r="AP36" s="235"/>
      <c r="AQ36" s="757" t="s">
        <v>328</v>
      </c>
      <c r="AR36" s="758"/>
      <c r="AS36" s="758"/>
      <c r="AT36" s="758"/>
      <c r="AU36" s="758"/>
      <c r="AV36" s="758"/>
      <c r="AW36" s="758"/>
      <c r="AX36" s="758"/>
      <c r="AY36" s="759"/>
      <c r="AZ36" s="672">
        <v>1630897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-187432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853074</v>
      </c>
      <c r="CS36" s="684"/>
      <c r="CT36" s="684"/>
      <c r="CU36" s="684"/>
      <c r="CV36" s="684"/>
      <c r="CW36" s="684"/>
      <c r="CX36" s="684"/>
      <c r="CY36" s="685"/>
      <c r="CZ36" s="688">
        <v>6.1</v>
      </c>
      <c r="DA36" s="717"/>
      <c r="DB36" s="717"/>
      <c r="DC36" s="721"/>
      <c r="DD36" s="692">
        <v>792375</v>
      </c>
      <c r="DE36" s="684"/>
      <c r="DF36" s="684"/>
      <c r="DG36" s="684"/>
      <c r="DH36" s="684"/>
      <c r="DI36" s="684"/>
      <c r="DJ36" s="684"/>
      <c r="DK36" s="685"/>
      <c r="DL36" s="692">
        <v>644659</v>
      </c>
      <c r="DM36" s="684"/>
      <c r="DN36" s="684"/>
      <c r="DO36" s="684"/>
      <c r="DP36" s="684"/>
      <c r="DQ36" s="684"/>
      <c r="DR36" s="684"/>
      <c r="DS36" s="684"/>
      <c r="DT36" s="684"/>
      <c r="DU36" s="684"/>
      <c r="DV36" s="685"/>
      <c r="DW36" s="688">
        <v>6.7</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819072</v>
      </c>
      <c r="S37" s="684"/>
      <c r="T37" s="684"/>
      <c r="U37" s="684"/>
      <c r="V37" s="684"/>
      <c r="W37" s="684"/>
      <c r="X37" s="684"/>
      <c r="Y37" s="685"/>
      <c r="Z37" s="686">
        <v>5.5</v>
      </c>
      <c r="AA37" s="686"/>
      <c r="AB37" s="686"/>
      <c r="AC37" s="686"/>
      <c r="AD37" s="687" t="s">
        <v>241</v>
      </c>
      <c r="AE37" s="687"/>
      <c r="AF37" s="687"/>
      <c r="AG37" s="687"/>
      <c r="AH37" s="687"/>
      <c r="AI37" s="687"/>
      <c r="AJ37" s="687"/>
      <c r="AK37" s="687"/>
      <c r="AL37" s="688" t="s">
        <v>244</v>
      </c>
      <c r="AM37" s="689"/>
      <c r="AN37" s="689"/>
      <c r="AO37" s="690"/>
      <c r="AQ37" s="761" t="s">
        <v>332</v>
      </c>
      <c r="AR37" s="762"/>
      <c r="AS37" s="762"/>
      <c r="AT37" s="762"/>
      <c r="AU37" s="762"/>
      <c r="AV37" s="762"/>
      <c r="AW37" s="762"/>
      <c r="AX37" s="762"/>
      <c r="AY37" s="763"/>
      <c r="AZ37" s="683">
        <v>331686</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-297631</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23746</v>
      </c>
      <c r="CS37" s="719"/>
      <c r="CT37" s="719"/>
      <c r="CU37" s="719"/>
      <c r="CV37" s="719"/>
      <c r="CW37" s="719"/>
      <c r="CX37" s="719"/>
      <c r="CY37" s="720"/>
      <c r="CZ37" s="688">
        <v>0.2</v>
      </c>
      <c r="DA37" s="717"/>
      <c r="DB37" s="717"/>
      <c r="DC37" s="721"/>
      <c r="DD37" s="692">
        <v>23746</v>
      </c>
      <c r="DE37" s="719"/>
      <c r="DF37" s="719"/>
      <c r="DG37" s="719"/>
      <c r="DH37" s="719"/>
      <c r="DI37" s="719"/>
      <c r="DJ37" s="719"/>
      <c r="DK37" s="720"/>
      <c r="DL37" s="692">
        <v>19887</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452448</v>
      </c>
      <c r="S38" s="684"/>
      <c r="T38" s="684"/>
      <c r="U38" s="684"/>
      <c r="V38" s="684"/>
      <c r="W38" s="684"/>
      <c r="X38" s="684"/>
      <c r="Y38" s="685"/>
      <c r="Z38" s="686">
        <v>3.1</v>
      </c>
      <c r="AA38" s="686"/>
      <c r="AB38" s="686"/>
      <c r="AC38" s="686"/>
      <c r="AD38" s="687">
        <v>4389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13037</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4418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1286174</v>
      </c>
      <c r="CS38" s="684"/>
      <c r="CT38" s="684"/>
      <c r="CU38" s="684"/>
      <c r="CV38" s="684"/>
      <c r="CW38" s="684"/>
      <c r="CX38" s="684"/>
      <c r="CY38" s="685"/>
      <c r="CZ38" s="688">
        <v>9.1999999999999993</v>
      </c>
      <c r="DA38" s="717"/>
      <c r="DB38" s="717"/>
      <c r="DC38" s="721"/>
      <c r="DD38" s="692">
        <v>1048455</v>
      </c>
      <c r="DE38" s="684"/>
      <c r="DF38" s="684"/>
      <c r="DG38" s="684"/>
      <c r="DH38" s="684"/>
      <c r="DI38" s="684"/>
      <c r="DJ38" s="684"/>
      <c r="DK38" s="685"/>
      <c r="DL38" s="692">
        <v>927195</v>
      </c>
      <c r="DM38" s="684"/>
      <c r="DN38" s="684"/>
      <c r="DO38" s="684"/>
      <c r="DP38" s="684"/>
      <c r="DQ38" s="684"/>
      <c r="DR38" s="684"/>
      <c r="DS38" s="684"/>
      <c r="DT38" s="684"/>
      <c r="DU38" s="684"/>
      <c r="DV38" s="685"/>
      <c r="DW38" s="688">
        <v>9.6999999999999993</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498800</v>
      </c>
      <c r="S39" s="684"/>
      <c r="T39" s="684"/>
      <c r="U39" s="684"/>
      <c r="V39" s="684"/>
      <c r="W39" s="684"/>
      <c r="X39" s="684"/>
      <c r="Y39" s="685"/>
      <c r="Z39" s="686">
        <v>3.4</v>
      </c>
      <c r="AA39" s="686"/>
      <c r="AB39" s="686"/>
      <c r="AC39" s="686"/>
      <c r="AD39" s="687" t="s">
        <v>241</v>
      </c>
      <c r="AE39" s="687"/>
      <c r="AF39" s="687"/>
      <c r="AG39" s="687"/>
      <c r="AH39" s="687"/>
      <c r="AI39" s="687"/>
      <c r="AJ39" s="687"/>
      <c r="AK39" s="687"/>
      <c r="AL39" s="688" t="s">
        <v>241</v>
      </c>
      <c r="AM39" s="689"/>
      <c r="AN39" s="689"/>
      <c r="AO39" s="690"/>
      <c r="AQ39" s="761" t="s">
        <v>340</v>
      </c>
      <c r="AR39" s="762"/>
      <c r="AS39" s="762"/>
      <c r="AT39" s="762"/>
      <c r="AU39" s="762"/>
      <c r="AV39" s="762"/>
      <c r="AW39" s="762"/>
      <c r="AX39" s="762"/>
      <c r="AY39" s="763"/>
      <c r="AZ39" s="683" t="s">
        <v>244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6808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758110</v>
      </c>
      <c r="CS39" s="719"/>
      <c r="CT39" s="719"/>
      <c r="CU39" s="719"/>
      <c r="CV39" s="719"/>
      <c r="CW39" s="719"/>
      <c r="CX39" s="719"/>
      <c r="CY39" s="720"/>
      <c r="CZ39" s="688">
        <v>5.4</v>
      </c>
      <c r="DA39" s="717"/>
      <c r="DB39" s="717"/>
      <c r="DC39" s="721"/>
      <c r="DD39" s="692">
        <v>731766</v>
      </c>
      <c r="DE39" s="719"/>
      <c r="DF39" s="719"/>
      <c r="DG39" s="719"/>
      <c r="DH39" s="719"/>
      <c r="DI39" s="719"/>
      <c r="DJ39" s="719"/>
      <c r="DK39" s="720"/>
      <c r="DL39" s="692" t="s">
        <v>138</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241</v>
      </c>
      <c r="AE40" s="687"/>
      <c r="AF40" s="687"/>
      <c r="AG40" s="687"/>
      <c r="AH40" s="687"/>
      <c r="AI40" s="687"/>
      <c r="AJ40" s="687"/>
      <c r="AK40" s="687"/>
      <c r="AL40" s="688" t="s">
        <v>241</v>
      </c>
      <c r="AM40" s="689"/>
      <c r="AN40" s="689"/>
      <c r="AO40" s="690"/>
      <c r="AQ40" s="761" t="s">
        <v>344</v>
      </c>
      <c r="AR40" s="762"/>
      <c r="AS40" s="762"/>
      <c r="AT40" s="762"/>
      <c r="AU40" s="762"/>
      <c r="AV40" s="762"/>
      <c r="AW40" s="762"/>
      <c r="AX40" s="762"/>
      <c r="AY40" s="763"/>
      <c r="AZ40" s="683" t="s">
        <v>241</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37457</v>
      </c>
      <c r="CS40" s="684"/>
      <c r="CT40" s="684"/>
      <c r="CU40" s="684"/>
      <c r="CV40" s="684"/>
      <c r="CW40" s="684"/>
      <c r="CX40" s="684"/>
      <c r="CY40" s="685"/>
      <c r="CZ40" s="688">
        <v>0.3</v>
      </c>
      <c r="DA40" s="717"/>
      <c r="DB40" s="717"/>
      <c r="DC40" s="721"/>
      <c r="DD40" s="692">
        <v>857</v>
      </c>
      <c r="DE40" s="684"/>
      <c r="DF40" s="684"/>
      <c r="DG40" s="684"/>
      <c r="DH40" s="684"/>
      <c r="DI40" s="684"/>
      <c r="DJ40" s="684"/>
      <c r="DK40" s="685"/>
      <c r="DL40" s="692" t="s">
        <v>241</v>
      </c>
      <c r="DM40" s="684"/>
      <c r="DN40" s="684"/>
      <c r="DO40" s="684"/>
      <c r="DP40" s="684"/>
      <c r="DQ40" s="684"/>
      <c r="DR40" s="684"/>
      <c r="DS40" s="684"/>
      <c r="DT40" s="684"/>
      <c r="DU40" s="684"/>
      <c r="DV40" s="685"/>
      <c r="DW40" s="688" t="s">
        <v>241</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t="s">
        <v>241</v>
      </c>
      <c r="S41" s="684"/>
      <c r="T41" s="684"/>
      <c r="U41" s="684"/>
      <c r="V41" s="684"/>
      <c r="W41" s="684"/>
      <c r="X41" s="684"/>
      <c r="Y41" s="685"/>
      <c r="Z41" s="686" t="s">
        <v>241</v>
      </c>
      <c r="AA41" s="686"/>
      <c r="AB41" s="686"/>
      <c r="AC41" s="686"/>
      <c r="AD41" s="687" t="s">
        <v>138</v>
      </c>
      <c r="AE41" s="687"/>
      <c r="AF41" s="687"/>
      <c r="AG41" s="687"/>
      <c r="AH41" s="687"/>
      <c r="AI41" s="687"/>
      <c r="AJ41" s="687"/>
      <c r="AK41" s="687"/>
      <c r="AL41" s="688" t="s">
        <v>241</v>
      </c>
      <c r="AM41" s="689"/>
      <c r="AN41" s="689"/>
      <c r="AO41" s="690"/>
      <c r="AQ41" s="761" t="s">
        <v>349</v>
      </c>
      <c r="AR41" s="762"/>
      <c r="AS41" s="762"/>
      <c r="AT41" s="762"/>
      <c r="AU41" s="762"/>
      <c r="AV41" s="762"/>
      <c r="AW41" s="762"/>
      <c r="AX41" s="762"/>
      <c r="AY41" s="763"/>
      <c r="AZ41" s="683">
        <v>369451</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241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241</v>
      </c>
      <c r="DA41" s="717"/>
      <c r="DB41" s="717"/>
      <c r="DC41" s="721"/>
      <c r="DD41" s="692" t="s">
        <v>241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14771465</v>
      </c>
      <c r="S42" s="769"/>
      <c r="T42" s="769"/>
      <c r="U42" s="769"/>
      <c r="V42" s="769"/>
      <c r="W42" s="769"/>
      <c r="X42" s="769"/>
      <c r="Y42" s="777"/>
      <c r="Z42" s="778">
        <v>100</v>
      </c>
      <c r="AA42" s="778"/>
      <c r="AB42" s="778"/>
      <c r="AC42" s="778"/>
      <c r="AD42" s="779">
        <v>9594812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916723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1358139</v>
      </c>
      <c r="CS42" s="684"/>
      <c r="CT42" s="684"/>
      <c r="CU42" s="684"/>
      <c r="CV42" s="684"/>
      <c r="CW42" s="684"/>
      <c r="CX42" s="684"/>
      <c r="CY42" s="685"/>
      <c r="CZ42" s="688">
        <v>9.6999999999999993</v>
      </c>
      <c r="DA42" s="689"/>
      <c r="DB42" s="689"/>
      <c r="DC42" s="701"/>
      <c r="DD42" s="692">
        <v>526456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10745</v>
      </c>
      <c r="CS43" s="719"/>
      <c r="CT43" s="719"/>
      <c r="CU43" s="719"/>
      <c r="CV43" s="719"/>
      <c r="CW43" s="719"/>
      <c r="CX43" s="719"/>
      <c r="CY43" s="720"/>
      <c r="CZ43" s="688">
        <v>0.1</v>
      </c>
      <c r="DA43" s="717"/>
      <c r="DB43" s="717"/>
      <c r="DC43" s="721"/>
      <c r="DD43" s="692">
        <v>10688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1355895</v>
      </c>
      <c r="CS44" s="684"/>
      <c r="CT44" s="684"/>
      <c r="CU44" s="684"/>
      <c r="CV44" s="684"/>
      <c r="CW44" s="684"/>
      <c r="CX44" s="684"/>
      <c r="CY44" s="685"/>
      <c r="CZ44" s="688">
        <v>9.6999999999999993</v>
      </c>
      <c r="DA44" s="689"/>
      <c r="DB44" s="689"/>
      <c r="DC44" s="701"/>
      <c r="DD44" s="692">
        <v>526456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439822</v>
      </c>
      <c r="CS45" s="719"/>
      <c r="CT45" s="719"/>
      <c r="CU45" s="719"/>
      <c r="CV45" s="719"/>
      <c r="CW45" s="719"/>
      <c r="CX45" s="719"/>
      <c r="CY45" s="720"/>
      <c r="CZ45" s="688">
        <v>3.1</v>
      </c>
      <c r="DA45" s="717"/>
      <c r="DB45" s="717"/>
      <c r="DC45" s="721"/>
      <c r="DD45" s="692">
        <v>32023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756706</v>
      </c>
      <c r="CS46" s="684"/>
      <c r="CT46" s="684"/>
      <c r="CU46" s="684"/>
      <c r="CV46" s="684"/>
      <c r="CW46" s="684"/>
      <c r="CX46" s="684"/>
      <c r="CY46" s="685"/>
      <c r="CZ46" s="688">
        <v>5.4</v>
      </c>
      <c r="DA46" s="689"/>
      <c r="DB46" s="689"/>
      <c r="DC46" s="701"/>
      <c r="DD46" s="692">
        <v>419366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2244</v>
      </c>
      <c r="CS47" s="719"/>
      <c r="CT47" s="719"/>
      <c r="CU47" s="719"/>
      <c r="CV47" s="719"/>
      <c r="CW47" s="719"/>
      <c r="CX47" s="719"/>
      <c r="CY47" s="720"/>
      <c r="CZ47" s="688">
        <v>0</v>
      </c>
      <c r="DA47" s="717"/>
      <c r="DB47" s="717"/>
      <c r="DC47" s="721"/>
      <c r="DD47" s="692" t="s">
        <v>138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138</v>
      </c>
      <c r="CS48" s="684"/>
      <c r="CT48" s="684"/>
      <c r="CU48" s="684"/>
      <c r="CV48" s="684"/>
      <c r="CW48" s="684"/>
      <c r="CX48" s="684"/>
      <c r="CY48" s="685"/>
      <c r="CZ48" s="688" t="s">
        <v>241</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13982872</v>
      </c>
      <c r="CS49" s="754"/>
      <c r="CT49" s="754"/>
      <c r="CU49" s="754"/>
      <c r="CV49" s="754"/>
      <c r="CW49" s="754"/>
      <c r="CX49" s="754"/>
      <c r="CY49" s="785"/>
      <c r="CZ49" s="780">
        <v>100</v>
      </c>
      <c r="DA49" s="786"/>
      <c r="DB49" s="786"/>
      <c r="DC49" s="787"/>
      <c r="DD49" s="788">
        <v>10056606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i1KNjFDOhosWuOKq4UIaG+EgJaXTuuQeZ1hMOlgDjbjodXLUJiBW1AHORhdiY3s0h4Flnv4CuEIbXfBS1zWGw==" saltValue="Owon5CqsKqFkpUDkBoQyI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14445</v>
      </c>
      <c r="R7" s="819"/>
      <c r="S7" s="819"/>
      <c r="T7" s="819"/>
      <c r="U7" s="819"/>
      <c r="V7" s="819">
        <v>13664</v>
      </c>
      <c r="W7" s="819"/>
      <c r="X7" s="819"/>
      <c r="Y7" s="819"/>
      <c r="Z7" s="819"/>
      <c r="AA7" s="819">
        <v>781</v>
      </c>
      <c r="AB7" s="819"/>
      <c r="AC7" s="819"/>
      <c r="AD7" s="819"/>
      <c r="AE7" s="820"/>
      <c r="AF7" s="821">
        <v>662</v>
      </c>
      <c r="AG7" s="822"/>
      <c r="AH7" s="822"/>
      <c r="AI7" s="822"/>
      <c r="AJ7" s="823"/>
      <c r="AK7" s="858">
        <v>172</v>
      </c>
      <c r="AL7" s="859"/>
      <c r="AM7" s="859"/>
      <c r="AN7" s="859"/>
      <c r="AO7" s="859"/>
      <c r="AP7" s="859">
        <v>8411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-1</v>
      </c>
      <c r="CI7" s="856"/>
      <c r="CJ7" s="856"/>
      <c r="CK7" s="856"/>
      <c r="CL7" s="857"/>
      <c r="CM7" s="855">
        <v>6</v>
      </c>
      <c r="CN7" s="856"/>
      <c r="CO7" s="856"/>
      <c r="CP7" s="856"/>
      <c r="CQ7" s="857"/>
      <c r="CR7" s="855">
        <v>5</v>
      </c>
      <c r="CS7" s="856"/>
      <c r="CT7" s="856"/>
      <c r="CU7" s="856"/>
      <c r="CV7" s="857"/>
      <c r="CW7" s="855" t="s">
        <v>585</v>
      </c>
      <c r="CX7" s="856"/>
      <c r="CY7" s="856"/>
      <c r="CZ7" s="856"/>
      <c r="DA7" s="857"/>
      <c r="DB7" s="855" t="s">
        <v>585</v>
      </c>
      <c r="DC7" s="856"/>
      <c r="DD7" s="856"/>
      <c r="DE7" s="856"/>
      <c r="DF7" s="857"/>
      <c r="DG7" s="855" t="s">
        <v>585</v>
      </c>
      <c r="DH7" s="856"/>
      <c r="DI7" s="856"/>
      <c r="DJ7" s="856"/>
      <c r="DK7" s="857"/>
      <c r="DL7" s="855" t="s">
        <v>585</v>
      </c>
      <c r="DM7" s="856"/>
      <c r="DN7" s="856"/>
      <c r="DO7" s="856"/>
      <c r="DP7" s="857"/>
      <c r="DQ7" s="855" t="s">
        <v>585</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532</v>
      </c>
      <c r="R8" s="843"/>
      <c r="S8" s="843"/>
      <c r="T8" s="843"/>
      <c r="U8" s="843"/>
      <c r="V8" s="843">
        <v>528</v>
      </c>
      <c r="W8" s="843"/>
      <c r="X8" s="843"/>
      <c r="Y8" s="843"/>
      <c r="Z8" s="843"/>
      <c r="AA8" s="843">
        <v>5</v>
      </c>
      <c r="AB8" s="843"/>
      <c r="AC8" s="843"/>
      <c r="AD8" s="843"/>
      <c r="AE8" s="844"/>
      <c r="AF8" s="845" t="s">
        <v>390</v>
      </c>
      <c r="AG8" s="846"/>
      <c r="AH8" s="846"/>
      <c r="AI8" s="846"/>
      <c r="AJ8" s="847"/>
      <c r="AK8" s="848">
        <v>32</v>
      </c>
      <c r="AL8" s="849"/>
      <c r="AM8" s="849"/>
      <c r="AN8" s="849"/>
      <c r="AO8" s="849"/>
      <c r="AP8" s="849">
        <v>1349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7</v>
      </c>
      <c r="CI8" s="866"/>
      <c r="CJ8" s="866"/>
      <c r="CK8" s="866"/>
      <c r="CL8" s="867"/>
      <c r="CM8" s="865">
        <v>611</v>
      </c>
      <c r="CN8" s="866"/>
      <c r="CO8" s="866"/>
      <c r="CP8" s="866"/>
      <c r="CQ8" s="867"/>
      <c r="CR8" s="865">
        <v>50</v>
      </c>
      <c r="CS8" s="866"/>
      <c r="CT8" s="866"/>
      <c r="CU8" s="866"/>
      <c r="CV8" s="867"/>
      <c r="CW8" s="865" t="s">
        <v>585</v>
      </c>
      <c r="CX8" s="866"/>
      <c r="CY8" s="866"/>
      <c r="CZ8" s="866"/>
      <c r="DA8" s="867"/>
      <c r="DB8" s="865" t="s">
        <v>585</v>
      </c>
      <c r="DC8" s="866"/>
      <c r="DD8" s="866"/>
      <c r="DE8" s="866"/>
      <c r="DF8" s="867"/>
      <c r="DG8" s="865" t="s">
        <v>585</v>
      </c>
      <c r="DH8" s="866"/>
      <c r="DI8" s="866"/>
      <c r="DJ8" s="866"/>
      <c r="DK8" s="867"/>
      <c r="DL8" s="865" t="s">
        <v>585</v>
      </c>
      <c r="DM8" s="866"/>
      <c r="DN8" s="866"/>
      <c r="DO8" s="866"/>
      <c r="DP8" s="867"/>
      <c r="DQ8" s="865" t="s">
        <v>585</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6</v>
      </c>
      <c r="R9" s="843"/>
      <c r="S9" s="843"/>
      <c r="T9" s="843"/>
      <c r="U9" s="843"/>
      <c r="V9" s="843">
        <v>4</v>
      </c>
      <c r="W9" s="843"/>
      <c r="X9" s="843"/>
      <c r="Y9" s="843"/>
      <c r="Z9" s="843"/>
      <c r="AA9" s="843">
        <v>2</v>
      </c>
      <c r="AB9" s="843"/>
      <c r="AC9" s="843"/>
      <c r="AD9" s="843"/>
      <c r="AE9" s="844"/>
      <c r="AF9" s="845">
        <v>2</v>
      </c>
      <c r="AG9" s="846"/>
      <c r="AH9" s="846"/>
      <c r="AI9" s="846"/>
      <c r="AJ9" s="847"/>
      <c r="AK9" s="848" t="s">
        <v>585</v>
      </c>
      <c r="AL9" s="849"/>
      <c r="AM9" s="849"/>
      <c r="AN9" s="849"/>
      <c r="AO9" s="849"/>
      <c r="AP9" s="849" t="s">
        <v>584</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597</v>
      </c>
      <c r="BS9" s="852" t="s">
        <v>600</v>
      </c>
      <c r="BT9" s="853"/>
      <c r="BU9" s="853"/>
      <c r="BV9" s="853"/>
      <c r="BW9" s="853"/>
      <c r="BX9" s="853"/>
      <c r="BY9" s="853"/>
      <c r="BZ9" s="853"/>
      <c r="CA9" s="853"/>
      <c r="CB9" s="853"/>
      <c r="CC9" s="853"/>
      <c r="CD9" s="853"/>
      <c r="CE9" s="853"/>
      <c r="CF9" s="853"/>
      <c r="CG9" s="854"/>
      <c r="CH9" s="865">
        <v>3</v>
      </c>
      <c r="CI9" s="866"/>
      <c r="CJ9" s="866"/>
      <c r="CK9" s="866"/>
      <c r="CL9" s="867"/>
      <c r="CM9" s="865">
        <v>701</v>
      </c>
      <c r="CN9" s="866"/>
      <c r="CO9" s="866"/>
      <c r="CP9" s="866"/>
      <c r="CQ9" s="867"/>
      <c r="CR9" s="865">
        <v>5</v>
      </c>
      <c r="CS9" s="866"/>
      <c r="CT9" s="866"/>
      <c r="CU9" s="866"/>
      <c r="CV9" s="867"/>
      <c r="CW9" s="865" t="s">
        <v>585</v>
      </c>
      <c r="CX9" s="866"/>
      <c r="CY9" s="866"/>
      <c r="CZ9" s="866"/>
      <c r="DA9" s="867"/>
      <c r="DB9" s="865" t="s">
        <v>585</v>
      </c>
      <c r="DC9" s="866"/>
      <c r="DD9" s="866"/>
      <c r="DE9" s="866"/>
      <c r="DF9" s="867"/>
      <c r="DG9" s="865">
        <v>380</v>
      </c>
      <c r="DH9" s="866"/>
      <c r="DI9" s="866"/>
      <c r="DJ9" s="866"/>
      <c r="DK9" s="867"/>
      <c r="DL9" s="865" t="s">
        <v>585</v>
      </c>
      <c r="DM9" s="866"/>
      <c r="DN9" s="866"/>
      <c r="DO9" s="866"/>
      <c r="DP9" s="867"/>
      <c r="DQ9" s="865">
        <v>323</v>
      </c>
      <c r="DR9" s="866"/>
      <c r="DS9" s="866"/>
      <c r="DT9" s="866"/>
      <c r="DU9" s="867"/>
      <c r="DV9" s="868"/>
      <c r="DW9" s="869"/>
      <c r="DX9" s="869"/>
      <c r="DY9" s="869"/>
      <c r="DZ9" s="870"/>
      <c r="EA9" s="255"/>
    </row>
    <row r="10" spans="1:131" s="256" customFormat="1" ht="26.25" customHeight="1" x14ac:dyDescent="0.15">
      <c r="A10" s="262">
        <v>4</v>
      </c>
      <c r="B10" s="839" t="s">
        <v>392</v>
      </c>
      <c r="C10" s="840"/>
      <c r="D10" s="840"/>
      <c r="E10" s="840"/>
      <c r="F10" s="840"/>
      <c r="G10" s="840"/>
      <c r="H10" s="840"/>
      <c r="I10" s="840"/>
      <c r="J10" s="840"/>
      <c r="K10" s="840"/>
      <c r="L10" s="840"/>
      <c r="M10" s="840"/>
      <c r="N10" s="840"/>
      <c r="O10" s="840"/>
      <c r="P10" s="841"/>
      <c r="Q10" s="842">
        <v>1</v>
      </c>
      <c r="R10" s="843"/>
      <c r="S10" s="843"/>
      <c r="T10" s="843"/>
      <c r="U10" s="843"/>
      <c r="V10" s="843">
        <v>0</v>
      </c>
      <c r="W10" s="843"/>
      <c r="X10" s="843"/>
      <c r="Y10" s="843"/>
      <c r="Z10" s="843"/>
      <c r="AA10" s="843">
        <v>0</v>
      </c>
      <c r="AB10" s="843"/>
      <c r="AC10" s="843"/>
      <c r="AD10" s="843"/>
      <c r="AE10" s="844"/>
      <c r="AF10" s="845">
        <v>0</v>
      </c>
      <c r="AG10" s="846"/>
      <c r="AH10" s="846"/>
      <c r="AI10" s="846"/>
      <c r="AJ10" s="847"/>
      <c r="AK10" s="848" t="s">
        <v>585</v>
      </c>
      <c r="AL10" s="849"/>
      <c r="AM10" s="849"/>
      <c r="AN10" s="849"/>
      <c r="AO10" s="849"/>
      <c r="AP10" s="849" t="s">
        <v>584</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601</v>
      </c>
      <c r="BT10" s="853"/>
      <c r="BU10" s="853"/>
      <c r="BV10" s="853"/>
      <c r="BW10" s="853"/>
      <c r="BX10" s="853"/>
      <c r="BY10" s="853"/>
      <c r="BZ10" s="853"/>
      <c r="CA10" s="853"/>
      <c r="CB10" s="853"/>
      <c r="CC10" s="853"/>
      <c r="CD10" s="853"/>
      <c r="CE10" s="853"/>
      <c r="CF10" s="853"/>
      <c r="CG10" s="854"/>
      <c r="CH10" s="865">
        <v>3</v>
      </c>
      <c r="CI10" s="866"/>
      <c r="CJ10" s="866"/>
      <c r="CK10" s="866"/>
      <c r="CL10" s="867"/>
      <c r="CM10" s="865">
        <v>19</v>
      </c>
      <c r="CN10" s="866"/>
      <c r="CO10" s="866"/>
      <c r="CP10" s="866"/>
      <c r="CQ10" s="867"/>
      <c r="CR10" s="865">
        <v>20</v>
      </c>
      <c r="CS10" s="866"/>
      <c r="CT10" s="866"/>
      <c r="CU10" s="866"/>
      <c r="CV10" s="867"/>
      <c r="CW10" s="865">
        <v>2</v>
      </c>
      <c r="CX10" s="866"/>
      <c r="CY10" s="866"/>
      <c r="CZ10" s="866"/>
      <c r="DA10" s="867"/>
      <c r="DB10" s="865" t="s">
        <v>585</v>
      </c>
      <c r="DC10" s="866"/>
      <c r="DD10" s="866"/>
      <c r="DE10" s="866"/>
      <c r="DF10" s="867"/>
      <c r="DG10" s="865" t="s">
        <v>585</v>
      </c>
      <c r="DH10" s="866"/>
      <c r="DI10" s="866"/>
      <c r="DJ10" s="866"/>
      <c r="DK10" s="867"/>
      <c r="DL10" s="865" t="s">
        <v>585</v>
      </c>
      <c r="DM10" s="866"/>
      <c r="DN10" s="866"/>
      <c r="DO10" s="866"/>
      <c r="DP10" s="867"/>
      <c r="DQ10" s="865" t="s">
        <v>585</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14771</v>
      </c>
      <c r="R23" s="878"/>
      <c r="S23" s="878"/>
      <c r="T23" s="878"/>
      <c r="U23" s="878"/>
      <c r="V23" s="878">
        <v>13983</v>
      </c>
      <c r="W23" s="878"/>
      <c r="X23" s="878"/>
      <c r="Y23" s="878"/>
      <c r="Z23" s="878"/>
      <c r="AA23" s="878">
        <v>789</v>
      </c>
      <c r="AB23" s="878"/>
      <c r="AC23" s="878"/>
      <c r="AD23" s="878"/>
      <c r="AE23" s="879"/>
      <c r="AF23" s="880">
        <v>665</v>
      </c>
      <c r="AG23" s="878"/>
      <c r="AH23" s="878"/>
      <c r="AI23" s="878"/>
      <c r="AJ23" s="881"/>
      <c r="AK23" s="882"/>
      <c r="AL23" s="883"/>
      <c r="AM23" s="883"/>
      <c r="AN23" s="883"/>
      <c r="AO23" s="883"/>
      <c r="AP23" s="878">
        <v>9759</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3260</v>
      </c>
      <c r="R28" s="907"/>
      <c r="S28" s="907"/>
      <c r="T28" s="907"/>
      <c r="U28" s="907"/>
      <c r="V28" s="907">
        <v>3448</v>
      </c>
      <c r="W28" s="907"/>
      <c r="X28" s="907"/>
      <c r="Y28" s="907"/>
      <c r="Z28" s="907"/>
      <c r="AA28" s="907">
        <v>-187</v>
      </c>
      <c r="AB28" s="907"/>
      <c r="AC28" s="907"/>
      <c r="AD28" s="907"/>
      <c r="AE28" s="908"/>
      <c r="AF28" s="909">
        <v>-187</v>
      </c>
      <c r="AG28" s="907"/>
      <c r="AH28" s="907"/>
      <c r="AI28" s="907"/>
      <c r="AJ28" s="910"/>
      <c r="AK28" s="911">
        <v>369</v>
      </c>
      <c r="AL28" s="902"/>
      <c r="AM28" s="902"/>
      <c r="AN28" s="902"/>
      <c r="AO28" s="902"/>
      <c r="AP28" s="902" t="s">
        <v>584</v>
      </c>
      <c r="AQ28" s="902"/>
      <c r="AR28" s="902"/>
      <c r="AS28" s="902"/>
      <c r="AT28" s="902"/>
      <c r="AU28" s="902" t="s">
        <v>585</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487</v>
      </c>
      <c r="R29" s="843"/>
      <c r="S29" s="843"/>
      <c r="T29" s="843"/>
      <c r="U29" s="843"/>
      <c r="V29" s="843">
        <v>483</v>
      </c>
      <c r="W29" s="843"/>
      <c r="X29" s="843"/>
      <c r="Y29" s="843"/>
      <c r="Z29" s="843"/>
      <c r="AA29" s="843">
        <v>4</v>
      </c>
      <c r="AB29" s="843"/>
      <c r="AC29" s="843"/>
      <c r="AD29" s="843"/>
      <c r="AE29" s="844"/>
      <c r="AF29" s="845">
        <v>4</v>
      </c>
      <c r="AG29" s="846"/>
      <c r="AH29" s="846"/>
      <c r="AI29" s="846"/>
      <c r="AJ29" s="847"/>
      <c r="AK29" s="914">
        <v>116</v>
      </c>
      <c r="AL29" s="915"/>
      <c r="AM29" s="915"/>
      <c r="AN29" s="915"/>
      <c r="AO29" s="915"/>
      <c r="AP29" s="915" t="s">
        <v>585</v>
      </c>
      <c r="AQ29" s="915"/>
      <c r="AR29" s="915"/>
      <c r="AS29" s="915"/>
      <c r="AT29" s="915"/>
      <c r="AU29" s="915" t="s">
        <v>585</v>
      </c>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2739</v>
      </c>
      <c r="R30" s="843"/>
      <c r="S30" s="843"/>
      <c r="T30" s="843"/>
      <c r="U30" s="843"/>
      <c r="V30" s="843">
        <v>2707</v>
      </c>
      <c r="W30" s="843"/>
      <c r="X30" s="843"/>
      <c r="Y30" s="843"/>
      <c r="Z30" s="843"/>
      <c r="AA30" s="843">
        <v>32</v>
      </c>
      <c r="AB30" s="843"/>
      <c r="AC30" s="843"/>
      <c r="AD30" s="843"/>
      <c r="AE30" s="844"/>
      <c r="AF30" s="845">
        <v>32</v>
      </c>
      <c r="AG30" s="846"/>
      <c r="AH30" s="846"/>
      <c r="AI30" s="846"/>
      <c r="AJ30" s="847"/>
      <c r="AK30" s="914">
        <v>437</v>
      </c>
      <c r="AL30" s="915"/>
      <c r="AM30" s="915"/>
      <c r="AN30" s="915"/>
      <c r="AO30" s="915"/>
      <c r="AP30" s="915" t="s">
        <v>585</v>
      </c>
      <c r="AQ30" s="915"/>
      <c r="AR30" s="915"/>
      <c r="AS30" s="915"/>
      <c r="AT30" s="915"/>
      <c r="AU30" s="915" t="s">
        <v>585</v>
      </c>
      <c r="AV30" s="915"/>
      <c r="AW30" s="915"/>
      <c r="AX30" s="915"/>
      <c r="AY30" s="915"/>
      <c r="AZ30" s="916" t="s">
        <v>584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985</v>
      </c>
      <c r="R31" s="843"/>
      <c r="S31" s="843"/>
      <c r="T31" s="843"/>
      <c r="U31" s="843"/>
      <c r="V31" s="843">
        <v>860</v>
      </c>
      <c r="W31" s="843"/>
      <c r="X31" s="843"/>
      <c r="Y31" s="843"/>
      <c r="Z31" s="843"/>
      <c r="AA31" s="843">
        <v>125</v>
      </c>
      <c r="AB31" s="843"/>
      <c r="AC31" s="843"/>
      <c r="AD31" s="843"/>
      <c r="AE31" s="844"/>
      <c r="AF31" s="845">
        <v>1247</v>
      </c>
      <c r="AG31" s="846"/>
      <c r="AH31" s="846"/>
      <c r="AI31" s="846"/>
      <c r="AJ31" s="847"/>
      <c r="AK31" s="914">
        <v>13</v>
      </c>
      <c r="AL31" s="915"/>
      <c r="AM31" s="915"/>
      <c r="AN31" s="915"/>
      <c r="AO31" s="915"/>
      <c r="AP31" s="915">
        <v>3454</v>
      </c>
      <c r="AQ31" s="915"/>
      <c r="AR31" s="915"/>
      <c r="AS31" s="915"/>
      <c r="AT31" s="915"/>
      <c r="AU31" s="915">
        <v>17</v>
      </c>
      <c r="AV31" s="915"/>
      <c r="AW31" s="915"/>
      <c r="AX31" s="915"/>
      <c r="AY31" s="915"/>
      <c r="AZ31" s="917" t="s">
        <v>584</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824</v>
      </c>
      <c r="R32" s="843"/>
      <c r="S32" s="843"/>
      <c r="T32" s="843"/>
      <c r="U32" s="843"/>
      <c r="V32" s="843">
        <v>735</v>
      </c>
      <c r="W32" s="843"/>
      <c r="X32" s="843"/>
      <c r="Y32" s="843"/>
      <c r="Z32" s="843"/>
      <c r="AA32" s="843">
        <v>89</v>
      </c>
      <c r="AB32" s="843"/>
      <c r="AC32" s="843"/>
      <c r="AD32" s="843"/>
      <c r="AE32" s="844"/>
      <c r="AF32" s="845">
        <v>203</v>
      </c>
      <c r="AG32" s="846"/>
      <c r="AH32" s="846"/>
      <c r="AI32" s="846"/>
      <c r="AJ32" s="847"/>
      <c r="AK32" s="914">
        <v>332</v>
      </c>
      <c r="AL32" s="915"/>
      <c r="AM32" s="915"/>
      <c r="AN32" s="915"/>
      <c r="AO32" s="915"/>
      <c r="AP32" s="915">
        <v>5310</v>
      </c>
      <c r="AQ32" s="915"/>
      <c r="AR32" s="915"/>
      <c r="AS32" s="915"/>
      <c r="AT32" s="915"/>
      <c r="AU32" s="915">
        <v>4088</v>
      </c>
      <c r="AV32" s="915"/>
      <c r="AW32" s="915"/>
      <c r="AX32" s="915"/>
      <c r="AY32" s="915"/>
      <c r="AZ32" s="916" t="s">
        <v>584</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170</v>
      </c>
      <c r="R33" s="843"/>
      <c r="S33" s="843"/>
      <c r="T33" s="843"/>
      <c r="U33" s="843"/>
      <c r="V33" s="843">
        <v>0</v>
      </c>
      <c r="W33" s="843"/>
      <c r="X33" s="843"/>
      <c r="Y33" s="843"/>
      <c r="Z33" s="843"/>
      <c r="AA33" s="843">
        <v>169</v>
      </c>
      <c r="AB33" s="843"/>
      <c r="AC33" s="843"/>
      <c r="AD33" s="843"/>
      <c r="AE33" s="844"/>
      <c r="AF33" s="845">
        <v>316</v>
      </c>
      <c r="AG33" s="846"/>
      <c r="AH33" s="846"/>
      <c r="AI33" s="846"/>
      <c r="AJ33" s="847"/>
      <c r="AK33" s="914" t="s">
        <v>585</v>
      </c>
      <c r="AL33" s="915"/>
      <c r="AM33" s="915"/>
      <c r="AN33" s="915"/>
      <c r="AO33" s="915"/>
      <c r="AP33" s="915" t="s">
        <v>585</v>
      </c>
      <c r="AQ33" s="915"/>
      <c r="AR33" s="915"/>
      <c r="AS33" s="915"/>
      <c r="AT33" s="915"/>
      <c r="AU33" s="915" t="s">
        <v>584</v>
      </c>
      <c r="AV33" s="915"/>
      <c r="AW33" s="915"/>
      <c r="AX33" s="915"/>
      <c r="AY33" s="915"/>
      <c r="AZ33" s="916" t="s">
        <v>584</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2"/>
      <c r="BF62" s="912"/>
      <c r="BG62" s="912"/>
      <c r="BH62" s="912"/>
      <c r="BI62" s="913"/>
      <c r="BJ62" s="930"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417</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1615</v>
      </c>
      <c r="AG63" s="927"/>
      <c r="AH63" s="927"/>
      <c r="AI63" s="927"/>
      <c r="AJ63" s="928"/>
      <c r="AK63" s="929"/>
      <c r="AL63" s="924"/>
      <c r="AM63" s="924"/>
      <c r="AN63" s="924"/>
      <c r="AO63" s="924"/>
      <c r="AP63" s="927">
        <v>8763</v>
      </c>
      <c r="AQ63" s="927"/>
      <c r="AR63" s="927"/>
      <c r="AS63" s="927"/>
      <c r="AT63" s="927"/>
      <c r="AU63" s="927">
        <v>4106</v>
      </c>
      <c r="AV63" s="927"/>
      <c r="AW63" s="927"/>
      <c r="AX63" s="927"/>
      <c r="AY63" s="927"/>
      <c r="AZ63" s="931"/>
      <c r="BA63" s="931"/>
      <c r="BB63" s="931"/>
      <c r="BC63" s="931"/>
      <c r="BD63" s="931"/>
      <c r="BE63" s="932"/>
      <c r="BF63" s="932"/>
      <c r="BG63" s="932"/>
      <c r="BH63" s="932"/>
      <c r="BI63" s="933"/>
      <c r="BJ63" s="934" t="s">
        <v>418</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7" t="s">
        <v>402</v>
      </c>
      <c r="AG66" s="897"/>
      <c r="AH66" s="897"/>
      <c r="AI66" s="897"/>
      <c r="AJ66" s="938"/>
      <c r="AK66" s="801" t="s">
        <v>424</v>
      </c>
      <c r="AL66" s="825"/>
      <c r="AM66" s="825"/>
      <c r="AN66" s="825"/>
      <c r="AO66" s="826"/>
      <c r="AP66" s="801" t="s">
        <v>425</v>
      </c>
      <c r="AQ66" s="802"/>
      <c r="AR66" s="802"/>
      <c r="AS66" s="802"/>
      <c r="AT66" s="803"/>
      <c r="AU66" s="801" t="s">
        <v>426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586</v>
      </c>
      <c r="C68" s="955"/>
      <c r="D68" s="955"/>
      <c r="E68" s="955"/>
      <c r="F68" s="955"/>
      <c r="G68" s="955"/>
      <c r="H68" s="955"/>
      <c r="I68" s="955"/>
      <c r="J68" s="955"/>
      <c r="K68" s="955"/>
      <c r="L68" s="955"/>
      <c r="M68" s="955"/>
      <c r="N68" s="955"/>
      <c r="O68" s="955"/>
      <c r="P68" s="956"/>
      <c r="Q68" s="957">
        <v>173</v>
      </c>
      <c r="R68" s="951"/>
      <c r="S68" s="951"/>
      <c r="T68" s="951"/>
      <c r="U68" s="951"/>
      <c r="V68" s="951">
        <v>151</v>
      </c>
      <c r="W68" s="951"/>
      <c r="X68" s="951"/>
      <c r="Y68" s="951"/>
      <c r="Z68" s="951"/>
      <c r="AA68" s="951">
        <v>22</v>
      </c>
      <c r="AB68" s="951"/>
      <c r="AC68" s="951"/>
      <c r="AD68" s="951"/>
      <c r="AE68" s="951"/>
      <c r="AF68" s="951">
        <v>22</v>
      </c>
      <c r="AG68" s="951"/>
      <c r="AH68" s="951"/>
      <c r="AI68" s="951"/>
      <c r="AJ68" s="951"/>
      <c r="AK68" s="951">
        <v>42</v>
      </c>
      <c r="AL68" s="951"/>
      <c r="AM68" s="951"/>
      <c r="AN68" s="951"/>
      <c r="AO68" s="951"/>
      <c r="AP68" s="951" t="s">
        <v>585</v>
      </c>
      <c r="AQ68" s="951"/>
      <c r="AR68" s="951"/>
      <c r="AS68" s="951"/>
      <c r="AT68" s="951"/>
      <c r="AU68" s="951" t="s">
        <v>585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587</v>
      </c>
      <c r="C69" s="959"/>
      <c r="D69" s="959"/>
      <c r="E69" s="959"/>
      <c r="F69" s="959"/>
      <c r="G69" s="959"/>
      <c r="H69" s="959"/>
      <c r="I69" s="959"/>
      <c r="J69" s="959"/>
      <c r="K69" s="959"/>
      <c r="L69" s="959"/>
      <c r="M69" s="959"/>
      <c r="N69" s="959"/>
      <c r="O69" s="959"/>
      <c r="P69" s="960"/>
      <c r="Q69" s="961">
        <v>783718</v>
      </c>
      <c r="R69" s="915"/>
      <c r="S69" s="915"/>
      <c r="T69" s="915"/>
      <c r="U69" s="915"/>
      <c r="V69" s="915">
        <v>768737</v>
      </c>
      <c r="W69" s="915"/>
      <c r="X69" s="915"/>
      <c r="Y69" s="915"/>
      <c r="Z69" s="915"/>
      <c r="AA69" s="915">
        <v>14981</v>
      </c>
      <c r="AB69" s="915"/>
      <c r="AC69" s="915"/>
      <c r="AD69" s="915"/>
      <c r="AE69" s="915"/>
      <c r="AF69" s="915">
        <v>14981</v>
      </c>
      <c r="AG69" s="915"/>
      <c r="AH69" s="915"/>
      <c r="AI69" s="915"/>
      <c r="AJ69" s="915"/>
      <c r="AK69" s="915">
        <v>4096</v>
      </c>
      <c r="AL69" s="915"/>
      <c r="AM69" s="915"/>
      <c r="AN69" s="915"/>
      <c r="AO69" s="915"/>
      <c r="AP69" s="915" t="s">
        <v>585</v>
      </c>
      <c r="AQ69" s="915"/>
      <c r="AR69" s="915"/>
      <c r="AS69" s="915"/>
      <c r="AT69" s="915"/>
      <c r="AU69" s="915" t="s">
        <v>585</v>
      </c>
      <c r="AV69" s="915"/>
      <c r="AW69" s="915"/>
      <c r="AX69" s="915"/>
      <c r="AY69" s="915"/>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588</v>
      </c>
      <c r="C70" s="959"/>
      <c r="D70" s="959"/>
      <c r="E70" s="959"/>
      <c r="F70" s="959"/>
      <c r="G70" s="959"/>
      <c r="H70" s="959"/>
      <c r="I70" s="959"/>
      <c r="J70" s="959"/>
      <c r="K70" s="959"/>
      <c r="L70" s="959"/>
      <c r="M70" s="959"/>
      <c r="N70" s="959"/>
      <c r="O70" s="959"/>
      <c r="P70" s="960"/>
      <c r="Q70" s="961">
        <v>919</v>
      </c>
      <c r="R70" s="915"/>
      <c r="S70" s="915"/>
      <c r="T70" s="915"/>
      <c r="U70" s="915"/>
      <c r="V70" s="915">
        <v>841</v>
      </c>
      <c r="W70" s="915"/>
      <c r="X70" s="915"/>
      <c r="Y70" s="915"/>
      <c r="Z70" s="915"/>
      <c r="AA70" s="915">
        <v>78</v>
      </c>
      <c r="AB70" s="915"/>
      <c r="AC70" s="915"/>
      <c r="AD70" s="915"/>
      <c r="AE70" s="915"/>
      <c r="AF70" s="915">
        <v>1273</v>
      </c>
      <c r="AG70" s="915"/>
      <c r="AH70" s="915"/>
      <c r="AI70" s="915"/>
      <c r="AJ70" s="915"/>
      <c r="AK70" s="915" t="s">
        <v>585</v>
      </c>
      <c r="AL70" s="915"/>
      <c r="AM70" s="915"/>
      <c r="AN70" s="915"/>
      <c r="AO70" s="915"/>
      <c r="AP70" s="915">
        <v>3879</v>
      </c>
      <c r="AQ70" s="915"/>
      <c r="AR70" s="915"/>
      <c r="AS70" s="915"/>
      <c r="AT70" s="915"/>
      <c r="AU70" s="915" t="s">
        <v>585</v>
      </c>
      <c r="AV70" s="915"/>
      <c r="AW70" s="915"/>
      <c r="AX70" s="915"/>
      <c r="AY70" s="915"/>
      <c r="AZ70" s="962" t="s">
        <v>607</v>
      </c>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589</v>
      </c>
      <c r="C71" s="959"/>
      <c r="D71" s="959"/>
      <c r="E71" s="959"/>
      <c r="F71" s="959"/>
      <c r="G71" s="959"/>
      <c r="H71" s="959"/>
      <c r="I71" s="959"/>
      <c r="J71" s="959"/>
      <c r="K71" s="959"/>
      <c r="L71" s="959"/>
      <c r="M71" s="959"/>
      <c r="N71" s="959"/>
      <c r="O71" s="959"/>
      <c r="P71" s="960"/>
      <c r="Q71" s="961">
        <v>204</v>
      </c>
      <c r="R71" s="915"/>
      <c r="S71" s="915"/>
      <c r="T71" s="915"/>
      <c r="U71" s="915"/>
      <c r="V71" s="915">
        <v>196</v>
      </c>
      <c r="W71" s="915"/>
      <c r="X71" s="915"/>
      <c r="Y71" s="915"/>
      <c r="Z71" s="915"/>
      <c r="AA71" s="915">
        <v>9</v>
      </c>
      <c r="AB71" s="915"/>
      <c r="AC71" s="915"/>
      <c r="AD71" s="915"/>
      <c r="AE71" s="915"/>
      <c r="AF71" s="915">
        <v>9</v>
      </c>
      <c r="AG71" s="915"/>
      <c r="AH71" s="915"/>
      <c r="AI71" s="915"/>
      <c r="AJ71" s="915"/>
      <c r="AK71" s="915" t="s">
        <v>585</v>
      </c>
      <c r="AL71" s="915"/>
      <c r="AM71" s="915"/>
      <c r="AN71" s="915"/>
      <c r="AO71" s="915"/>
      <c r="AP71" s="915" t="s">
        <v>585</v>
      </c>
      <c r="AQ71" s="915"/>
      <c r="AR71" s="915"/>
      <c r="AS71" s="915"/>
      <c r="AT71" s="915"/>
      <c r="AU71" s="915" t="s">
        <v>585</v>
      </c>
      <c r="AV71" s="915"/>
      <c r="AW71" s="915"/>
      <c r="AX71" s="915"/>
      <c r="AY71" s="915"/>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590</v>
      </c>
      <c r="C72" s="959"/>
      <c r="D72" s="959"/>
      <c r="E72" s="959"/>
      <c r="F72" s="959"/>
      <c r="G72" s="959"/>
      <c r="H72" s="959"/>
      <c r="I72" s="959"/>
      <c r="J72" s="959"/>
      <c r="K72" s="959"/>
      <c r="L72" s="959"/>
      <c r="M72" s="959"/>
      <c r="N72" s="959"/>
      <c r="O72" s="959"/>
      <c r="P72" s="960"/>
      <c r="Q72" s="961">
        <v>65</v>
      </c>
      <c r="R72" s="915"/>
      <c r="S72" s="915"/>
      <c r="T72" s="915"/>
      <c r="U72" s="915"/>
      <c r="V72" s="915">
        <v>65</v>
      </c>
      <c r="W72" s="915"/>
      <c r="X72" s="915"/>
      <c r="Y72" s="915"/>
      <c r="Z72" s="915"/>
      <c r="AA72" s="915" t="s">
        <v>585</v>
      </c>
      <c r="AB72" s="915"/>
      <c r="AC72" s="915"/>
      <c r="AD72" s="915"/>
      <c r="AE72" s="915"/>
      <c r="AF72" s="915" t="s">
        <v>585</v>
      </c>
      <c r="AG72" s="915"/>
      <c r="AH72" s="915"/>
      <c r="AI72" s="915"/>
      <c r="AJ72" s="915"/>
      <c r="AK72" s="915" t="s">
        <v>585</v>
      </c>
      <c r="AL72" s="915"/>
      <c r="AM72" s="915"/>
      <c r="AN72" s="915"/>
      <c r="AO72" s="915"/>
      <c r="AP72" s="915" t="s">
        <v>585</v>
      </c>
      <c r="AQ72" s="915"/>
      <c r="AR72" s="915"/>
      <c r="AS72" s="915"/>
      <c r="AT72" s="915"/>
      <c r="AU72" s="915" t="s">
        <v>585</v>
      </c>
      <c r="AV72" s="915"/>
      <c r="AW72" s="915"/>
      <c r="AX72" s="915"/>
      <c r="AY72" s="915"/>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591</v>
      </c>
      <c r="C73" s="959"/>
      <c r="D73" s="959"/>
      <c r="E73" s="959"/>
      <c r="F73" s="959"/>
      <c r="G73" s="959"/>
      <c r="H73" s="959"/>
      <c r="I73" s="959"/>
      <c r="J73" s="959"/>
      <c r="K73" s="959"/>
      <c r="L73" s="959"/>
      <c r="M73" s="959"/>
      <c r="N73" s="959"/>
      <c r="O73" s="959"/>
      <c r="P73" s="960"/>
      <c r="Q73" s="961">
        <v>10094</v>
      </c>
      <c r="R73" s="915"/>
      <c r="S73" s="915"/>
      <c r="T73" s="915"/>
      <c r="U73" s="915"/>
      <c r="V73" s="915">
        <v>9713</v>
      </c>
      <c r="W73" s="915"/>
      <c r="X73" s="915"/>
      <c r="Y73" s="915"/>
      <c r="Z73" s="915"/>
      <c r="AA73" s="915">
        <v>381</v>
      </c>
      <c r="AB73" s="915"/>
      <c r="AC73" s="915"/>
      <c r="AD73" s="915"/>
      <c r="AE73" s="915"/>
      <c r="AF73" s="915">
        <v>381</v>
      </c>
      <c r="AG73" s="915"/>
      <c r="AH73" s="915"/>
      <c r="AI73" s="915"/>
      <c r="AJ73" s="915"/>
      <c r="AK73" s="915" t="s">
        <v>585</v>
      </c>
      <c r="AL73" s="915"/>
      <c r="AM73" s="915"/>
      <c r="AN73" s="915"/>
      <c r="AO73" s="915"/>
      <c r="AP73" s="915" t="s">
        <v>585</v>
      </c>
      <c r="AQ73" s="915"/>
      <c r="AR73" s="915"/>
      <c r="AS73" s="915"/>
      <c r="AT73" s="915"/>
      <c r="AU73" s="915" t="s">
        <v>585</v>
      </c>
      <c r="AV73" s="915"/>
      <c r="AW73" s="915"/>
      <c r="AX73" s="915"/>
      <c r="AY73" s="915"/>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592</v>
      </c>
      <c r="C74" s="959"/>
      <c r="D74" s="959"/>
      <c r="E74" s="959"/>
      <c r="F74" s="959"/>
      <c r="G74" s="959"/>
      <c r="H74" s="959"/>
      <c r="I74" s="959"/>
      <c r="J74" s="959"/>
      <c r="K74" s="959"/>
      <c r="L74" s="959"/>
      <c r="M74" s="959"/>
      <c r="N74" s="959"/>
      <c r="O74" s="959"/>
      <c r="P74" s="960"/>
      <c r="Q74" s="961">
        <v>62</v>
      </c>
      <c r="R74" s="915"/>
      <c r="S74" s="915"/>
      <c r="T74" s="915"/>
      <c r="U74" s="915"/>
      <c r="V74" s="915">
        <v>62</v>
      </c>
      <c r="W74" s="915"/>
      <c r="X74" s="915"/>
      <c r="Y74" s="915"/>
      <c r="Z74" s="915"/>
      <c r="AA74" s="915" t="s">
        <v>585</v>
      </c>
      <c r="AB74" s="915"/>
      <c r="AC74" s="915"/>
      <c r="AD74" s="915"/>
      <c r="AE74" s="915"/>
      <c r="AF74" s="915" t="s">
        <v>585</v>
      </c>
      <c r="AG74" s="915"/>
      <c r="AH74" s="915"/>
      <c r="AI74" s="915"/>
      <c r="AJ74" s="915"/>
      <c r="AK74" s="915" t="s">
        <v>585</v>
      </c>
      <c r="AL74" s="915"/>
      <c r="AM74" s="915"/>
      <c r="AN74" s="915"/>
      <c r="AO74" s="915"/>
      <c r="AP74" s="915" t="s">
        <v>585</v>
      </c>
      <c r="AQ74" s="915"/>
      <c r="AR74" s="915"/>
      <c r="AS74" s="915"/>
      <c r="AT74" s="915"/>
      <c r="AU74" s="915" t="s">
        <v>585</v>
      </c>
      <c r="AV74" s="915"/>
      <c r="AW74" s="915"/>
      <c r="AX74" s="915"/>
      <c r="AY74" s="915"/>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593</v>
      </c>
      <c r="C75" s="959"/>
      <c r="D75" s="959"/>
      <c r="E75" s="959"/>
      <c r="F75" s="959"/>
      <c r="G75" s="959"/>
      <c r="H75" s="959"/>
      <c r="I75" s="959"/>
      <c r="J75" s="959"/>
      <c r="K75" s="959"/>
      <c r="L75" s="959"/>
      <c r="M75" s="959"/>
      <c r="N75" s="959"/>
      <c r="O75" s="959"/>
      <c r="P75" s="960"/>
      <c r="Q75" s="964">
        <v>22</v>
      </c>
      <c r="R75" s="965"/>
      <c r="S75" s="965"/>
      <c r="T75" s="965"/>
      <c r="U75" s="914"/>
      <c r="V75" s="966">
        <v>21</v>
      </c>
      <c r="W75" s="965"/>
      <c r="X75" s="965"/>
      <c r="Y75" s="965"/>
      <c r="Z75" s="914"/>
      <c r="AA75" s="966">
        <v>1</v>
      </c>
      <c r="AB75" s="965"/>
      <c r="AC75" s="965"/>
      <c r="AD75" s="965"/>
      <c r="AE75" s="914"/>
      <c r="AF75" s="966">
        <v>1</v>
      </c>
      <c r="AG75" s="965"/>
      <c r="AH75" s="965"/>
      <c r="AI75" s="965"/>
      <c r="AJ75" s="914"/>
      <c r="AK75" s="966">
        <v>1</v>
      </c>
      <c r="AL75" s="965"/>
      <c r="AM75" s="965"/>
      <c r="AN75" s="965"/>
      <c r="AO75" s="914"/>
      <c r="AP75" s="966" t="s">
        <v>585</v>
      </c>
      <c r="AQ75" s="965"/>
      <c r="AR75" s="965"/>
      <c r="AS75" s="965"/>
      <c r="AT75" s="914"/>
      <c r="AU75" s="966" t="s">
        <v>585</v>
      </c>
      <c r="AV75" s="965"/>
      <c r="AW75" s="965"/>
      <c r="AX75" s="965"/>
      <c r="AY75" s="914"/>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594</v>
      </c>
      <c r="C76" s="959"/>
      <c r="D76" s="959"/>
      <c r="E76" s="959"/>
      <c r="F76" s="959"/>
      <c r="G76" s="959"/>
      <c r="H76" s="959"/>
      <c r="I76" s="959"/>
      <c r="J76" s="959"/>
      <c r="K76" s="959"/>
      <c r="L76" s="959"/>
      <c r="M76" s="959"/>
      <c r="N76" s="959"/>
      <c r="O76" s="959"/>
      <c r="P76" s="960"/>
      <c r="Q76" s="964">
        <v>296</v>
      </c>
      <c r="R76" s="965"/>
      <c r="S76" s="965"/>
      <c r="T76" s="965"/>
      <c r="U76" s="914"/>
      <c r="V76" s="966">
        <v>278</v>
      </c>
      <c r="W76" s="965"/>
      <c r="X76" s="965"/>
      <c r="Y76" s="965"/>
      <c r="Z76" s="914"/>
      <c r="AA76" s="966">
        <v>18</v>
      </c>
      <c r="AB76" s="965"/>
      <c r="AC76" s="965"/>
      <c r="AD76" s="965"/>
      <c r="AE76" s="914"/>
      <c r="AF76" s="966">
        <v>18</v>
      </c>
      <c r="AG76" s="965"/>
      <c r="AH76" s="965"/>
      <c r="AI76" s="965"/>
      <c r="AJ76" s="914"/>
      <c r="AK76" s="966">
        <v>14</v>
      </c>
      <c r="AL76" s="965"/>
      <c r="AM76" s="965"/>
      <c r="AN76" s="965"/>
      <c r="AO76" s="914"/>
      <c r="AP76" s="966" t="s">
        <v>585</v>
      </c>
      <c r="AQ76" s="965"/>
      <c r="AR76" s="965"/>
      <c r="AS76" s="965"/>
      <c r="AT76" s="914"/>
      <c r="AU76" s="966" t="s">
        <v>585</v>
      </c>
      <c r="AV76" s="965"/>
      <c r="AW76" s="965"/>
      <c r="AX76" s="965"/>
      <c r="AY76" s="914"/>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595</v>
      </c>
      <c r="C77" s="959"/>
      <c r="D77" s="959"/>
      <c r="E77" s="959"/>
      <c r="F77" s="959"/>
      <c r="G77" s="959"/>
      <c r="H77" s="959"/>
      <c r="I77" s="959"/>
      <c r="J77" s="959"/>
      <c r="K77" s="959"/>
      <c r="L77" s="959"/>
      <c r="M77" s="959"/>
      <c r="N77" s="959"/>
      <c r="O77" s="959"/>
      <c r="P77" s="960"/>
      <c r="Q77" s="964">
        <v>191</v>
      </c>
      <c r="R77" s="965"/>
      <c r="S77" s="965"/>
      <c r="T77" s="965"/>
      <c r="U77" s="914"/>
      <c r="V77" s="966">
        <v>179</v>
      </c>
      <c r="W77" s="965"/>
      <c r="X77" s="965"/>
      <c r="Y77" s="965"/>
      <c r="Z77" s="914"/>
      <c r="AA77" s="966">
        <v>12</v>
      </c>
      <c r="AB77" s="965"/>
      <c r="AC77" s="965"/>
      <c r="AD77" s="965"/>
      <c r="AE77" s="914"/>
      <c r="AF77" s="966">
        <v>12</v>
      </c>
      <c r="AG77" s="965"/>
      <c r="AH77" s="965"/>
      <c r="AI77" s="965"/>
      <c r="AJ77" s="914"/>
      <c r="AK77" s="966" t="s">
        <v>585</v>
      </c>
      <c r="AL77" s="965"/>
      <c r="AM77" s="965"/>
      <c r="AN77" s="965"/>
      <c r="AO77" s="914"/>
      <c r="AP77" s="966" t="s">
        <v>585</v>
      </c>
      <c r="AQ77" s="965"/>
      <c r="AR77" s="965"/>
      <c r="AS77" s="965"/>
      <c r="AT77" s="914"/>
      <c r="AU77" s="966" t="s">
        <v>585</v>
      </c>
      <c r="AV77" s="965"/>
      <c r="AW77" s="965"/>
      <c r="AX77" s="965"/>
      <c r="AY77" s="914"/>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t="s">
        <v>596</v>
      </c>
      <c r="C78" s="959"/>
      <c r="D78" s="959"/>
      <c r="E78" s="959"/>
      <c r="F78" s="959"/>
      <c r="G78" s="959"/>
      <c r="H78" s="959"/>
      <c r="I78" s="959"/>
      <c r="J78" s="959"/>
      <c r="K78" s="959"/>
      <c r="L78" s="959"/>
      <c r="M78" s="959"/>
      <c r="N78" s="959"/>
      <c r="O78" s="959"/>
      <c r="P78" s="960"/>
      <c r="Q78" s="961">
        <v>92</v>
      </c>
      <c r="R78" s="915"/>
      <c r="S78" s="915"/>
      <c r="T78" s="915"/>
      <c r="U78" s="915"/>
      <c r="V78" s="915">
        <v>90</v>
      </c>
      <c r="W78" s="915"/>
      <c r="X78" s="915"/>
      <c r="Y78" s="915"/>
      <c r="Z78" s="915"/>
      <c r="AA78" s="915">
        <v>1</v>
      </c>
      <c r="AB78" s="915"/>
      <c r="AC78" s="915"/>
      <c r="AD78" s="915"/>
      <c r="AE78" s="915"/>
      <c r="AF78" s="915">
        <v>1</v>
      </c>
      <c r="AG78" s="915"/>
      <c r="AH78" s="915"/>
      <c r="AI78" s="915"/>
      <c r="AJ78" s="915"/>
      <c r="AK78" s="915" t="s">
        <v>585</v>
      </c>
      <c r="AL78" s="915"/>
      <c r="AM78" s="915"/>
      <c r="AN78" s="915"/>
      <c r="AO78" s="915"/>
      <c r="AP78" s="915" t="s">
        <v>585</v>
      </c>
      <c r="AQ78" s="915"/>
      <c r="AR78" s="915"/>
      <c r="AS78" s="915"/>
      <c r="AT78" s="915"/>
      <c r="AU78" s="915" t="s">
        <v>585</v>
      </c>
      <c r="AV78" s="915"/>
      <c r="AW78" s="915"/>
      <c r="AX78" s="915"/>
      <c r="AY78" s="915"/>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394</v>
      </c>
      <c r="B88" s="874" t="s">
        <v>427</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16696</v>
      </c>
      <c r="AG88" s="927"/>
      <c r="AH88" s="927"/>
      <c r="AI88" s="927"/>
      <c r="AJ88" s="927"/>
      <c r="AK88" s="924"/>
      <c r="AL88" s="924"/>
      <c r="AM88" s="924"/>
      <c r="AN88" s="924"/>
      <c r="AO88" s="924"/>
      <c r="AP88" s="927">
        <v>3879</v>
      </c>
      <c r="AQ88" s="927"/>
      <c r="AR88" s="927"/>
      <c r="AS88" s="927"/>
      <c r="AT88" s="927"/>
      <c r="AU88" s="927" t="s">
        <v>606</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428</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80</v>
      </c>
      <c r="CS102" s="935"/>
      <c r="CT102" s="935"/>
      <c r="CU102" s="935"/>
      <c r="CV102" s="978"/>
      <c r="CW102" s="977">
        <v>2</v>
      </c>
      <c r="CX102" s="935"/>
      <c r="CY102" s="935"/>
      <c r="CZ102" s="935"/>
      <c r="DA102" s="978"/>
      <c r="DB102" s="977" t="s">
        <v>606</v>
      </c>
      <c r="DC102" s="935"/>
      <c r="DD102" s="935"/>
      <c r="DE102" s="935"/>
      <c r="DF102" s="978"/>
      <c r="DG102" s="977">
        <v>380</v>
      </c>
      <c r="DH102" s="935"/>
      <c r="DI102" s="935"/>
      <c r="DJ102" s="935"/>
      <c r="DK102" s="978"/>
      <c r="DL102" s="977" t="s">
        <v>606</v>
      </c>
      <c r="DM102" s="935"/>
      <c r="DN102" s="935"/>
      <c r="DO102" s="935"/>
      <c r="DP102" s="978"/>
      <c r="DQ102" s="977">
        <v>323</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436</v>
      </c>
      <c r="AB109" s="980"/>
      <c r="AC109" s="980"/>
      <c r="AD109" s="980"/>
      <c r="AE109" s="981"/>
      <c r="AF109" s="979" t="s">
        <v>308</v>
      </c>
      <c r="AG109" s="980"/>
      <c r="AH109" s="980"/>
      <c r="AI109" s="980"/>
      <c r="AJ109" s="981"/>
      <c r="AK109" s="979" t="s">
        <v>307</v>
      </c>
      <c r="AL109" s="980"/>
      <c r="AM109" s="980"/>
      <c r="AN109" s="980"/>
      <c r="AO109" s="981"/>
      <c r="AP109" s="979" t="s">
        <v>437</v>
      </c>
      <c r="AQ109" s="980"/>
      <c r="AR109" s="980"/>
      <c r="AS109" s="980"/>
      <c r="AT109" s="982"/>
      <c r="AU109" s="999" t="s">
        <v>435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436</v>
      </c>
      <c r="BR109" s="980"/>
      <c r="BS109" s="980"/>
      <c r="BT109" s="980"/>
      <c r="BU109" s="981"/>
      <c r="BV109" s="979" t="s">
        <v>308</v>
      </c>
      <c r="BW109" s="980"/>
      <c r="BX109" s="980"/>
      <c r="BY109" s="980"/>
      <c r="BZ109" s="981"/>
      <c r="CA109" s="979" t="s">
        <v>307</v>
      </c>
      <c r="CB109" s="980"/>
      <c r="CC109" s="980"/>
      <c r="CD109" s="980"/>
      <c r="CE109" s="981"/>
      <c r="CF109" s="1000" t="s">
        <v>437</v>
      </c>
      <c r="CG109" s="1000"/>
      <c r="CH109" s="1000"/>
      <c r="CI109" s="1000"/>
      <c r="CJ109" s="1000"/>
      <c r="CK109" s="979" t="s">
        <v>438</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436</v>
      </c>
      <c r="DH109" s="980"/>
      <c r="DI109" s="980"/>
      <c r="DJ109" s="980"/>
      <c r="DK109" s="981"/>
      <c r="DL109" s="979" t="s">
        <v>308</v>
      </c>
      <c r="DM109" s="980"/>
      <c r="DN109" s="980"/>
      <c r="DO109" s="980"/>
      <c r="DP109" s="981"/>
      <c r="DQ109" s="979" t="s">
        <v>307</v>
      </c>
      <c r="DR109" s="980"/>
      <c r="DS109" s="980"/>
      <c r="DT109" s="980"/>
      <c r="DU109" s="981"/>
      <c r="DV109" s="979" t="s">
        <v>437</v>
      </c>
      <c r="DW109" s="980"/>
      <c r="DX109" s="980"/>
      <c r="DY109" s="980"/>
      <c r="DZ109" s="982"/>
    </row>
    <row r="110" spans="1:131" s="247" customFormat="1" ht="26.25" customHeight="1" x14ac:dyDescent="0.15">
      <c r="A110" s="983" t="s">
        <v>439</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1431700</v>
      </c>
      <c r="AB110" s="987"/>
      <c r="AC110" s="987"/>
      <c r="AD110" s="987"/>
      <c r="AE110" s="988"/>
      <c r="AF110" s="989">
        <v>1390938</v>
      </c>
      <c r="AG110" s="987"/>
      <c r="AH110" s="987"/>
      <c r="AI110" s="987"/>
      <c r="AJ110" s="988"/>
      <c r="AK110" s="989">
        <v>1279040</v>
      </c>
      <c r="AL110" s="987"/>
      <c r="AM110" s="987"/>
      <c r="AN110" s="987"/>
      <c r="AO110" s="988"/>
      <c r="AP110" s="990">
        <v>14.8</v>
      </c>
      <c r="AQ110" s="991"/>
      <c r="AR110" s="991"/>
      <c r="AS110" s="991"/>
      <c r="AT110" s="992"/>
      <c r="AU110" s="993" t="s">
        <v>73</v>
      </c>
      <c r="AV110" s="994"/>
      <c r="AW110" s="994"/>
      <c r="AX110" s="994"/>
      <c r="AY110" s="994"/>
      <c r="AZ110" s="1035" t="s">
        <v>440</v>
      </c>
      <c r="BA110" s="984"/>
      <c r="BB110" s="984"/>
      <c r="BC110" s="984"/>
      <c r="BD110" s="984"/>
      <c r="BE110" s="984"/>
      <c r="BF110" s="984"/>
      <c r="BG110" s="984"/>
      <c r="BH110" s="984"/>
      <c r="BI110" s="984"/>
      <c r="BJ110" s="984"/>
      <c r="BK110" s="984"/>
      <c r="BL110" s="984"/>
      <c r="BM110" s="984"/>
      <c r="BN110" s="984"/>
      <c r="BO110" s="984"/>
      <c r="BP110" s="985"/>
      <c r="BQ110" s="1021">
        <v>11559917</v>
      </c>
      <c r="BR110" s="1022"/>
      <c r="BS110" s="1022"/>
      <c r="BT110" s="1022"/>
      <c r="BU110" s="1022"/>
      <c r="BV110" s="1022">
        <v>10758478</v>
      </c>
      <c r="BW110" s="1022"/>
      <c r="BX110" s="1022"/>
      <c r="BY110" s="1022"/>
      <c r="BZ110" s="1022"/>
      <c r="CA110" s="1022">
        <v>9759424</v>
      </c>
      <c r="CB110" s="1022"/>
      <c r="CC110" s="1022"/>
      <c r="CD110" s="1022"/>
      <c r="CE110" s="1022"/>
      <c r="CF110" s="1036">
        <v>113.2</v>
      </c>
      <c r="CG110" s="1037"/>
      <c r="CH110" s="1037"/>
      <c r="CI110" s="1037"/>
      <c r="CJ110" s="1037"/>
      <c r="CK110" s="1038" t="s">
        <v>441</v>
      </c>
      <c r="CL110" s="1039"/>
      <c r="CM110" s="1018" t="s">
        <v>442</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241</v>
      </c>
      <c r="DH110" s="1022"/>
      <c r="DI110" s="1022"/>
      <c r="DJ110" s="1022"/>
      <c r="DK110" s="1022"/>
      <c r="DL110" s="1022" t="s">
        <v>241</v>
      </c>
      <c r="DM110" s="1022"/>
      <c r="DN110" s="1022"/>
      <c r="DO110" s="1022"/>
      <c r="DP110" s="1022"/>
      <c r="DQ110" s="1022" t="s">
        <v>241</v>
      </c>
      <c r="DR110" s="1022"/>
      <c r="DS110" s="1022"/>
      <c r="DT110" s="1022"/>
      <c r="DU110" s="1022"/>
      <c r="DV110" s="1023" t="s">
        <v>241</v>
      </c>
      <c r="DW110" s="1023"/>
      <c r="DX110" s="1023"/>
      <c r="DY110" s="1023"/>
      <c r="DZ110" s="1024"/>
    </row>
    <row r="111" spans="1:131" s="247" customFormat="1" ht="26.25" customHeight="1" x14ac:dyDescent="0.15">
      <c r="A111" s="1025" t="s">
        <v>443</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241</v>
      </c>
      <c r="AB111" s="1029"/>
      <c r="AC111" s="1029"/>
      <c r="AD111" s="1029"/>
      <c r="AE111" s="1030"/>
      <c r="AF111" s="1031" t="s">
        <v>241</v>
      </c>
      <c r="AG111" s="1029"/>
      <c r="AH111" s="1029"/>
      <c r="AI111" s="1029"/>
      <c r="AJ111" s="1030"/>
      <c r="AK111" s="1031" t="s">
        <v>241</v>
      </c>
      <c r="AL111" s="1029"/>
      <c r="AM111" s="1029"/>
      <c r="AN111" s="1029"/>
      <c r="AO111" s="1030"/>
      <c r="AP111" s="1032" t="s">
        <v>241</v>
      </c>
      <c r="AQ111" s="1033"/>
      <c r="AR111" s="1033"/>
      <c r="AS111" s="1033"/>
      <c r="AT111" s="1034"/>
      <c r="AU111" s="995"/>
      <c r="AV111" s="996"/>
      <c r="AW111" s="996"/>
      <c r="AX111" s="996"/>
      <c r="AY111" s="996"/>
      <c r="AZ111" s="1044" t="s">
        <v>444</v>
      </c>
      <c r="BA111" s="1045"/>
      <c r="BB111" s="1045"/>
      <c r="BC111" s="1045"/>
      <c r="BD111" s="1045"/>
      <c r="BE111" s="1045"/>
      <c r="BF111" s="1045"/>
      <c r="BG111" s="1045"/>
      <c r="BH111" s="1045"/>
      <c r="BI111" s="1045"/>
      <c r="BJ111" s="1045"/>
      <c r="BK111" s="1045"/>
      <c r="BL111" s="1045"/>
      <c r="BM111" s="1045"/>
      <c r="BN111" s="1045"/>
      <c r="BO111" s="1045"/>
      <c r="BP111" s="1046"/>
      <c r="BQ111" s="1014">
        <v>9281</v>
      </c>
      <c r="BR111" s="1015"/>
      <c r="BS111" s="1015"/>
      <c r="BT111" s="1015"/>
      <c r="BU111" s="1015"/>
      <c r="BV111" s="1015">
        <v>6498</v>
      </c>
      <c r="BW111" s="1015"/>
      <c r="BX111" s="1015"/>
      <c r="BY111" s="1015"/>
      <c r="BZ111" s="1015"/>
      <c r="CA111" s="1015">
        <v>4718</v>
      </c>
      <c r="CB111" s="1015"/>
      <c r="CC111" s="1015"/>
      <c r="CD111" s="1015"/>
      <c r="CE111" s="1015"/>
      <c r="CF111" s="1009">
        <v>0.1</v>
      </c>
      <c r="CG111" s="1010"/>
      <c r="CH111" s="1010"/>
      <c r="CI111" s="1010"/>
      <c r="CJ111" s="1010"/>
      <c r="CK111" s="1040"/>
      <c r="CL111" s="1041"/>
      <c r="CM111" s="1011" t="s">
        <v>445</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241</v>
      </c>
      <c r="DH111" s="1015"/>
      <c r="DI111" s="1015"/>
      <c r="DJ111" s="1015"/>
      <c r="DK111" s="1015"/>
      <c r="DL111" s="1015" t="s">
        <v>241</v>
      </c>
      <c r="DM111" s="1015"/>
      <c r="DN111" s="1015"/>
      <c r="DO111" s="1015"/>
      <c r="DP111" s="1015"/>
      <c r="DQ111" s="1015" t="s">
        <v>241</v>
      </c>
      <c r="DR111" s="1015"/>
      <c r="DS111" s="1015"/>
      <c r="DT111" s="1015"/>
      <c r="DU111" s="1015"/>
      <c r="DV111" s="1016" t="s">
        <v>241</v>
      </c>
      <c r="DW111" s="1016"/>
      <c r="DX111" s="1016"/>
      <c r="DY111" s="1016"/>
      <c r="DZ111" s="1017"/>
    </row>
    <row r="112" spans="1:131" s="247" customFormat="1" ht="26.25" customHeight="1" x14ac:dyDescent="0.15">
      <c r="A112" s="1047" t="s">
        <v>446</v>
      </c>
      <c r="B112" s="1048"/>
      <c r="C112" s="1045" t="s">
        <v>447</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241</v>
      </c>
      <c r="AB112" s="1054"/>
      <c r="AC112" s="1054"/>
      <c r="AD112" s="1054"/>
      <c r="AE112" s="1055"/>
      <c r="AF112" s="1056" t="s">
        <v>448</v>
      </c>
      <c r="AG112" s="1054"/>
      <c r="AH112" s="1054"/>
      <c r="AI112" s="1054"/>
      <c r="AJ112" s="1055"/>
      <c r="AK112" s="1056" t="s">
        <v>241</v>
      </c>
      <c r="AL112" s="1054"/>
      <c r="AM112" s="1054"/>
      <c r="AN112" s="1054"/>
      <c r="AO112" s="1055"/>
      <c r="AP112" s="1057" t="s">
        <v>241</v>
      </c>
      <c r="AQ112" s="1058"/>
      <c r="AR112" s="1058"/>
      <c r="AS112" s="1058"/>
      <c r="AT112" s="1059"/>
      <c r="AU112" s="995"/>
      <c r="AV112" s="996"/>
      <c r="AW112" s="996"/>
      <c r="AX112" s="996"/>
      <c r="AY112" s="996"/>
      <c r="AZ112" s="1044" t="s">
        <v>449</v>
      </c>
      <c r="BA112" s="1045"/>
      <c r="BB112" s="1045"/>
      <c r="BC112" s="1045"/>
      <c r="BD112" s="1045"/>
      <c r="BE112" s="1045"/>
      <c r="BF112" s="1045"/>
      <c r="BG112" s="1045"/>
      <c r="BH112" s="1045"/>
      <c r="BI112" s="1045"/>
      <c r="BJ112" s="1045"/>
      <c r="BK112" s="1045"/>
      <c r="BL112" s="1045"/>
      <c r="BM112" s="1045"/>
      <c r="BN112" s="1045"/>
      <c r="BO112" s="1045"/>
      <c r="BP112" s="1046"/>
      <c r="BQ112" s="1014">
        <v>4736986</v>
      </c>
      <c r="BR112" s="1015"/>
      <c r="BS112" s="1015"/>
      <c r="BT112" s="1015"/>
      <c r="BU112" s="1015"/>
      <c r="BV112" s="1015">
        <v>4505520</v>
      </c>
      <c r="BW112" s="1015"/>
      <c r="BX112" s="1015"/>
      <c r="BY112" s="1015"/>
      <c r="BZ112" s="1015"/>
      <c r="CA112" s="1015">
        <v>4105597</v>
      </c>
      <c r="CB112" s="1015"/>
      <c r="CC112" s="1015"/>
      <c r="CD112" s="1015"/>
      <c r="CE112" s="1015"/>
      <c r="CF112" s="1009">
        <v>47.6</v>
      </c>
      <c r="CG112" s="1010"/>
      <c r="CH112" s="1010"/>
      <c r="CI112" s="1010"/>
      <c r="CJ112" s="1010"/>
      <c r="CK112" s="1040"/>
      <c r="CL112" s="1041"/>
      <c r="CM112" s="1011" t="s">
        <v>450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241</v>
      </c>
      <c r="DH112" s="1015"/>
      <c r="DI112" s="1015"/>
      <c r="DJ112" s="1015"/>
      <c r="DK112" s="1015"/>
      <c r="DL112" s="1015" t="s">
        <v>241</v>
      </c>
      <c r="DM112" s="1015"/>
      <c r="DN112" s="1015"/>
      <c r="DO112" s="1015"/>
      <c r="DP112" s="1015"/>
      <c r="DQ112" s="1015" t="s">
        <v>241</v>
      </c>
      <c r="DR112" s="1015"/>
      <c r="DS112" s="1015"/>
      <c r="DT112" s="1015"/>
      <c r="DU112" s="1015"/>
      <c r="DV112" s="1016" t="s">
        <v>241</v>
      </c>
      <c r="DW112" s="1016"/>
      <c r="DX112" s="1016"/>
      <c r="DY112" s="1016"/>
      <c r="DZ112" s="1017"/>
    </row>
    <row r="113" spans="1:130" s="247" customFormat="1" ht="26.25" customHeight="1" x14ac:dyDescent="0.15">
      <c r="A113" s="1049"/>
      <c r="B113" s="1050"/>
      <c r="C113" s="1045" t="s">
        <v>451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282679</v>
      </c>
      <c r="AB113" s="1029"/>
      <c r="AC113" s="1029"/>
      <c r="AD113" s="1029"/>
      <c r="AE113" s="1030"/>
      <c r="AF113" s="1031">
        <v>266239</v>
      </c>
      <c r="AG113" s="1029"/>
      <c r="AH113" s="1029"/>
      <c r="AI113" s="1029"/>
      <c r="AJ113" s="1030"/>
      <c r="AK113" s="1031">
        <v>274906</v>
      </c>
      <c r="AL113" s="1029"/>
      <c r="AM113" s="1029"/>
      <c r="AN113" s="1029"/>
      <c r="AO113" s="1030"/>
      <c r="AP113" s="1032">
        <v>3.2</v>
      </c>
      <c r="AQ113" s="1033"/>
      <c r="AR113" s="1033"/>
      <c r="AS113" s="1033"/>
      <c r="AT113" s="1034"/>
      <c r="AU113" s="995"/>
      <c r="AV113" s="996"/>
      <c r="AW113" s="996"/>
      <c r="AX113" s="996"/>
      <c r="AY113" s="996"/>
      <c r="AZ113" s="1044" t="s">
        <v>452</v>
      </c>
      <c r="BA113" s="1045"/>
      <c r="BB113" s="1045"/>
      <c r="BC113" s="1045"/>
      <c r="BD113" s="1045"/>
      <c r="BE113" s="1045"/>
      <c r="BF113" s="1045"/>
      <c r="BG113" s="1045"/>
      <c r="BH113" s="1045"/>
      <c r="BI113" s="1045"/>
      <c r="BJ113" s="1045"/>
      <c r="BK113" s="1045"/>
      <c r="BL113" s="1045"/>
      <c r="BM113" s="1045"/>
      <c r="BN113" s="1045"/>
      <c r="BO113" s="1045"/>
      <c r="BP113" s="1046"/>
      <c r="BQ113" s="1014" t="s">
        <v>241</v>
      </c>
      <c r="BR113" s="1015"/>
      <c r="BS113" s="1015"/>
      <c r="BT113" s="1015"/>
      <c r="BU113" s="1015"/>
      <c r="BV113" s="1015" t="s">
        <v>241</v>
      </c>
      <c r="BW113" s="1015"/>
      <c r="BX113" s="1015"/>
      <c r="BY113" s="1015"/>
      <c r="BZ113" s="1015"/>
      <c r="CA113" s="1015" t="s">
        <v>241</v>
      </c>
      <c r="CB113" s="1015"/>
      <c r="CC113" s="1015"/>
      <c r="CD113" s="1015"/>
      <c r="CE113" s="1015"/>
      <c r="CF113" s="1009" t="s">
        <v>241</v>
      </c>
      <c r="CG113" s="1010"/>
      <c r="CH113" s="1010"/>
      <c r="CI113" s="1010"/>
      <c r="CJ113" s="1010"/>
      <c r="CK113" s="1040"/>
      <c r="CL113" s="1041"/>
      <c r="CM113" s="1011" t="s">
        <v>453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241</v>
      </c>
      <c r="DH113" s="1054"/>
      <c r="DI113" s="1054"/>
      <c r="DJ113" s="1054"/>
      <c r="DK113" s="1055"/>
      <c r="DL113" s="1056" t="s">
        <v>241</v>
      </c>
      <c r="DM113" s="1054"/>
      <c r="DN113" s="1054"/>
      <c r="DO113" s="1054"/>
      <c r="DP113" s="1055"/>
      <c r="DQ113" s="1056" t="s">
        <v>448</v>
      </c>
      <c r="DR113" s="1054"/>
      <c r="DS113" s="1054"/>
      <c r="DT113" s="1054"/>
      <c r="DU113" s="1055"/>
      <c r="DV113" s="1057" t="s">
        <v>241</v>
      </c>
      <c r="DW113" s="1058"/>
      <c r="DX113" s="1058"/>
      <c r="DY113" s="1058"/>
      <c r="DZ113" s="1059"/>
    </row>
    <row r="114" spans="1:130" s="247" customFormat="1" ht="26.25" customHeight="1" x14ac:dyDescent="0.15">
      <c r="A114" s="1049"/>
      <c r="B114" s="1050"/>
      <c r="C114" s="1045" t="s">
        <v>454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241</v>
      </c>
      <c r="AB114" s="1054"/>
      <c r="AC114" s="1054"/>
      <c r="AD114" s="1054"/>
      <c r="AE114" s="1055"/>
      <c r="AF114" s="1056" t="s">
        <v>241</v>
      </c>
      <c r="AG114" s="1054"/>
      <c r="AH114" s="1054"/>
      <c r="AI114" s="1054"/>
      <c r="AJ114" s="1055"/>
      <c r="AK114" s="1056" t="s">
        <v>241</v>
      </c>
      <c r="AL114" s="1054"/>
      <c r="AM114" s="1054"/>
      <c r="AN114" s="1054"/>
      <c r="AO114" s="1055"/>
      <c r="AP114" s="1057" t="s">
        <v>241</v>
      </c>
      <c r="AQ114" s="1058"/>
      <c r="AR114" s="1058"/>
      <c r="AS114" s="1058"/>
      <c r="AT114" s="1059"/>
      <c r="AU114" s="995"/>
      <c r="AV114" s="996"/>
      <c r="AW114" s="996"/>
      <c r="AX114" s="996"/>
      <c r="AY114" s="996"/>
      <c r="AZ114" s="1044" t="s">
        <v>455</v>
      </c>
      <c r="BA114" s="1045"/>
      <c r="BB114" s="1045"/>
      <c r="BC114" s="1045"/>
      <c r="BD114" s="1045"/>
      <c r="BE114" s="1045"/>
      <c r="BF114" s="1045"/>
      <c r="BG114" s="1045"/>
      <c r="BH114" s="1045"/>
      <c r="BI114" s="1045"/>
      <c r="BJ114" s="1045"/>
      <c r="BK114" s="1045"/>
      <c r="BL114" s="1045"/>
      <c r="BM114" s="1045"/>
      <c r="BN114" s="1045"/>
      <c r="BO114" s="1045"/>
      <c r="BP114" s="1046"/>
      <c r="BQ114" s="1014">
        <v>2468905</v>
      </c>
      <c r="BR114" s="1015"/>
      <c r="BS114" s="1015"/>
      <c r="BT114" s="1015"/>
      <c r="BU114" s="1015"/>
      <c r="BV114" s="1015">
        <v>2375232</v>
      </c>
      <c r="BW114" s="1015"/>
      <c r="BX114" s="1015"/>
      <c r="BY114" s="1015"/>
      <c r="BZ114" s="1015"/>
      <c r="CA114" s="1015">
        <v>2311767</v>
      </c>
      <c r="CB114" s="1015"/>
      <c r="CC114" s="1015"/>
      <c r="CD114" s="1015"/>
      <c r="CE114" s="1015"/>
      <c r="CF114" s="1009">
        <v>26.8</v>
      </c>
      <c r="CG114" s="1010"/>
      <c r="CH114" s="1010"/>
      <c r="CI114" s="1010"/>
      <c r="CJ114" s="1010"/>
      <c r="CK114" s="1040"/>
      <c r="CL114" s="1041"/>
      <c r="CM114" s="1011" t="s">
        <v>456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241</v>
      </c>
      <c r="DH114" s="1054"/>
      <c r="DI114" s="1054"/>
      <c r="DJ114" s="1054"/>
      <c r="DK114" s="1055"/>
      <c r="DL114" s="1056" t="s">
        <v>241</v>
      </c>
      <c r="DM114" s="1054"/>
      <c r="DN114" s="1054"/>
      <c r="DO114" s="1054"/>
      <c r="DP114" s="1055"/>
      <c r="DQ114" s="1056" t="s">
        <v>241</v>
      </c>
      <c r="DR114" s="1054"/>
      <c r="DS114" s="1054"/>
      <c r="DT114" s="1054"/>
      <c r="DU114" s="1055"/>
      <c r="DV114" s="1057" t="s">
        <v>241</v>
      </c>
      <c r="DW114" s="1058"/>
      <c r="DX114" s="1058"/>
      <c r="DY114" s="1058"/>
      <c r="DZ114" s="1059"/>
    </row>
    <row r="115" spans="1:130" s="247" customFormat="1" ht="26.25" customHeight="1" x14ac:dyDescent="0.15">
      <c r="A115" s="1049"/>
      <c r="B115" s="1050"/>
      <c r="C115" s="1045" t="s">
        <v>457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4243</v>
      </c>
      <c r="AB115" s="1029"/>
      <c r="AC115" s="1029"/>
      <c r="AD115" s="1029"/>
      <c r="AE115" s="1030"/>
      <c r="AF115" s="1031">
        <v>2783</v>
      </c>
      <c r="AG115" s="1029"/>
      <c r="AH115" s="1029"/>
      <c r="AI115" s="1029"/>
      <c r="AJ115" s="1030"/>
      <c r="AK115" s="1031">
        <v>1780</v>
      </c>
      <c r="AL115" s="1029"/>
      <c r="AM115" s="1029"/>
      <c r="AN115" s="1029"/>
      <c r="AO115" s="1030"/>
      <c r="AP115" s="1032">
        <v>0</v>
      </c>
      <c r="AQ115" s="1033"/>
      <c r="AR115" s="1033"/>
      <c r="AS115" s="1033"/>
      <c r="AT115" s="1034"/>
      <c r="AU115" s="995"/>
      <c r="AV115" s="996"/>
      <c r="AW115" s="996"/>
      <c r="AX115" s="996"/>
      <c r="AY115" s="996"/>
      <c r="AZ115" s="1044" t="s">
        <v>458</v>
      </c>
      <c r="BA115" s="1045"/>
      <c r="BB115" s="1045"/>
      <c r="BC115" s="1045"/>
      <c r="BD115" s="1045"/>
      <c r="BE115" s="1045"/>
      <c r="BF115" s="1045"/>
      <c r="BG115" s="1045"/>
      <c r="BH115" s="1045"/>
      <c r="BI115" s="1045"/>
      <c r="BJ115" s="1045"/>
      <c r="BK115" s="1045"/>
      <c r="BL115" s="1045"/>
      <c r="BM115" s="1045"/>
      <c r="BN115" s="1045"/>
      <c r="BO115" s="1045"/>
      <c r="BP115" s="1046"/>
      <c r="BQ115" s="1014">
        <v>328890</v>
      </c>
      <c r="BR115" s="1015"/>
      <c r="BS115" s="1015"/>
      <c r="BT115" s="1015"/>
      <c r="BU115" s="1015"/>
      <c r="BV115" s="1015">
        <v>325940</v>
      </c>
      <c r="BW115" s="1015"/>
      <c r="BX115" s="1015"/>
      <c r="BY115" s="1015"/>
      <c r="BZ115" s="1015"/>
      <c r="CA115" s="1015">
        <v>322702</v>
      </c>
      <c r="CB115" s="1015"/>
      <c r="CC115" s="1015"/>
      <c r="CD115" s="1015"/>
      <c r="CE115" s="1015"/>
      <c r="CF115" s="1009">
        <v>3.7</v>
      </c>
      <c r="CG115" s="1010"/>
      <c r="CH115" s="1010"/>
      <c r="CI115" s="1010"/>
      <c r="CJ115" s="1010"/>
      <c r="CK115" s="1040"/>
      <c r="CL115" s="1041"/>
      <c r="CM115" s="1044" t="s">
        <v>459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241</v>
      </c>
      <c r="DH115" s="1054"/>
      <c r="DI115" s="1054"/>
      <c r="DJ115" s="1054"/>
      <c r="DK115" s="1055"/>
      <c r="DL115" s="1056" t="s">
        <v>241</v>
      </c>
      <c r="DM115" s="1054"/>
      <c r="DN115" s="1054"/>
      <c r="DO115" s="1054"/>
      <c r="DP115" s="1055"/>
      <c r="DQ115" s="1056" t="s">
        <v>241</v>
      </c>
      <c r="DR115" s="1054"/>
      <c r="DS115" s="1054"/>
      <c r="DT115" s="1054"/>
      <c r="DU115" s="1055"/>
      <c r="DV115" s="1057" t="s">
        <v>241</v>
      </c>
      <c r="DW115" s="1058"/>
      <c r="DX115" s="1058"/>
      <c r="DY115" s="1058"/>
      <c r="DZ115" s="1059"/>
    </row>
    <row r="116" spans="1:130" s="247" customFormat="1" ht="26.25" customHeight="1" x14ac:dyDescent="0.15">
      <c r="A116" s="1051"/>
      <c r="B116" s="1052"/>
      <c r="C116" s="1060" t="s">
        <v>460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40</v>
      </c>
      <c r="AB116" s="1054"/>
      <c r="AC116" s="1054"/>
      <c r="AD116" s="1054"/>
      <c r="AE116" s="1055"/>
      <c r="AF116" s="1056">
        <v>27</v>
      </c>
      <c r="AG116" s="1054"/>
      <c r="AH116" s="1054"/>
      <c r="AI116" s="1054"/>
      <c r="AJ116" s="1055"/>
      <c r="AK116" s="1056">
        <v>25</v>
      </c>
      <c r="AL116" s="1054"/>
      <c r="AM116" s="1054"/>
      <c r="AN116" s="1054"/>
      <c r="AO116" s="1055"/>
      <c r="AP116" s="1057">
        <v>0</v>
      </c>
      <c r="AQ116" s="1058"/>
      <c r="AR116" s="1058"/>
      <c r="AS116" s="1058"/>
      <c r="AT116" s="1059"/>
      <c r="AU116" s="995"/>
      <c r="AV116" s="996"/>
      <c r="AW116" s="996"/>
      <c r="AX116" s="996"/>
      <c r="AY116" s="996"/>
      <c r="AZ116" s="1062" t="s">
        <v>461</v>
      </c>
      <c r="BA116" s="1063"/>
      <c r="BB116" s="1063"/>
      <c r="BC116" s="1063"/>
      <c r="BD116" s="1063"/>
      <c r="BE116" s="1063"/>
      <c r="BF116" s="1063"/>
      <c r="BG116" s="1063"/>
      <c r="BH116" s="1063"/>
      <c r="BI116" s="1063"/>
      <c r="BJ116" s="1063"/>
      <c r="BK116" s="1063"/>
      <c r="BL116" s="1063"/>
      <c r="BM116" s="1063"/>
      <c r="BN116" s="1063"/>
      <c r="BO116" s="1063"/>
      <c r="BP116" s="1064"/>
      <c r="BQ116" s="1014" t="s">
        <v>241</v>
      </c>
      <c r="BR116" s="1015"/>
      <c r="BS116" s="1015"/>
      <c r="BT116" s="1015"/>
      <c r="BU116" s="1015"/>
      <c r="BV116" s="1015" t="s">
        <v>241</v>
      </c>
      <c r="BW116" s="1015"/>
      <c r="BX116" s="1015"/>
      <c r="BY116" s="1015"/>
      <c r="BZ116" s="1015"/>
      <c r="CA116" s="1015" t="s">
        <v>241</v>
      </c>
      <c r="CB116" s="1015"/>
      <c r="CC116" s="1015"/>
      <c r="CD116" s="1015"/>
      <c r="CE116" s="1015"/>
      <c r="CF116" s="1009" t="s">
        <v>241</v>
      </c>
      <c r="CG116" s="1010"/>
      <c r="CH116" s="1010"/>
      <c r="CI116" s="1010"/>
      <c r="CJ116" s="1010"/>
      <c r="CK116" s="1040"/>
      <c r="CL116" s="1041"/>
      <c r="CM116" s="1011" t="s">
        <v>462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241</v>
      </c>
      <c r="DH116" s="1054"/>
      <c r="DI116" s="1054"/>
      <c r="DJ116" s="1054"/>
      <c r="DK116" s="1055"/>
      <c r="DL116" s="1056" t="s">
        <v>241</v>
      </c>
      <c r="DM116" s="1054"/>
      <c r="DN116" s="1054"/>
      <c r="DO116" s="1054"/>
      <c r="DP116" s="1055"/>
      <c r="DQ116" s="1056" t="s">
        <v>241</v>
      </c>
      <c r="DR116" s="1054"/>
      <c r="DS116" s="1054"/>
      <c r="DT116" s="1054"/>
      <c r="DU116" s="1055"/>
      <c r="DV116" s="1057" t="s">
        <v>241</v>
      </c>
      <c r="DW116" s="1058"/>
      <c r="DX116" s="1058"/>
      <c r="DY116" s="1058"/>
      <c r="DZ116" s="1059"/>
    </row>
    <row r="117" spans="1:130" s="247"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463</v>
      </c>
      <c r="Z117" s="981"/>
      <c r="AA117" s="1071">
        <v>1718662</v>
      </c>
      <c r="AB117" s="1072"/>
      <c r="AC117" s="1072"/>
      <c r="AD117" s="1072"/>
      <c r="AE117" s="1073"/>
      <c r="AF117" s="1074">
        <v>1659987</v>
      </c>
      <c r="AG117" s="1072"/>
      <c r="AH117" s="1072"/>
      <c r="AI117" s="1072"/>
      <c r="AJ117" s="1073"/>
      <c r="AK117" s="1074">
        <v>1555751</v>
      </c>
      <c r="AL117" s="1072"/>
      <c r="AM117" s="1072"/>
      <c r="AN117" s="1072"/>
      <c r="AO117" s="1073"/>
      <c r="AP117" s="1075"/>
      <c r="AQ117" s="1076"/>
      <c r="AR117" s="1076"/>
      <c r="AS117" s="1076"/>
      <c r="AT117" s="1077"/>
      <c r="AU117" s="995"/>
      <c r="AV117" s="996"/>
      <c r="AW117" s="996"/>
      <c r="AX117" s="996"/>
      <c r="AY117" s="996"/>
      <c r="AZ117" s="1062" t="s">
        <v>464</v>
      </c>
      <c r="BA117" s="1063"/>
      <c r="BB117" s="1063"/>
      <c r="BC117" s="1063"/>
      <c r="BD117" s="1063"/>
      <c r="BE117" s="1063"/>
      <c r="BF117" s="1063"/>
      <c r="BG117" s="1063"/>
      <c r="BH117" s="1063"/>
      <c r="BI117" s="1063"/>
      <c r="BJ117" s="1063"/>
      <c r="BK117" s="1063"/>
      <c r="BL117" s="1063"/>
      <c r="BM117" s="1063"/>
      <c r="BN117" s="1063"/>
      <c r="BO117" s="1063"/>
      <c r="BP117" s="1064"/>
      <c r="BQ117" s="1014" t="s">
        <v>241</v>
      </c>
      <c r="BR117" s="1015"/>
      <c r="BS117" s="1015"/>
      <c r="BT117" s="1015"/>
      <c r="BU117" s="1015"/>
      <c r="BV117" s="1015" t="s">
        <v>241</v>
      </c>
      <c r="BW117" s="1015"/>
      <c r="BX117" s="1015"/>
      <c r="BY117" s="1015"/>
      <c r="BZ117" s="1015"/>
      <c r="CA117" s="1015" t="s">
        <v>241</v>
      </c>
      <c r="CB117" s="1015"/>
      <c r="CC117" s="1015"/>
      <c r="CD117" s="1015"/>
      <c r="CE117" s="1015"/>
      <c r="CF117" s="1009" t="s">
        <v>241</v>
      </c>
      <c r="CG117" s="1010"/>
      <c r="CH117" s="1010"/>
      <c r="CI117" s="1010"/>
      <c r="CJ117" s="1010"/>
      <c r="CK117" s="1040"/>
      <c r="CL117" s="1041"/>
      <c r="CM117" s="1011" t="s">
        <v>465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241</v>
      </c>
      <c r="DH117" s="1054"/>
      <c r="DI117" s="1054"/>
      <c r="DJ117" s="1054"/>
      <c r="DK117" s="1055"/>
      <c r="DL117" s="1056" t="s">
        <v>448</v>
      </c>
      <c r="DM117" s="1054"/>
      <c r="DN117" s="1054"/>
      <c r="DO117" s="1054"/>
      <c r="DP117" s="1055"/>
      <c r="DQ117" s="1056" t="s">
        <v>241</v>
      </c>
      <c r="DR117" s="1054"/>
      <c r="DS117" s="1054"/>
      <c r="DT117" s="1054"/>
      <c r="DU117" s="1055"/>
      <c r="DV117" s="1057" t="s">
        <v>241</v>
      </c>
      <c r="DW117" s="1058"/>
      <c r="DX117" s="1058"/>
      <c r="DY117" s="1058"/>
      <c r="DZ117" s="1059"/>
    </row>
    <row r="118" spans="1:130" s="247" customFormat="1" ht="26.25" customHeight="1" x14ac:dyDescent="0.15">
      <c r="A118" s="999" t="s">
        <v>438</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436</v>
      </c>
      <c r="AB118" s="980"/>
      <c r="AC118" s="980"/>
      <c r="AD118" s="980"/>
      <c r="AE118" s="981"/>
      <c r="AF118" s="979" t="s">
        <v>308</v>
      </c>
      <c r="AG118" s="980"/>
      <c r="AH118" s="980"/>
      <c r="AI118" s="980"/>
      <c r="AJ118" s="981"/>
      <c r="AK118" s="979" t="s">
        <v>307</v>
      </c>
      <c r="AL118" s="980"/>
      <c r="AM118" s="980"/>
      <c r="AN118" s="980"/>
      <c r="AO118" s="981"/>
      <c r="AP118" s="1066" t="s">
        <v>437</v>
      </c>
      <c r="AQ118" s="1067"/>
      <c r="AR118" s="1067"/>
      <c r="AS118" s="1067"/>
      <c r="AT118" s="1068"/>
      <c r="AU118" s="995"/>
      <c r="AV118" s="996"/>
      <c r="AW118" s="996"/>
      <c r="AX118" s="996"/>
      <c r="AY118" s="996"/>
      <c r="AZ118" s="1069" t="s">
        <v>466</v>
      </c>
      <c r="BA118" s="1060"/>
      <c r="BB118" s="1060"/>
      <c r="BC118" s="1060"/>
      <c r="BD118" s="1060"/>
      <c r="BE118" s="1060"/>
      <c r="BF118" s="1060"/>
      <c r="BG118" s="1060"/>
      <c r="BH118" s="1060"/>
      <c r="BI118" s="1060"/>
      <c r="BJ118" s="1060"/>
      <c r="BK118" s="1060"/>
      <c r="BL118" s="1060"/>
      <c r="BM118" s="1060"/>
      <c r="BN118" s="1060"/>
      <c r="BO118" s="1060"/>
      <c r="BP118" s="1061"/>
      <c r="BQ118" s="1092" t="s">
        <v>241</v>
      </c>
      <c r="BR118" s="1093"/>
      <c r="BS118" s="1093"/>
      <c r="BT118" s="1093"/>
      <c r="BU118" s="1093"/>
      <c r="BV118" s="1093" t="s">
        <v>241</v>
      </c>
      <c r="BW118" s="1093"/>
      <c r="BX118" s="1093"/>
      <c r="BY118" s="1093"/>
      <c r="BZ118" s="1093"/>
      <c r="CA118" s="1093" t="s">
        <v>241</v>
      </c>
      <c r="CB118" s="1093"/>
      <c r="CC118" s="1093"/>
      <c r="CD118" s="1093"/>
      <c r="CE118" s="1093"/>
      <c r="CF118" s="1009" t="s">
        <v>241</v>
      </c>
      <c r="CG118" s="1010"/>
      <c r="CH118" s="1010"/>
      <c r="CI118" s="1010"/>
      <c r="CJ118" s="1010"/>
      <c r="CK118" s="1040"/>
      <c r="CL118" s="1041"/>
      <c r="CM118" s="1011" t="s">
        <v>467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241</v>
      </c>
      <c r="DH118" s="1054"/>
      <c r="DI118" s="1054"/>
      <c r="DJ118" s="1054"/>
      <c r="DK118" s="1055"/>
      <c r="DL118" s="1056" t="s">
        <v>241</v>
      </c>
      <c r="DM118" s="1054"/>
      <c r="DN118" s="1054"/>
      <c r="DO118" s="1054"/>
      <c r="DP118" s="1055"/>
      <c r="DQ118" s="1056" t="s">
        <v>448</v>
      </c>
      <c r="DR118" s="1054"/>
      <c r="DS118" s="1054"/>
      <c r="DT118" s="1054"/>
      <c r="DU118" s="1055"/>
      <c r="DV118" s="1057" t="s">
        <v>241</v>
      </c>
      <c r="DW118" s="1058"/>
      <c r="DX118" s="1058"/>
      <c r="DY118" s="1058"/>
      <c r="DZ118" s="1059"/>
    </row>
    <row r="119" spans="1:130" s="247" customFormat="1" ht="26.25" customHeight="1" x14ac:dyDescent="0.15">
      <c r="A119" s="1153" t="s">
        <v>441</v>
      </c>
      <c r="B119" s="1039"/>
      <c r="C119" s="1018" t="s">
        <v>442</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448</v>
      </c>
      <c r="AB119" s="987"/>
      <c r="AC119" s="987"/>
      <c r="AD119" s="987"/>
      <c r="AE119" s="988"/>
      <c r="AF119" s="989" t="s">
        <v>241</v>
      </c>
      <c r="AG119" s="987"/>
      <c r="AH119" s="987"/>
      <c r="AI119" s="987"/>
      <c r="AJ119" s="988"/>
      <c r="AK119" s="989" t="s">
        <v>241</v>
      </c>
      <c r="AL119" s="987"/>
      <c r="AM119" s="987"/>
      <c r="AN119" s="987"/>
      <c r="AO119" s="988"/>
      <c r="AP119" s="990" t="s">
        <v>241</v>
      </c>
      <c r="AQ119" s="991"/>
      <c r="AR119" s="991"/>
      <c r="AS119" s="991"/>
      <c r="AT119" s="992"/>
      <c r="AU119" s="997"/>
      <c r="AV119" s="998"/>
      <c r="AW119" s="998"/>
      <c r="AX119" s="998"/>
      <c r="AY119" s="998"/>
      <c r="AZ119" s="278" t="s">
        <v>187</v>
      </c>
      <c r="BA119" s="278"/>
      <c r="BB119" s="278"/>
      <c r="BC119" s="278"/>
      <c r="BD119" s="278"/>
      <c r="BE119" s="278"/>
      <c r="BF119" s="278"/>
      <c r="BG119" s="278"/>
      <c r="BH119" s="278"/>
      <c r="BI119" s="278"/>
      <c r="BJ119" s="278"/>
      <c r="BK119" s="278"/>
      <c r="BL119" s="278"/>
      <c r="BM119" s="278"/>
      <c r="BN119" s="278"/>
      <c r="BO119" s="1070" t="s">
        <v>468</v>
      </c>
      <c r="BP119" s="1101"/>
      <c r="BQ119" s="1092">
        <v>19103979</v>
      </c>
      <c r="BR119" s="1093"/>
      <c r="BS119" s="1093"/>
      <c r="BT119" s="1093"/>
      <c r="BU119" s="1093"/>
      <c r="BV119" s="1093">
        <v>17971668</v>
      </c>
      <c r="BW119" s="1093"/>
      <c r="BX119" s="1093"/>
      <c r="BY119" s="1093"/>
      <c r="BZ119" s="1093"/>
      <c r="CA119" s="1093">
        <v>16504208</v>
      </c>
      <c r="CB119" s="1093"/>
      <c r="CC119" s="1093"/>
      <c r="CD119" s="1093"/>
      <c r="CE119" s="1093"/>
      <c r="CF119" s="1094"/>
      <c r="CG119" s="1095"/>
      <c r="CH119" s="1095"/>
      <c r="CI119" s="1095"/>
      <c r="CJ119" s="1096"/>
      <c r="CK119" s="1042"/>
      <c r="CL119" s="1043"/>
      <c r="CM119" s="1097" t="s">
        <v>469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9281</v>
      </c>
      <c r="DH119" s="1079"/>
      <c r="DI119" s="1079"/>
      <c r="DJ119" s="1079"/>
      <c r="DK119" s="1080"/>
      <c r="DL119" s="1078">
        <v>6498</v>
      </c>
      <c r="DM119" s="1079"/>
      <c r="DN119" s="1079"/>
      <c r="DO119" s="1079"/>
      <c r="DP119" s="1080"/>
      <c r="DQ119" s="1078">
        <v>4718</v>
      </c>
      <c r="DR119" s="1079"/>
      <c r="DS119" s="1079"/>
      <c r="DT119" s="1079"/>
      <c r="DU119" s="1080"/>
      <c r="DV119" s="1081">
        <v>0.1</v>
      </c>
      <c r="DW119" s="1082"/>
      <c r="DX119" s="1082"/>
      <c r="DY119" s="1082"/>
      <c r="DZ119" s="1083"/>
    </row>
    <row r="120" spans="1:130" s="247" customFormat="1" ht="26.25" customHeight="1" x14ac:dyDescent="0.15">
      <c r="A120" s="1154"/>
      <c r="B120" s="1041"/>
      <c r="C120" s="1011" t="s">
        <v>445</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241</v>
      </c>
      <c r="AB120" s="1054"/>
      <c r="AC120" s="1054"/>
      <c r="AD120" s="1054"/>
      <c r="AE120" s="1055"/>
      <c r="AF120" s="1056" t="s">
        <v>448</v>
      </c>
      <c r="AG120" s="1054"/>
      <c r="AH120" s="1054"/>
      <c r="AI120" s="1054"/>
      <c r="AJ120" s="1055"/>
      <c r="AK120" s="1056" t="s">
        <v>448</v>
      </c>
      <c r="AL120" s="1054"/>
      <c r="AM120" s="1054"/>
      <c r="AN120" s="1054"/>
      <c r="AO120" s="1055"/>
      <c r="AP120" s="1057" t="s">
        <v>241</v>
      </c>
      <c r="AQ120" s="1058"/>
      <c r="AR120" s="1058"/>
      <c r="AS120" s="1058"/>
      <c r="AT120" s="1059"/>
      <c r="AU120" s="1084" t="s">
        <v>470</v>
      </c>
      <c r="AV120" s="1085"/>
      <c r="AW120" s="1085"/>
      <c r="AX120" s="1085"/>
      <c r="AY120" s="1086"/>
      <c r="AZ120" s="1035" t="s">
        <v>471</v>
      </c>
      <c r="BA120" s="984"/>
      <c r="BB120" s="984"/>
      <c r="BC120" s="984"/>
      <c r="BD120" s="984"/>
      <c r="BE120" s="984"/>
      <c r="BF120" s="984"/>
      <c r="BG120" s="984"/>
      <c r="BH120" s="984"/>
      <c r="BI120" s="984"/>
      <c r="BJ120" s="984"/>
      <c r="BK120" s="984"/>
      <c r="BL120" s="984"/>
      <c r="BM120" s="984"/>
      <c r="BN120" s="984"/>
      <c r="BO120" s="984"/>
      <c r="BP120" s="985"/>
      <c r="BQ120" s="1021">
        <v>5201578</v>
      </c>
      <c r="BR120" s="1022"/>
      <c r="BS120" s="1022"/>
      <c r="BT120" s="1022"/>
      <c r="BU120" s="1022"/>
      <c r="BV120" s="1022">
        <v>5967938</v>
      </c>
      <c r="BW120" s="1022"/>
      <c r="BX120" s="1022"/>
      <c r="BY120" s="1022"/>
      <c r="BZ120" s="1022"/>
      <c r="CA120" s="1022">
        <v>6662830</v>
      </c>
      <c r="CB120" s="1022"/>
      <c r="CC120" s="1022"/>
      <c r="CD120" s="1022"/>
      <c r="CE120" s="1022"/>
      <c r="CF120" s="1036">
        <v>77.3</v>
      </c>
      <c r="CG120" s="1037"/>
      <c r="CH120" s="1037"/>
      <c r="CI120" s="1037"/>
      <c r="CJ120" s="1037"/>
      <c r="CK120" s="1102" t="s">
        <v>472</v>
      </c>
      <c r="CL120" s="1103"/>
      <c r="CM120" s="1103"/>
      <c r="CN120" s="1103"/>
      <c r="CO120" s="1104"/>
      <c r="CP120" s="1110" t="s">
        <v>473</v>
      </c>
      <c r="CQ120" s="1111"/>
      <c r="CR120" s="1111"/>
      <c r="CS120" s="1111"/>
      <c r="CT120" s="1111"/>
      <c r="CU120" s="1111"/>
      <c r="CV120" s="1111"/>
      <c r="CW120" s="1111"/>
      <c r="CX120" s="1111"/>
      <c r="CY120" s="1111"/>
      <c r="CZ120" s="1111"/>
      <c r="DA120" s="1111"/>
      <c r="DB120" s="1111"/>
      <c r="DC120" s="1111"/>
      <c r="DD120" s="1111"/>
      <c r="DE120" s="1111"/>
      <c r="DF120" s="1112"/>
      <c r="DG120" s="1021">
        <v>4721028</v>
      </c>
      <c r="DH120" s="1022"/>
      <c r="DI120" s="1022"/>
      <c r="DJ120" s="1022"/>
      <c r="DK120" s="1022"/>
      <c r="DL120" s="1022">
        <v>4490663</v>
      </c>
      <c r="DM120" s="1022"/>
      <c r="DN120" s="1022"/>
      <c r="DO120" s="1022"/>
      <c r="DP120" s="1022"/>
      <c r="DQ120" s="1022">
        <v>4088328</v>
      </c>
      <c r="DR120" s="1022"/>
      <c r="DS120" s="1022"/>
      <c r="DT120" s="1022"/>
      <c r="DU120" s="1022"/>
      <c r="DV120" s="1023">
        <v>47.4</v>
      </c>
      <c r="DW120" s="1023"/>
      <c r="DX120" s="1023"/>
      <c r="DY120" s="1023"/>
      <c r="DZ120" s="1024"/>
    </row>
    <row r="121" spans="1:130" s="247" customFormat="1" ht="26.25" customHeight="1" x14ac:dyDescent="0.15">
      <c r="A121" s="1154"/>
      <c r="B121" s="1041"/>
      <c r="C121" s="1062" t="s">
        <v>474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241</v>
      </c>
      <c r="AB121" s="1054"/>
      <c r="AC121" s="1054"/>
      <c r="AD121" s="1054"/>
      <c r="AE121" s="1055"/>
      <c r="AF121" s="1056" t="s">
        <v>241</v>
      </c>
      <c r="AG121" s="1054"/>
      <c r="AH121" s="1054"/>
      <c r="AI121" s="1054"/>
      <c r="AJ121" s="1055"/>
      <c r="AK121" s="1056" t="s">
        <v>241</v>
      </c>
      <c r="AL121" s="1054"/>
      <c r="AM121" s="1054"/>
      <c r="AN121" s="1054"/>
      <c r="AO121" s="1055"/>
      <c r="AP121" s="1057" t="s">
        <v>241</v>
      </c>
      <c r="AQ121" s="1058"/>
      <c r="AR121" s="1058"/>
      <c r="AS121" s="1058"/>
      <c r="AT121" s="1059"/>
      <c r="AU121" s="1087"/>
      <c r="AV121" s="1088"/>
      <c r="AW121" s="1088"/>
      <c r="AX121" s="1088"/>
      <c r="AY121" s="1089"/>
      <c r="AZ121" s="1044" t="s">
        <v>475</v>
      </c>
      <c r="BA121" s="1045"/>
      <c r="BB121" s="1045"/>
      <c r="BC121" s="1045"/>
      <c r="BD121" s="1045"/>
      <c r="BE121" s="1045"/>
      <c r="BF121" s="1045"/>
      <c r="BG121" s="1045"/>
      <c r="BH121" s="1045"/>
      <c r="BI121" s="1045"/>
      <c r="BJ121" s="1045"/>
      <c r="BK121" s="1045"/>
      <c r="BL121" s="1045"/>
      <c r="BM121" s="1045"/>
      <c r="BN121" s="1045"/>
      <c r="BO121" s="1045"/>
      <c r="BP121" s="1046"/>
      <c r="BQ121" s="1014">
        <v>320056</v>
      </c>
      <c r="BR121" s="1015"/>
      <c r="BS121" s="1015"/>
      <c r="BT121" s="1015"/>
      <c r="BU121" s="1015"/>
      <c r="BV121" s="1015">
        <v>302983</v>
      </c>
      <c r="BW121" s="1015"/>
      <c r="BX121" s="1015"/>
      <c r="BY121" s="1015"/>
      <c r="BZ121" s="1015"/>
      <c r="CA121" s="1015">
        <v>311607</v>
      </c>
      <c r="CB121" s="1015"/>
      <c r="CC121" s="1015"/>
      <c r="CD121" s="1015"/>
      <c r="CE121" s="1015"/>
      <c r="CF121" s="1009">
        <v>3.6</v>
      </c>
      <c r="CG121" s="1010"/>
      <c r="CH121" s="1010"/>
      <c r="CI121" s="1010"/>
      <c r="CJ121" s="1010"/>
      <c r="CK121" s="1105"/>
      <c r="CL121" s="1106"/>
      <c r="CM121" s="1106"/>
      <c r="CN121" s="1106"/>
      <c r="CO121" s="1107"/>
      <c r="CP121" s="1115" t="s">
        <v>476</v>
      </c>
      <c r="CQ121" s="1116"/>
      <c r="CR121" s="1116"/>
      <c r="CS121" s="1116"/>
      <c r="CT121" s="1116"/>
      <c r="CU121" s="1116"/>
      <c r="CV121" s="1116"/>
      <c r="CW121" s="1116"/>
      <c r="CX121" s="1116"/>
      <c r="CY121" s="1116"/>
      <c r="CZ121" s="1116"/>
      <c r="DA121" s="1116"/>
      <c r="DB121" s="1116"/>
      <c r="DC121" s="1116"/>
      <c r="DD121" s="1116"/>
      <c r="DE121" s="1116"/>
      <c r="DF121" s="1117"/>
      <c r="DG121" s="1014">
        <v>15958</v>
      </c>
      <c r="DH121" s="1015"/>
      <c r="DI121" s="1015"/>
      <c r="DJ121" s="1015"/>
      <c r="DK121" s="1015"/>
      <c r="DL121" s="1015">
        <v>14857</v>
      </c>
      <c r="DM121" s="1015"/>
      <c r="DN121" s="1015"/>
      <c r="DO121" s="1015"/>
      <c r="DP121" s="1015"/>
      <c r="DQ121" s="1015">
        <v>17269</v>
      </c>
      <c r="DR121" s="1015"/>
      <c r="DS121" s="1015"/>
      <c r="DT121" s="1015"/>
      <c r="DU121" s="1015"/>
      <c r="DV121" s="1016">
        <v>0.2</v>
      </c>
      <c r="DW121" s="1016"/>
      <c r="DX121" s="1016"/>
      <c r="DY121" s="1016"/>
      <c r="DZ121" s="1017"/>
    </row>
    <row r="122" spans="1:130" s="247" customFormat="1" ht="26.25" customHeight="1" x14ac:dyDescent="0.15">
      <c r="A122" s="1154"/>
      <c r="B122" s="1041"/>
      <c r="C122" s="1011" t="s">
        <v>456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241</v>
      </c>
      <c r="AB122" s="1054"/>
      <c r="AC122" s="1054"/>
      <c r="AD122" s="1054"/>
      <c r="AE122" s="1055"/>
      <c r="AF122" s="1056" t="s">
        <v>241</v>
      </c>
      <c r="AG122" s="1054"/>
      <c r="AH122" s="1054"/>
      <c r="AI122" s="1054"/>
      <c r="AJ122" s="1055"/>
      <c r="AK122" s="1056" t="s">
        <v>241</v>
      </c>
      <c r="AL122" s="1054"/>
      <c r="AM122" s="1054"/>
      <c r="AN122" s="1054"/>
      <c r="AO122" s="1055"/>
      <c r="AP122" s="1057" t="s">
        <v>241</v>
      </c>
      <c r="AQ122" s="1058"/>
      <c r="AR122" s="1058"/>
      <c r="AS122" s="1058"/>
      <c r="AT122" s="1059"/>
      <c r="AU122" s="1087"/>
      <c r="AV122" s="1088"/>
      <c r="AW122" s="1088"/>
      <c r="AX122" s="1088"/>
      <c r="AY122" s="1089"/>
      <c r="AZ122" s="1069" t="s">
        <v>477</v>
      </c>
      <c r="BA122" s="1060"/>
      <c r="BB122" s="1060"/>
      <c r="BC122" s="1060"/>
      <c r="BD122" s="1060"/>
      <c r="BE122" s="1060"/>
      <c r="BF122" s="1060"/>
      <c r="BG122" s="1060"/>
      <c r="BH122" s="1060"/>
      <c r="BI122" s="1060"/>
      <c r="BJ122" s="1060"/>
      <c r="BK122" s="1060"/>
      <c r="BL122" s="1060"/>
      <c r="BM122" s="1060"/>
      <c r="BN122" s="1060"/>
      <c r="BO122" s="1060"/>
      <c r="BP122" s="1061"/>
      <c r="BQ122" s="1092">
        <v>6776798</v>
      </c>
      <c r="BR122" s="1093"/>
      <c r="BS122" s="1093"/>
      <c r="BT122" s="1093"/>
      <c r="BU122" s="1093"/>
      <c r="BV122" s="1093">
        <v>6299891</v>
      </c>
      <c r="BW122" s="1093"/>
      <c r="BX122" s="1093"/>
      <c r="BY122" s="1093"/>
      <c r="BZ122" s="1093"/>
      <c r="CA122" s="1093">
        <v>5789405</v>
      </c>
      <c r="CB122" s="1093"/>
      <c r="CC122" s="1093"/>
      <c r="CD122" s="1093"/>
      <c r="CE122" s="1093"/>
      <c r="CF122" s="1113">
        <v>67.099999999999994</v>
      </c>
      <c r="CG122" s="1114"/>
      <c r="CH122" s="1114"/>
      <c r="CI122" s="1114"/>
      <c r="CJ122" s="1114"/>
      <c r="CK122" s="1105"/>
      <c r="CL122" s="1106"/>
      <c r="CM122" s="1106"/>
      <c r="CN122" s="1106"/>
      <c r="CO122" s="1107"/>
      <c r="CP122" s="1115" t="s">
        <v>414</v>
      </c>
      <c r="CQ122" s="1116"/>
      <c r="CR122" s="1116"/>
      <c r="CS122" s="1116"/>
      <c r="CT122" s="1116"/>
      <c r="CU122" s="1116"/>
      <c r="CV122" s="1116"/>
      <c r="CW122" s="1116"/>
      <c r="CX122" s="1116"/>
      <c r="CY122" s="1116"/>
      <c r="CZ122" s="1116"/>
      <c r="DA122" s="1116"/>
      <c r="DB122" s="1116"/>
      <c r="DC122" s="1116"/>
      <c r="DD122" s="1116"/>
      <c r="DE122" s="1116"/>
      <c r="DF122" s="1117"/>
      <c r="DG122" s="1014" t="s">
        <v>241</v>
      </c>
      <c r="DH122" s="1015"/>
      <c r="DI122" s="1015"/>
      <c r="DJ122" s="1015"/>
      <c r="DK122" s="1015"/>
      <c r="DL122" s="1015" t="s">
        <v>241</v>
      </c>
      <c r="DM122" s="1015"/>
      <c r="DN122" s="1015"/>
      <c r="DO122" s="1015"/>
      <c r="DP122" s="1015"/>
      <c r="DQ122" s="1015" t="s">
        <v>241</v>
      </c>
      <c r="DR122" s="1015"/>
      <c r="DS122" s="1015"/>
      <c r="DT122" s="1015"/>
      <c r="DU122" s="1015"/>
      <c r="DV122" s="1016" t="s">
        <v>241</v>
      </c>
      <c r="DW122" s="1016"/>
      <c r="DX122" s="1016"/>
      <c r="DY122" s="1016"/>
      <c r="DZ122" s="1017"/>
    </row>
    <row r="123" spans="1:130" s="247" customFormat="1" ht="26.25" customHeight="1" x14ac:dyDescent="0.15">
      <c r="A123" s="1154"/>
      <c r="B123" s="1041"/>
      <c r="C123" s="1011" t="s">
        <v>462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241</v>
      </c>
      <c r="AB123" s="1054"/>
      <c r="AC123" s="1054"/>
      <c r="AD123" s="1054"/>
      <c r="AE123" s="1055"/>
      <c r="AF123" s="1056" t="s">
        <v>448</v>
      </c>
      <c r="AG123" s="1054"/>
      <c r="AH123" s="1054"/>
      <c r="AI123" s="1054"/>
      <c r="AJ123" s="1055"/>
      <c r="AK123" s="1056" t="s">
        <v>241</v>
      </c>
      <c r="AL123" s="1054"/>
      <c r="AM123" s="1054"/>
      <c r="AN123" s="1054"/>
      <c r="AO123" s="1055"/>
      <c r="AP123" s="1057" t="s">
        <v>241</v>
      </c>
      <c r="AQ123" s="1058"/>
      <c r="AR123" s="1058"/>
      <c r="AS123" s="1058"/>
      <c r="AT123" s="1059"/>
      <c r="AU123" s="1090"/>
      <c r="AV123" s="1091"/>
      <c r="AW123" s="1091"/>
      <c r="AX123" s="1091"/>
      <c r="AY123" s="1091"/>
      <c r="AZ123" s="278" t="s">
        <v>187</v>
      </c>
      <c r="BA123" s="278"/>
      <c r="BB123" s="278"/>
      <c r="BC123" s="278"/>
      <c r="BD123" s="278"/>
      <c r="BE123" s="278"/>
      <c r="BF123" s="278"/>
      <c r="BG123" s="278"/>
      <c r="BH123" s="278"/>
      <c r="BI123" s="278"/>
      <c r="BJ123" s="278"/>
      <c r="BK123" s="278"/>
      <c r="BL123" s="278"/>
      <c r="BM123" s="278"/>
      <c r="BN123" s="278"/>
      <c r="BO123" s="1070" t="s">
        <v>478</v>
      </c>
      <c r="BP123" s="1101"/>
      <c r="BQ123" s="1160">
        <v>12298432</v>
      </c>
      <c r="BR123" s="1161"/>
      <c r="BS123" s="1161"/>
      <c r="BT123" s="1161"/>
      <c r="BU123" s="1161"/>
      <c r="BV123" s="1161">
        <v>12570812</v>
      </c>
      <c r="BW123" s="1161"/>
      <c r="BX123" s="1161"/>
      <c r="BY123" s="1161"/>
      <c r="BZ123" s="1161"/>
      <c r="CA123" s="1161">
        <v>12763842</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465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448</v>
      </c>
      <c r="AB124" s="1054"/>
      <c r="AC124" s="1054"/>
      <c r="AD124" s="1054"/>
      <c r="AE124" s="1055"/>
      <c r="AF124" s="1056" t="s">
        <v>448</v>
      </c>
      <c r="AG124" s="1054"/>
      <c r="AH124" s="1054"/>
      <c r="AI124" s="1054"/>
      <c r="AJ124" s="1055"/>
      <c r="AK124" s="1056" t="s">
        <v>448</v>
      </c>
      <c r="AL124" s="1054"/>
      <c r="AM124" s="1054"/>
      <c r="AN124" s="1054"/>
      <c r="AO124" s="1055"/>
      <c r="AP124" s="1057" t="s">
        <v>448</v>
      </c>
      <c r="AQ124" s="1058"/>
      <c r="AR124" s="1058"/>
      <c r="AS124" s="1058"/>
      <c r="AT124" s="1059"/>
      <c r="AU124" s="1156" t="s">
        <v>479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83.6</v>
      </c>
      <c r="BR124" s="1123"/>
      <c r="BS124" s="1123"/>
      <c r="BT124" s="1123"/>
      <c r="BU124" s="1123"/>
      <c r="BV124" s="1123">
        <v>62.5</v>
      </c>
      <c r="BW124" s="1123"/>
      <c r="BX124" s="1123"/>
      <c r="BY124" s="1123"/>
      <c r="BZ124" s="1123"/>
      <c r="CA124" s="1123">
        <v>43.3</v>
      </c>
      <c r="CB124" s="1123"/>
      <c r="CC124" s="1123"/>
      <c r="CD124" s="1123"/>
      <c r="CE124" s="1123"/>
      <c r="CF124" s="1124"/>
      <c r="CG124" s="1125"/>
      <c r="CH124" s="1125"/>
      <c r="CI124" s="1125"/>
      <c r="CJ124" s="1126"/>
      <c r="CK124" s="1108"/>
      <c r="CL124" s="1108"/>
      <c r="CM124" s="1108"/>
      <c r="CN124" s="1108"/>
      <c r="CO124" s="1109"/>
      <c r="CP124" s="1115" t="s">
        <v>480</v>
      </c>
      <c r="CQ124" s="1116"/>
      <c r="CR124" s="1116"/>
      <c r="CS124" s="1116"/>
      <c r="CT124" s="1116"/>
      <c r="CU124" s="1116"/>
      <c r="CV124" s="1116"/>
      <c r="CW124" s="1116"/>
      <c r="CX124" s="1116"/>
      <c r="CY124" s="1116"/>
      <c r="CZ124" s="1116"/>
      <c r="DA124" s="1116"/>
      <c r="DB124" s="1116"/>
      <c r="DC124" s="1116"/>
      <c r="DD124" s="1116"/>
      <c r="DE124" s="1116"/>
      <c r="DF124" s="1117"/>
      <c r="DG124" s="1100" t="s">
        <v>241</v>
      </c>
      <c r="DH124" s="1079"/>
      <c r="DI124" s="1079"/>
      <c r="DJ124" s="1079"/>
      <c r="DK124" s="1080"/>
      <c r="DL124" s="1078" t="s">
        <v>241</v>
      </c>
      <c r="DM124" s="1079"/>
      <c r="DN124" s="1079"/>
      <c r="DO124" s="1079"/>
      <c r="DP124" s="1080"/>
      <c r="DQ124" s="1078" t="s">
        <v>241</v>
      </c>
      <c r="DR124" s="1079"/>
      <c r="DS124" s="1079"/>
      <c r="DT124" s="1079"/>
      <c r="DU124" s="1080"/>
      <c r="DV124" s="1081" t="s">
        <v>241</v>
      </c>
      <c r="DW124" s="1082"/>
      <c r="DX124" s="1082"/>
      <c r="DY124" s="1082"/>
      <c r="DZ124" s="1083"/>
    </row>
    <row r="125" spans="1:130" s="247" customFormat="1" ht="26.25" customHeight="1" x14ac:dyDescent="0.15">
      <c r="A125" s="1154"/>
      <c r="B125" s="1041"/>
      <c r="C125" s="1011" t="s">
        <v>467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241</v>
      </c>
      <c r="AB125" s="1054"/>
      <c r="AC125" s="1054"/>
      <c r="AD125" s="1054"/>
      <c r="AE125" s="1055"/>
      <c r="AF125" s="1056" t="s">
        <v>241</v>
      </c>
      <c r="AG125" s="1054"/>
      <c r="AH125" s="1054"/>
      <c r="AI125" s="1054"/>
      <c r="AJ125" s="1055"/>
      <c r="AK125" s="1056" t="s">
        <v>241</v>
      </c>
      <c r="AL125" s="1054"/>
      <c r="AM125" s="1054"/>
      <c r="AN125" s="1054"/>
      <c r="AO125" s="1055"/>
      <c r="AP125" s="1057" t="s">
        <v>241</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481</v>
      </c>
      <c r="CL125" s="1103"/>
      <c r="CM125" s="1103"/>
      <c r="CN125" s="1103"/>
      <c r="CO125" s="1104"/>
      <c r="CP125" s="1035" t="s">
        <v>482</v>
      </c>
      <c r="CQ125" s="984"/>
      <c r="CR125" s="984"/>
      <c r="CS125" s="984"/>
      <c r="CT125" s="984"/>
      <c r="CU125" s="984"/>
      <c r="CV125" s="984"/>
      <c r="CW125" s="984"/>
      <c r="CX125" s="984"/>
      <c r="CY125" s="984"/>
      <c r="CZ125" s="984"/>
      <c r="DA125" s="984"/>
      <c r="DB125" s="984"/>
      <c r="DC125" s="984"/>
      <c r="DD125" s="984"/>
      <c r="DE125" s="984"/>
      <c r="DF125" s="985"/>
      <c r="DG125" s="1021" t="s">
        <v>241</v>
      </c>
      <c r="DH125" s="1022"/>
      <c r="DI125" s="1022"/>
      <c r="DJ125" s="1022"/>
      <c r="DK125" s="1022"/>
      <c r="DL125" s="1022" t="s">
        <v>241</v>
      </c>
      <c r="DM125" s="1022"/>
      <c r="DN125" s="1022"/>
      <c r="DO125" s="1022"/>
      <c r="DP125" s="1022"/>
      <c r="DQ125" s="1022" t="s">
        <v>241</v>
      </c>
      <c r="DR125" s="1022"/>
      <c r="DS125" s="1022"/>
      <c r="DT125" s="1022"/>
      <c r="DU125" s="1022"/>
      <c r="DV125" s="1023" t="s">
        <v>241</v>
      </c>
      <c r="DW125" s="1023"/>
      <c r="DX125" s="1023"/>
      <c r="DY125" s="1023"/>
      <c r="DZ125" s="1024"/>
    </row>
    <row r="126" spans="1:130" s="247" customFormat="1" ht="26.25" customHeight="1" thickBot="1" x14ac:dyDescent="0.2">
      <c r="A126" s="1154"/>
      <c r="B126" s="1041"/>
      <c r="C126" s="1011" t="s">
        <v>469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241</v>
      </c>
      <c r="AB126" s="1054"/>
      <c r="AC126" s="1054"/>
      <c r="AD126" s="1054"/>
      <c r="AE126" s="1055"/>
      <c r="AF126" s="1056" t="s">
        <v>241</v>
      </c>
      <c r="AG126" s="1054"/>
      <c r="AH126" s="1054"/>
      <c r="AI126" s="1054"/>
      <c r="AJ126" s="1055"/>
      <c r="AK126" s="1056" t="s">
        <v>241</v>
      </c>
      <c r="AL126" s="1054"/>
      <c r="AM126" s="1054"/>
      <c r="AN126" s="1054"/>
      <c r="AO126" s="1055"/>
      <c r="AP126" s="1057" t="s">
        <v>241</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483</v>
      </c>
      <c r="CQ126" s="1045"/>
      <c r="CR126" s="1045"/>
      <c r="CS126" s="1045"/>
      <c r="CT126" s="1045"/>
      <c r="CU126" s="1045"/>
      <c r="CV126" s="1045"/>
      <c r="CW126" s="1045"/>
      <c r="CX126" s="1045"/>
      <c r="CY126" s="1045"/>
      <c r="CZ126" s="1045"/>
      <c r="DA126" s="1045"/>
      <c r="DB126" s="1045"/>
      <c r="DC126" s="1045"/>
      <c r="DD126" s="1045"/>
      <c r="DE126" s="1045"/>
      <c r="DF126" s="1046"/>
      <c r="DG126" s="1014">
        <v>328890</v>
      </c>
      <c r="DH126" s="1015"/>
      <c r="DI126" s="1015"/>
      <c r="DJ126" s="1015"/>
      <c r="DK126" s="1015"/>
      <c r="DL126" s="1015">
        <v>325940</v>
      </c>
      <c r="DM126" s="1015"/>
      <c r="DN126" s="1015"/>
      <c r="DO126" s="1015"/>
      <c r="DP126" s="1015"/>
      <c r="DQ126" s="1015">
        <v>322702</v>
      </c>
      <c r="DR126" s="1015"/>
      <c r="DS126" s="1015"/>
      <c r="DT126" s="1015"/>
      <c r="DU126" s="1015"/>
      <c r="DV126" s="1016">
        <v>3.7</v>
      </c>
      <c r="DW126" s="1016"/>
      <c r="DX126" s="1016"/>
      <c r="DY126" s="1016"/>
      <c r="DZ126" s="1017"/>
    </row>
    <row r="127" spans="1:130" s="247" customFormat="1" ht="26.25" customHeight="1" x14ac:dyDescent="0.15">
      <c r="A127" s="1155"/>
      <c r="B127" s="1043"/>
      <c r="C127" s="1097" t="s">
        <v>484</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4243</v>
      </c>
      <c r="AB127" s="1054"/>
      <c r="AC127" s="1054"/>
      <c r="AD127" s="1054"/>
      <c r="AE127" s="1055"/>
      <c r="AF127" s="1056">
        <v>2783</v>
      </c>
      <c r="AG127" s="1054"/>
      <c r="AH127" s="1054"/>
      <c r="AI127" s="1054"/>
      <c r="AJ127" s="1055"/>
      <c r="AK127" s="1056">
        <v>1780</v>
      </c>
      <c r="AL127" s="1054"/>
      <c r="AM127" s="1054"/>
      <c r="AN127" s="1054"/>
      <c r="AO127" s="1055"/>
      <c r="AP127" s="1057">
        <v>0</v>
      </c>
      <c r="AQ127" s="1058"/>
      <c r="AR127" s="1058"/>
      <c r="AS127" s="1058"/>
      <c r="AT127" s="1059"/>
      <c r="AU127" s="283"/>
      <c r="AV127" s="283"/>
      <c r="AW127" s="283"/>
      <c r="AX127" s="1127" t="s">
        <v>485</v>
      </c>
      <c r="AY127" s="1128"/>
      <c r="AZ127" s="1128"/>
      <c r="BA127" s="1128"/>
      <c r="BB127" s="1128"/>
      <c r="BC127" s="1128"/>
      <c r="BD127" s="1128"/>
      <c r="BE127" s="1129"/>
      <c r="BF127" s="1130" t="s">
        <v>486</v>
      </c>
      <c r="BG127" s="1128"/>
      <c r="BH127" s="1128"/>
      <c r="BI127" s="1128"/>
      <c r="BJ127" s="1128"/>
      <c r="BK127" s="1128"/>
      <c r="BL127" s="1129"/>
      <c r="BM127" s="1130" t="s">
        <v>487</v>
      </c>
      <c r="BN127" s="1128"/>
      <c r="BO127" s="1128"/>
      <c r="BP127" s="1128"/>
      <c r="BQ127" s="1128"/>
      <c r="BR127" s="1128"/>
      <c r="BS127" s="1129"/>
      <c r="BT127" s="1130" t="s">
        <v>488</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489</v>
      </c>
      <c r="CQ127" s="1045"/>
      <c r="CR127" s="1045"/>
      <c r="CS127" s="1045"/>
      <c r="CT127" s="1045"/>
      <c r="CU127" s="1045"/>
      <c r="CV127" s="1045"/>
      <c r="CW127" s="1045"/>
      <c r="CX127" s="1045"/>
      <c r="CY127" s="1045"/>
      <c r="CZ127" s="1045"/>
      <c r="DA127" s="1045"/>
      <c r="DB127" s="1045"/>
      <c r="DC127" s="1045"/>
      <c r="DD127" s="1045"/>
      <c r="DE127" s="1045"/>
      <c r="DF127" s="1046"/>
      <c r="DG127" s="1014" t="s">
        <v>241</v>
      </c>
      <c r="DH127" s="1015"/>
      <c r="DI127" s="1015"/>
      <c r="DJ127" s="1015"/>
      <c r="DK127" s="1015"/>
      <c r="DL127" s="1015" t="s">
        <v>241</v>
      </c>
      <c r="DM127" s="1015"/>
      <c r="DN127" s="1015"/>
      <c r="DO127" s="1015"/>
      <c r="DP127" s="1015"/>
      <c r="DQ127" s="1015" t="s">
        <v>241</v>
      </c>
      <c r="DR127" s="1015"/>
      <c r="DS127" s="1015"/>
      <c r="DT127" s="1015"/>
      <c r="DU127" s="1015"/>
      <c r="DV127" s="1016" t="s">
        <v>241</v>
      </c>
      <c r="DW127" s="1016"/>
      <c r="DX127" s="1016"/>
      <c r="DY127" s="1016"/>
      <c r="DZ127" s="1017"/>
    </row>
    <row r="128" spans="1:130" s="247" customFormat="1" ht="26.25" customHeight="1" thickBot="1" x14ac:dyDescent="0.2">
      <c r="A128" s="1138" t="s">
        <v>490</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491</v>
      </c>
      <c r="X128" s="1140"/>
      <c r="Y128" s="1140"/>
      <c r="Z128" s="1141"/>
      <c r="AA128" s="1142">
        <v>21026</v>
      </c>
      <c r="AB128" s="1143"/>
      <c r="AC128" s="1143"/>
      <c r="AD128" s="1143"/>
      <c r="AE128" s="1144"/>
      <c r="AF128" s="1145">
        <v>35736</v>
      </c>
      <c r="AG128" s="1143"/>
      <c r="AH128" s="1143"/>
      <c r="AI128" s="1143"/>
      <c r="AJ128" s="1144"/>
      <c r="AK128" s="1145">
        <v>35234</v>
      </c>
      <c r="AL128" s="1143"/>
      <c r="AM128" s="1143"/>
      <c r="AN128" s="1143"/>
      <c r="AO128" s="1144"/>
      <c r="AP128" s="1146"/>
      <c r="AQ128" s="1147"/>
      <c r="AR128" s="1147"/>
      <c r="AS128" s="1147"/>
      <c r="AT128" s="1148"/>
      <c r="AU128" s="283"/>
      <c r="AV128" s="283"/>
      <c r="AW128" s="283"/>
      <c r="AX128" s="983" t="s">
        <v>492</v>
      </c>
      <c r="AY128" s="984"/>
      <c r="AZ128" s="984"/>
      <c r="BA128" s="984"/>
      <c r="BB128" s="984"/>
      <c r="BC128" s="984"/>
      <c r="BD128" s="984"/>
      <c r="BE128" s="985"/>
      <c r="BF128" s="1149" t="s">
        <v>448</v>
      </c>
      <c r="BG128" s="1150"/>
      <c r="BH128" s="1150"/>
      <c r="BI128" s="1150"/>
      <c r="BJ128" s="1150"/>
      <c r="BK128" s="1150"/>
      <c r="BL128" s="1151"/>
      <c r="BM128" s="1149">
        <v>13.45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493</v>
      </c>
      <c r="CQ128" s="1132"/>
      <c r="CR128" s="1132"/>
      <c r="CS128" s="1132"/>
      <c r="CT128" s="1132"/>
      <c r="CU128" s="1132"/>
      <c r="CV128" s="1132"/>
      <c r="CW128" s="1132"/>
      <c r="CX128" s="1132"/>
      <c r="CY128" s="1132"/>
      <c r="CZ128" s="1132"/>
      <c r="DA128" s="1132"/>
      <c r="DB128" s="1132"/>
      <c r="DC128" s="1132"/>
      <c r="DD128" s="1132"/>
      <c r="DE128" s="1132"/>
      <c r="DF128" s="1133"/>
      <c r="DG128" s="1134" t="s">
        <v>448</v>
      </c>
      <c r="DH128" s="1135"/>
      <c r="DI128" s="1135"/>
      <c r="DJ128" s="1135"/>
      <c r="DK128" s="1135"/>
      <c r="DL128" s="1135" t="s">
        <v>241</v>
      </c>
      <c r="DM128" s="1135"/>
      <c r="DN128" s="1135"/>
      <c r="DO128" s="1135"/>
      <c r="DP128" s="1135"/>
      <c r="DQ128" s="1135" t="s">
        <v>241</v>
      </c>
      <c r="DR128" s="1135"/>
      <c r="DS128" s="1135"/>
      <c r="DT128" s="1135"/>
      <c r="DU128" s="1135"/>
      <c r="DV128" s="1136" t="s">
        <v>241</v>
      </c>
      <c r="DW128" s="1136"/>
      <c r="DX128" s="1136"/>
      <c r="DY128" s="1136"/>
      <c r="DZ128" s="1137"/>
    </row>
    <row r="129" spans="1:131" s="247"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494</v>
      </c>
      <c r="X129" s="1169"/>
      <c r="Y129" s="1169"/>
      <c r="Z129" s="1170"/>
      <c r="AA129" s="1053">
        <v>8917362</v>
      </c>
      <c r="AB129" s="1054"/>
      <c r="AC129" s="1054"/>
      <c r="AD129" s="1054"/>
      <c r="AE129" s="1055"/>
      <c r="AF129" s="1056">
        <v>9390398</v>
      </c>
      <c r="AG129" s="1054"/>
      <c r="AH129" s="1054"/>
      <c r="AI129" s="1054"/>
      <c r="AJ129" s="1055"/>
      <c r="AK129" s="1056">
        <v>9338425</v>
      </c>
      <c r="AL129" s="1054"/>
      <c r="AM129" s="1054"/>
      <c r="AN129" s="1054"/>
      <c r="AO129" s="1055"/>
      <c r="AP129" s="1171"/>
      <c r="AQ129" s="1172"/>
      <c r="AR129" s="1172"/>
      <c r="AS129" s="1172"/>
      <c r="AT129" s="1173"/>
      <c r="AU129" s="285"/>
      <c r="AV129" s="285"/>
      <c r="AW129" s="285"/>
      <c r="AX129" s="1162" t="s">
        <v>495</v>
      </c>
      <c r="AY129" s="1045"/>
      <c r="AZ129" s="1045"/>
      <c r="BA129" s="1045"/>
      <c r="BB129" s="1045"/>
      <c r="BC129" s="1045"/>
      <c r="BD129" s="1045"/>
      <c r="BE129" s="1046"/>
      <c r="BF129" s="1163" t="s">
        <v>241</v>
      </c>
      <c r="BG129" s="1164"/>
      <c r="BH129" s="1164"/>
      <c r="BI129" s="1164"/>
      <c r="BJ129" s="1164"/>
      <c r="BK129" s="1164"/>
      <c r="BL129" s="1165"/>
      <c r="BM129" s="1163">
        <v>18.45</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496</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497</v>
      </c>
      <c r="X130" s="1169"/>
      <c r="Y130" s="1169"/>
      <c r="Z130" s="1170"/>
      <c r="AA130" s="1053">
        <v>778480</v>
      </c>
      <c r="AB130" s="1054"/>
      <c r="AC130" s="1054"/>
      <c r="AD130" s="1054"/>
      <c r="AE130" s="1055"/>
      <c r="AF130" s="1056">
        <v>755393</v>
      </c>
      <c r="AG130" s="1054"/>
      <c r="AH130" s="1054"/>
      <c r="AI130" s="1054"/>
      <c r="AJ130" s="1055"/>
      <c r="AK130" s="1056">
        <v>714049</v>
      </c>
      <c r="AL130" s="1054"/>
      <c r="AM130" s="1054"/>
      <c r="AN130" s="1054"/>
      <c r="AO130" s="1055"/>
      <c r="AP130" s="1171"/>
      <c r="AQ130" s="1172"/>
      <c r="AR130" s="1172"/>
      <c r="AS130" s="1172"/>
      <c r="AT130" s="1173"/>
      <c r="AU130" s="285"/>
      <c r="AV130" s="285"/>
      <c r="AW130" s="285"/>
      <c r="AX130" s="1162" t="s">
        <v>498</v>
      </c>
      <c r="AY130" s="1045"/>
      <c r="AZ130" s="1045"/>
      <c r="BA130" s="1045"/>
      <c r="BB130" s="1045"/>
      <c r="BC130" s="1045"/>
      <c r="BD130" s="1045"/>
      <c r="BE130" s="1046"/>
      <c r="BF130" s="1199">
        <v>10.199999999999999</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499</v>
      </c>
      <c r="X131" s="1207"/>
      <c r="Y131" s="1207"/>
      <c r="Z131" s="1208"/>
      <c r="AA131" s="1100">
        <v>8138882</v>
      </c>
      <c r="AB131" s="1079"/>
      <c r="AC131" s="1079"/>
      <c r="AD131" s="1079"/>
      <c r="AE131" s="1080"/>
      <c r="AF131" s="1078">
        <v>8635005</v>
      </c>
      <c r="AG131" s="1079"/>
      <c r="AH131" s="1079"/>
      <c r="AI131" s="1079"/>
      <c r="AJ131" s="1080"/>
      <c r="AK131" s="1078">
        <v>8624376</v>
      </c>
      <c r="AL131" s="1079"/>
      <c r="AM131" s="1079"/>
      <c r="AN131" s="1079"/>
      <c r="AO131" s="1080"/>
      <c r="AP131" s="1209"/>
      <c r="AQ131" s="1210"/>
      <c r="AR131" s="1210"/>
      <c r="AS131" s="1210"/>
      <c r="AT131" s="1211"/>
      <c r="AU131" s="285"/>
      <c r="AV131" s="285"/>
      <c r="AW131" s="285"/>
      <c r="AX131" s="1181" t="s">
        <v>500</v>
      </c>
      <c r="AY131" s="1132"/>
      <c r="AZ131" s="1132"/>
      <c r="BA131" s="1132"/>
      <c r="BB131" s="1132"/>
      <c r="BC131" s="1132"/>
      <c r="BD131" s="1132"/>
      <c r="BE131" s="1133"/>
      <c r="BF131" s="1182">
        <v>43.3</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502</v>
      </c>
      <c r="W132" s="1192"/>
      <c r="X132" s="1192"/>
      <c r="Y132" s="1192"/>
      <c r="Z132" s="1193"/>
      <c r="AA132" s="1194">
        <v>11.29339386</v>
      </c>
      <c r="AB132" s="1195"/>
      <c r="AC132" s="1195"/>
      <c r="AD132" s="1195"/>
      <c r="AE132" s="1196"/>
      <c r="AF132" s="1197">
        <v>10.06204397</v>
      </c>
      <c r="AG132" s="1195"/>
      <c r="AH132" s="1195"/>
      <c r="AI132" s="1195"/>
      <c r="AJ132" s="1196"/>
      <c r="AK132" s="1197">
        <v>9.3510301499999997</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503</v>
      </c>
      <c r="W133" s="1175"/>
      <c r="X133" s="1175"/>
      <c r="Y133" s="1175"/>
      <c r="Z133" s="1176"/>
      <c r="AA133" s="1177">
        <v>11.5</v>
      </c>
      <c r="AB133" s="1178"/>
      <c r="AC133" s="1178"/>
      <c r="AD133" s="1178"/>
      <c r="AE133" s="1179"/>
      <c r="AF133" s="1177">
        <v>11.2</v>
      </c>
      <c r="AG133" s="1178"/>
      <c r="AH133" s="1178"/>
      <c r="AI133" s="1178"/>
      <c r="AJ133" s="1179"/>
      <c r="AK133" s="1177">
        <v>10.199999999999999</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Al4+54uyUdjV2CGzxz3WmKpwYKrdWpEHajLxWJ6OEwT5xDx98oRPcYKAPUUYnNusrXOXnptMwvDLWoajqSjHg==" saltValue="feAD2u9JvzYC4CZJQpdO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49"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PFYzV37rbh2E8Til1rJ1TqHIZmqLJ+cRriv3vY2jXTAXRQLWPXa9CEQoAIrPPWMpXZyxQnU3DvVbuqcrtsRnA==" saltValue="Y7lb302GhELFVjotReRC3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C3oNFLTQ4PjkfB8uY/nw8N9gPp8Mj1kkUH6chcDNTo/Hv98AMHrLFS6EtaE9/fqHOSHL7KjgnFLLl87ADUvyg==" saltValue="QCLhEWrHWnnJ+eXu9bpYm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512</v>
      </c>
      <c r="AL9" s="1218"/>
      <c r="AM9" s="1218"/>
      <c r="AN9" s="1219"/>
      <c r="AO9" s="313">
        <v>2378847</v>
      </c>
      <c r="AP9" s="313">
        <v>63512</v>
      </c>
      <c r="AQ9" s="314">
        <v>62963</v>
      </c>
      <c r="AR9" s="315">
        <v>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513</v>
      </c>
      <c r="AL10" s="1218"/>
      <c r="AM10" s="1218"/>
      <c r="AN10" s="1219"/>
      <c r="AO10" s="316">
        <v>227048</v>
      </c>
      <c r="AP10" s="316">
        <v>6062</v>
      </c>
      <c r="AQ10" s="317">
        <v>6807</v>
      </c>
      <c r="AR10" s="318">
        <v>-10.9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514</v>
      </c>
      <c r="AL11" s="1218"/>
      <c r="AM11" s="1218"/>
      <c r="AN11" s="1219"/>
      <c r="AO11" s="316">
        <v>1221</v>
      </c>
      <c r="AP11" s="316">
        <v>33</v>
      </c>
      <c r="AQ11" s="317">
        <v>9161</v>
      </c>
      <c r="AR11" s="318">
        <v>-99.6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515</v>
      </c>
      <c r="AL12" s="1218"/>
      <c r="AM12" s="1218"/>
      <c r="AN12" s="1219"/>
      <c r="AO12" s="316">
        <v>7906</v>
      </c>
      <c r="AP12" s="316">
        <v>211</v>
      </c>
      <c r="AQ12" s="317">
        <v>469</v>
      </c>
      <c r="AR12" s="318">
        <v>-55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516</v>
      </c>
      <c r="AL13" s="1218"/>
      <c r="AM13" s="1218"/>
      <c r="AN13" s="1219"/>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518</v>
      </c>
      <c r="AL14" s="1218"/>
      <c r="AM14" s="1218"/>
      <c r="AN14" s="1219"/>
      <c r="AO14" s="316">
        <v>85801</v>
      </c>
      <c r="AP14" s="316">
        <v>2291</v>
      </c>
      <c r="AQ14" s="317">
        <v>2905</v>
      </c>
      <c r="AR14" s="318">
        <v>-21.1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519</v>
      </c>
      <c r="AL15" s="1218"/>
      <c r="AM15" s="1218"/>
      <c r="AN15" s="1219"/>
      <c r="AO15" s="316">
        <v>10745</v>
      </c>
      <c r="AP15" s="316">
        <v>287</v>
      </c>
      <c r="AQ15" s="317">
        <v>1486</v>
      </c>
      <c r="AR15" s="318">
        <v>-80.7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520</v>
      </c>
      <c r="AL16" s="1221"/>
      <c r="AM16" s="1221"/>
      <c r="AN16" s="1222"/>
      <c r="AO16" s="316">
        <v>-178967</v>
      </c>
      <c r="AP16" s="316">
        <v>-4778</v>
      </c>
      <c r="AQ16" s="317">
        <v>-5107</v>
      </c>
      <c r="AR16" s="318">
        <v>-6.4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187</v>
      </c>
      <c r="AL17" s="1221"/>
      <c r="AM17" s="1221"/>
      <c r="AN17" s="1222"/>
      <c r="AO17" s="316">
        <v>2532601</v>
      </c>
      <c r="AP17" s="316">
        <v>67617</v>
      </c>
      <c r="AQ17" s="317">
        <v>78684</v>
      </c>
      <c r="AR17" s="318">
        <v>-14.1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525</v>
      </c>
      <c r="AL21" s="1213"/>
      <c r="AM21" s="1213"/>
      <c r="AN21" s="1214"/>
      <c r="AO21" s="328">
        <v>6.91</v>
      </c>
      <c r="AP21" s="329">
        <v>7.53</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526</v>
      </c>
      <c r="AL22" s="1213"/>
      <c r="AM22" s="1213"/>
      <c r="AN22" s="1214"/>
      <c r="AO22" s="333">
        <v>101.2</v>
      </c>
      <c r="AP22" s="334">
        <v>97.4</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530</v>
      </c>
      <c r="AL32" s="1229"/>
      <c r="AM32" s="1229"/>
      <c r="AN32" s="1230"/>
      <c r="AO32" s="343">
        <v>1279040</v>
      </c>
      <c r="AP32" s="343">
        <v>34149</v>
      </c>
      <c r="AQ32" s="344">
        <v>34297</v>
      </c>
      <c r="AR32" s="345">
        <v>-0.4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531</v>
      </c>
      <c r="AL33" s="1229"/>
      <c r="AM33" s="1229"/>
      <c r="AN33" s="123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532</v>
      </c>
      <c r="AL34" s="1229"/>
      <c r="AM34" s="1229"/>
      <c r="AN34" s="1230"/>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533</v>
      </c>
      <c r="AL35" s="1229"/>
      <c r="AM35" s="1229"/>
      <c r="AN35" s="1230"/>
      <c r="AO35" s="343">
        <v>274906</v>
      </c>
      <c r="AP35" s="343">
        <v>7340</v>
      </c>
      <c r="AQ35" s="344">
        <v>14866</v>
      </c>
      <c r="AR35" s="345">
        <v>-50.6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534</v>
      </c>
      <c r="AL36" s="1229"/>
      <c r="AM36" s="1229"/>
      <c r="AN36" s="1230"/>
      <c r="AO36" s="343" t="s">
        <v>517</v>
      </c>
      <c r="AP36" s="343" t="s">
        <v>517</v>
      </c>
      <c r="AQ36" s="344">
        <v>2278</v>
      </c>
      <c r="AR36" s="345" t="s">
        <v>517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535</v>
      </c>
      <c r="AL37" s="1229"/>
      <c r="AM37" s="1229"/>
      <c r="AN37" s="1230"/>
      <c r="AO37" s="343">
        <v>1780</v>
      </c>
      <c r="AP37" s="343">
        <v>48</v>
      </c>
      <c r="AQ37" s="344">
        <v>453</v>
      </c>
      <c r="AR37" s="345">
        <v>-89.4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536</v>
      </c>
      <c r="AL38" s="1232"/>
      <c r="AM38" s="1232"/>
      <c r="AN38" s="1233"/>
      <c r="AO38" s="346">
        <v>25</v>
      </c>
      <c r="AP38" s="346">
        <v>1</v>
      </c>
      <c r="AQ38" s="347">
        <v>1</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537</v>
      </c>
      <c r="AL39" s="1232"/>
      <c r="AM39" s="1232"/>
      <c r="AN39" s="1233"/>
      <c r="AO39" s="343">
        <v>-35234</v>
      </c>
      <c r="AP39" s="343">
        <v>-941</v>
      </c>
      <c r="AQ39" s="344">
        <v>-3000</v>
      </c>
      <c r="AR39" s="345">
        <v>-68.599999999999994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538</v>
      </c>
      <c r="AL40" s="1229"/>
      <c r="AM40" s="1229"/>
      <c r="AN40" s="1230"/>
      <c r="AO40" s="343">
        <v>-714049</v>
      </c>
      <c r="AP40" s="343">
        <v>-19064</v>
      </c>
      <c r="AQ40" s="344">
        <v>-34641</v>
      </c>
      <c r="AR40" s="345">
        <v>-45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299</v>
      </c>
      <c r="AL41" s="1235"/>
      <c r="AM41" s="1235"/>
      <c r="AN41" s="1236"/>
      <c r="AO41" s="343">
        <v>806468</v>
      </c>
      <c r="AP41" s="343">
        <v>21532</v>
      </c>
      <c r="AQ41" s="344">
        <v>14254</v>
      </c>
      <c r="AR41" s="345">
        <v>51.1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507</v>
      </c>
      <c r="AN49" s="1225" t="s">
        <v>542</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1703058</v>
      </c>
      <c r="AN51" s="365">
        <v>46907</v>
      </c>
      <c r="AO51" s="366">
        <v>-15.7</v>
      </c>
      <c r="AP51" s="367">
        <v>56894</v>
      </c>
      <c r="AQ51" s="368">
        <v>6.8</v>
      </c>
      <c r="AR51" s="369">
        <v>-22.5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987714</v>
      </c>
      <c r="AN52" s="373">
        <v>27205</v>
      </c>
      <c r="AO52" s="374">
        <v>-11.7</v>
      </c>
      <c r="AP52" s="375">
        <v>32548</v>
      </c>
      <c r="AQ52" s="376">
        <v>12.6</v>
      </c>
      <c r="AR52" s="377">
        <v>-24.3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938943</v>
      </c>
      <c r="AN53" s="365">
        <v>25419</v>
      </c>
      <c r="AO53" s="366">
        <v>-45.8</v>
      </c>
      <c r="AP53" s="367">
        <v>57122</v>
      </c>
      <c r="AQ53" s="368">
        <v>0.4</v>
      </c>
      <c r="AR53" s="369">
        <v>-46.2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406947</v>
      </c>
      <c r="AN54" s="373">
        <v>11017</v>
      </c>
      <c r="AO54" s="374">
        <v>-59.5</v>
      </c>
      <c r="AP54" s="375">
        <v>36191</v>
      </c>
      <c r="AQ54" s="376">
        <v>11.2</v>
      </c>
      <c r="AR54" s="377">
        <v>-70.7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1017313</v>
      </c>
      <c r="AN55" s="365">
        <v>27228</v>
      </c>
      <c r="AO55" s="366">
        <v>7.1</v>
      </c>
      <c r="AP55" s="367">
        <v>53655</v>
      </c>
      <c r="AQ55" s="368">
        <v>-6.1</v>
      </c>
      <c r="AR55" s="369">
        <v>13.2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448283</v>
      </c>
      <c r="AN56" s="373">
        <v>11998</v>
      </c>
      <c r="AO56" s="374">
        <v>8.9</v>
      </c>
      <c r="AP56" s="375">
        <v>32719</v>
      </c>
      <c r="AQ56" s="376">
        <v>-9.6</v>
      </c>
      <c r="AR56" s="377">
        <v>18.5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1134103</v>
      </c>
      <c r="AN57" s="365">
        <v>30121</v>
      </c>
      <c r="AO57" s="366">
        <v>10.6</v>
      </c>
      <c r="AP57" s="367">
        <v>53869</v>
      </c>
      <c r="AQ57" s="368">
        <v>0.4</v>
      </c>
      <c r="AR57" s="369">
        <v>10.199999999999999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658994</v>
      </c>
      <c r="AN58" s="373">
        <v>17502</v>
      </c>
      <c r="AO58" s="374">
        <v>45.9</v>
      </c>
      <c r="AP58" s="375">
        <v>35046</v>
      </c>
      <c r="AQ58" s="376">
        <v>7.1</v>
      </c>
      <c r="AR58" s="377">
        <v>38.799999999999997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1355895</v>
      </c>
      <c r="AN59" s="365">
        <v>36201</v>
      </c>
      <c r="AO59" s="366">
        <v>20.2</v>
      </c>
      <c r="AP59" s="367">
        <v>59119</v>
      </c>
      <c r="AQ59" s="368">
        <v>9.6999999999999993</v>
      </c>
      <c r="AR59" s="369">
        <v>10.5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756706</v>
      </c>
      <c r="AN60" s="373">
        <v>20203</v>
      </c>
      <c r="AO60" s="374">
        <v>15.4</v>
      </c>
      <c r="AP60" s="375">
        <v>29900</v>
      </c>
      <c r="AQ60" s="376">
        <v>-14.7</v>
      </c>
      <c r="AR60" s="377">
        <v>30.1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1229862</v>
      </c>
      <c r="AN61" s="380">
        <v>33175</v>
      </c>
      <c r="AO61" s="381">
        <v>-4.7</v>
      </c>
      <c r="AP61" s="382">
        <v>56132</v>
      </c>
      <c r="AQ61" s="383">
        <v>2.2000000000000002</v>
      </c>
      <c r="AR61" s="369">
        <v>-6.9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651729</v>
      </c>
      <c r="AN62" s="373">
        <v>17585</v>
      </c>
      <c r="AO62" s="374">
        <v>-0.2</v>
      </c>
      <c r="AP62" s="375">
        <v>33281</v>
      </c>
      <c r="AQ62" s="376">
        <v>1.3</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6EfM/gkrTHWugpDuynqsHT3lZBue20n88+eBaojVuzIGdIbufFYSJ0YHw8L2tgaIid0C/tf9xm+yYszEXKGIg==" saltValue="tjHDchTa0m1xNAaFApae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sCgnC+nIfvAScr6Kh3BuUzDyUQYII6ket1Y98Kpj7sUsUe+ezIlRdzuAt1MvU1Lrsw+Tw4CRTVUk05WgqsNEKw==" saltValue="laKnDHI3oTbFhC+d2maDg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WRcevRLOFY397DZB6BeP4EczuXyuVuetRomTDv5GxDNoS3HjX1v1MMk3yTrhozQJ1VG8J+XJkeFVEmI70d5uWA==" saltValue="wI5/ZaqQBd0p2HZhxK7jF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7" t="s">
        <v>3</v>
      </c>
      <c r="D47" s="1237"/>
      <c r="E47" s="1238"/>
      <c r="F47" s="11">
        <v>33.729999999999997</v>
      </c>
      <c r="G47" s="12">
        <v>33.79</v>
      </c>
      <c r="H47" s="12">
        <v>36.72</v>
      </c>
      <c r="I47" s="12">
        <v>40.17</v>
      </c>
      <c r="J47" s="13">
        <v>42.86</v>
      </c>
    </row>
    <row r="48" spans="2:10" ht="57.75" customHeight="1" x14ac:dyDescent="0.15">
      <c r="B48" s="14"/>
      <c r="C48" s="1239" t="s">
        <v>4</v>
      </c>
      <c r="D48" s="1239"/>
      <c r="E48" s="1240"/>
      <c r="F48" s="15">
        <v>7.19</v>
      </c>
      <c r="G48" s="16">
        <v>10.24</v>
      </c>
      <c r="H48" s="16">
        <v>11.19</v>
      </c>
      <c r="I48" s="16">
        <v>7.89</v>
      </c>
      <c r="J48" s="17">
        <v>7.12</v>
      </c>
    </row>
    <row r="49" spans="2:10" ht="57.75" customHeight="1" thickBot="1" x14ac:dyDescent="0.2">
      <c r="B49" s="18"/>
      <c r="C49" s="1241" t="s">
        <v>5</v>
      </c>
      <c r="D49" s="1241"/>
      <c r="E49" s="1242"/>
      <c r="F49" s="19" t="s">
        <v>563</v>
      </c>
      <c r="G49" s="20">
        <v>3.04</v>
      </c>
      <c r="H49" s="20">
        <v>6.33</v>
      </c>
      <c r="I49" s="20">
        <v>2.56</v>
      </c>
      <c r="J49" s="21">
        <v>4.74</v>
      </c>
    </row>
    <row r="50" spans="2:10" ht="13.5" customHeight="1" x14ac:dyDescent="0.15"/>
  </sheetData>
  <sheetProtection algorithmName="SHA-512" hashValue="Zg/byDUcK0DAxvdiTWzCr4naKT/+MX1BUVwJ0ofjEROds295OWDlDCPrQGAlgHrdG9SIZ7gtLJWwlGd9j2XWsw==" saltValue="WZHWeEusbRuYdJ9TQD0CO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2021-09-24T01:07:23Z</cp:lastPrinted>
  <dcterms:created xsi:type="dcterms:W3CDTF">2021-02-05T04:35:22Z</dcterms:created>
  <dcterms:modified xsi:type="dcterms:W3CDTF">2021-10-14T04:20:51Z</dcterms:modified>
  <cp:category/>
</cp:coreProperties>
</file>