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28800" windowHeight="121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5"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BE35" i="10"/>
  <c r="AM35" i="10"/>
  <c r="BE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C36" i="10"/>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<sst xmlns="http://schemas.openxmlformats.org/spreadsheetml/2006/main" count="1162" uniqueCount="612">
  <si>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</si>
  <si>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</si>
  <si>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</si>
  <si>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</si>
  <si>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</si>
  <si>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</si>
  <si>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</si>
  <si>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</si>
  <si>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</si>
  <si>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</si>
  <si>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</si>
  <si>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</si>
  <si>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</si>
  <si>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</si>
  <si>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</si>
  <si>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</si>
  <si>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</si>
  <si>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</si>
  <si>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</si>
  <si>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</si>
  <si>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</si>
  <si>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</si>
  <si>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</si>
  <si>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</si>
  <si>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</si>
  <si>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</si>
  <si>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</si>
  <si>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</si>
  <si>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</si>
  <si>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</si>
  <si>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</si>
  <si>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</si>
  <si>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</si>
  <si>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</si>
  <si>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</si>
  <si>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</si>
  <si>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</si>
  <si>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</si>
  <si>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</si>
  <si>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</si>
  <si>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</si>
  <si>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</si>
  <si>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</si>
  <si>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</si>
  <si>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</si>
  <si>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</si>
  <si>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</si>
  <si>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</si>
  <si>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</si>
  <si>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</si>
  <si>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</si>
  <si>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</si>
  <si>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</si>
  <si>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</si>
  <si>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</si>
  <si>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</si>
  <si>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</si>
  <si>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</si>
  <si>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</si>
  <si>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</si>
  <si>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</si>
  <si>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</si>
  <si>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</si>
  <si>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</si>
  <si>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</si>
  <si>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</si>
  <si>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</si>
  <si>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</si>
  <si>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</si>
  <si>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</si>
  <si>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</si>
  <si>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</si>
  <si>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</si>
  <si>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</si>
  <si>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</si>
  <si>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</si>
  <si>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</si>
  <si>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</si>
  <si>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</si>
  <si>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</si>
  <si>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</si>
  <si>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</si>
  <si>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</si>
  <si>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</si>
  <si>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</si>
  <si>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</si>
  <si>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</si>
  <si>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</si>
  <si>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</si>
  <si>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</si>
  <si>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</si>
  <si>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</si>
  <si>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</si>
  <si>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</si>
  <si>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</si>
  <si>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</si>
  <si>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</si>
  <si>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</si>
  <si>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</si>
  <si>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</si>
  <si>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</si>
  <si>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</si>
  <si>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</si>
  <si>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</si>
  <si>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</si>
  <si>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</si>
  <si>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</si>
  <si>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</si>
  <si>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</si>
  <si>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</si>
  <si>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</si>
  <si>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</si>
  <si>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</si>
  <si>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</si>
  <si>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</si>
  <si>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</si>
  <si>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</si>
  <si>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</si>
  <si>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</si>
  <si>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</si>
  <si>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</si>
  <si>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</si>
  <si>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</si>
  <si>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</si>
  <si>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</si>
  <si>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</si>
  <si>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</si>
  <si>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</si>
  <si>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</si>
  <si>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</si>
  <si>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</si>
  <si>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</si>
  <si>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</si>
  <si>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</si>
  <si>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</si>
  <si>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</si>
  <si>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</si>
  <si>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</si>
  <si>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</si>
  <si>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</si>
  <si>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</si>
  <si>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</si>
  <si>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</si>
  <si>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</si>
  <si>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</si>
  <si>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</si>
  <si>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</si>
  <si>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</si>
  <si>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</si>
  <si>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</si>
  <si>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</si>
  <si>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</si>
  <si>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</si>
  <si>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</si>
  <si>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</si>
  <si>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</si>
  <si>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</si>
  <si>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</si>
  <si>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</si>
  <si>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</si>
  <si>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</si>
  <si>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</si>
  <si>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</si>
  <si>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</si>
  <si>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</si>
  <si>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</si>
  <si>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</si>
  <si>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</si>
  <si>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</si>
  <si>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</si>
  <si>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</si>
  <si>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</si>
  <si>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</si>
  <si>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</si>
  <si>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</si>
  <si>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</si>
  <si>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</si>
  <si>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</si>
  <si>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</si>
  <si>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</si>
  <si>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</si>
  <si>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</si>
  <si>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</si>
  <si>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</si>
  <si>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</si>
  <si>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</si>
  <si>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</si>
  <si>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</si>
  <si>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</si>
  <si>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</si>
  <si>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</si>
  <si>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</si>
  <si>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</si>
  <si>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</si>
  <si>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</si>
  <si>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</si>
  <si>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</si>
  <si>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</si>
  <si>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</si>
  <si>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</si>
  <si>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</si>
  <si>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</si>
  <si>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</si>
  <si>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</si>
  <si>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</si>
  <si>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</si>
  <si>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</si>
  <si>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</si>
  <si>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</si>
  <si>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</si>
  <si>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</si>
  <si>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</si>
  <si>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福岡県川崎町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</si>
  <si>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</si>
  <si>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</si>
  <si>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</si>
  <si>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</si>
  <si>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</si>
  <si>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</si>
  <si>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</si>
  <si>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</si>
  <si>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</si>
  <si>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</si>
  <si>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</si>
  <si>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</si>
  <si>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</si>
  <si>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</si>
  <si>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</si>
  <si>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</si>
  <si>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</si>
  <si>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</si>
  <si>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</si>
  <si>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</si>
  <si>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</si>
  <si>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</si>
  <si>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</si>
  <si>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</si>
  <si>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</si>
  <si>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</si>
  <si>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</si>
  <si>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</si>
  <si>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</si>
  <si>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</si>
  <si>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</si>
  <si>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</si>
  <si>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</si>
  <si>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</si>
  <si>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</si>
  <si>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</si>
  <si>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</si>
  <si>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</si>
  <si>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</si>
  <si>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</si>
  <si>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</si>
  <si>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</si>
  <si>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</si>
  <si>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</si>
  <si>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</si>
  <si>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</si>
  <si>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</si>
  <si>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</si>
  <si>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</si>
  <si>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</si>
  <si>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</si>
  <si>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</si>
  <si>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</si>
  <si>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</si>
  <si>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</si>
  <si>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</si>
  <si>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</si>
  <si>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</si>
  <si>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</si>
  <si>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</si>
  <si>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</si>
  <si>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</si>
  <si>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</si>
  <si>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</si>
  <si>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</si>
  <si>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</si>
  <si>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</si>
  <si>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</si>
  <si>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</si>
  <si>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</si>
  <si>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</si>
  <si>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</si>
  <si>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</si>
  <si>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</si>
  <si>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</si>
  <si>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</si>
  <si>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</si>
  <si>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</si>
  <si>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</si>
  <si>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</si>
  <si>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</si>
  <si>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</si>
  <si>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</si>
  <si>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</si>
  <si>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</si>
  <si>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</si>
  <si>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</si>
  <si>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</si>
  <si>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</si>
  <si>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</si>
  <si>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</si>
  <si>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</si>
  <si>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</si>
  <si>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</si>
  <si>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</si>
  <si>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</si>
  <si>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</si>
  <si>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</si>
  <si>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</si>
  <si>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</si>
  <si>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</si>
  <si>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</si>
  <si>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</si>
  <si>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</si>
  <si>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</si>
  <si>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</si>
  <si>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</si>
  <si>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</si>
  <si>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</si>
  <si>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</si>
  <si>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</si>
  <si>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</si>
  <si>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</si>
  <si>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</si>
  <si>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</si>
  <si>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</si>
  <si>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</si>
  <si>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</si>
  <si>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</si>
  <si>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</si>
  <si>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</si>
  <si>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</si>
  <si>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</si>
  <si>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</si>
  <si>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</si>
  <si>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</si>
  <si>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</si>
  <si>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</si>
  <si>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</si>
  <si>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</si>
  <si>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</si>
  <si>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</si>
  <si>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</si>
  <si>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</si>
  <si>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</si>
  <si>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</si>
  <si>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</si>
  <si>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</si>
  <si>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</si>
  <si>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</si>
  <si>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</si>
  <si>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</si>
  <si>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</si>
  <si>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</si>
  <si>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</si>
  <si>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</si>
  <si>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</si>
  <si>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</si>
  <si>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</si>
  <si>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</si>
  <si>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</si>
  <si>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</si>
  <si>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福岡県川崎町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</si>
  <si>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</si>
  <si>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</si>
  <si>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</si>
  <si>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</si>
  <si>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</si>
  <si>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</si>
  <si>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</si>
  <si>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</si>
  <si>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</si>
  <si>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</si>
  <si>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</si>
  <si>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</si>
  <si>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</si>
  <si>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</si>
  <si>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</si>
  <si>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</si>
  <si>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</si>
  <si>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</si>
  <si>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</si>
  <si>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</si>
  <si>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</si>
  <si>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</si>
  <si>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</si>
  <si>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</si>
  <si>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</si>
  <si>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</si>
  <si>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</si>
  <si>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</si>
  <si>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</si>
  <si>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</si>
  <si>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</si>
  <si>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</si>
  <si>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</si>
  <si>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</si>
  <si>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</si>
  <si>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</si>
  <si>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</si>
  <si>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</si>
  <si>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</si>
  <si>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</si>
  <si>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</si>
  <si>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</si>
  <si>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</si>
  <si>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</si>
  <si>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</si>
  <si>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</si>
  <si>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</si>
  <si>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</si>
  <si>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</si>
  <si>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</si>
  <si>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</si>
  <si>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</si>
  <si>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</si>
  <si>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</si>
  <si>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</si>
  <si>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</si>
  <si>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</si>
  <si>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</si>
  <si>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</si>
  <si>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</si>
  <si>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</si>
  <si>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</si>
  <si>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</si>
  <si>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</si>
  <si>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</si>
  <si>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</si>
  <si>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</si>
  <si>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</si>
  <si>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</si>
  <si>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</si>
  <si>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</si>
  <si>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</si>
  <si>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</si>
  <si>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</si>
  <si>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</si>
  <si>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</si>
  <si>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</si>
  <si>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</si>
  <si>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</si>
  <si>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</si>
  <si>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</si>
  <si>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</si>
  <si>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</si>
  <si>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</si>
  <si>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</si>
  <si>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</si>
  <si>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</si>
  <si>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</si>
  <si>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</si>
  <si>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</si>
  <si>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</si>
  <si>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</si>
  <si>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</si>
  <si>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</si>
  <si>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</si>
  <si>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</si>
  <si>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</si>
  <si>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</si>
  <si>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</si>
  <si>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</si>
  <si>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</si>
  <si>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</si>
  <si>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</si>
  <si>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</si>
  <si>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</si>
  <si>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</si>
  <si>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</si>
  <si>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</si>
  <si>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</si>
  <si>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</si>
  <si>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</si>
  <si>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</si>
  <si>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</si>
  <si>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</si>
  <si>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</si>
  <si>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</si>
  <si>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</si>
  <si>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</si>
  <si>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</si>
  <si>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</si>
  <si>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</si>
  <si>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</si>
  <si>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</si>
  <si>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</si>
  <si>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</si>
  <si>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</si>
  <si>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</si>
  <si>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</si>
  <si>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</si>
  <si>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</si>
  <si>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</si>
  <si>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</si>
  <si>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</si>
  <si>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</si>
  <si>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</si>
  <si>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</si>
  <si>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</si>
  <si>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</si>
  <si>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</si>
  <si>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</si>
  <si>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</si>
  <si>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</si>
  <si>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</si>
  <si>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</si>
  <si>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</si>
  <si>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</si>
  <si>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</si>
  <si>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</si>
  <si>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</si>
  <si>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</si>
  <si>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</si>
  <si>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</si>
  <si>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</si>
  <si>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</si>
  <si>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</si>
  <si>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</si>
  <si>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</si>
  <si>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</si>
  <si>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</si>
  <si>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</si>
  <si>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</si>
  <si>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</si>
  <si>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</si>
  <si>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</si>
  <si>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</si>
  <si>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</si>
  <si>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</si>
  <si>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</si>
  <si>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</si>
  <si>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</si>
  <si>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</si>
  <si>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</si>
  <si>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</si>
  <si>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</si>
  <si>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</si>
  <si>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</si>
  <si>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</si>
  <si>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</si>
  <si>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0.62</t>
  </si>
  <si>
    <t>▲ 7.76</t>
  </si>
  <si>
    <t>▲ 11.88</t>
  </si>
  <si>
    <t>住宅新築資金等貸付事業特別会計</t>
  </si>
  <si>
    <t>▲ 11.56</t>
  </si>
  <si>
    <t>▲ 11.50</t>
  </si>
  <si>
    <t>▲ 11.13</t>
  </si>
  <si>
    <t>▲ 10.86</t>
  </si>
  <si>
    <t>学校給食センター特別会計</t>
  </si>
  <si>
    <t>▲ 0.08</t>
  </si>
  <si>
    <t>▲ 0.06</t>
  </si>
  <si>
    <t>▲ 0.05</t>
  </si>
  <si>
    <t>▲ 0.04</t>
  </si>
  <si>
    <t>▲ 0.03</t>
  </si>
  <si>
    <t>一般会計</t>
  </si>
  <si>
    <t>国民健康保険事業勘定特別会計</t>
  </si>
  <si>
    <t>▲ 12.54</t>
  </si>
  <si>
    <t>▲ 11.74</t>
  </si>
  <si>
    <t>▲ 11.03</t>
  </si>
  <si>
    <t>▲ 10.90</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</si>
  <si>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</si>
  <si>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</si>
  <si>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</si>
  <si>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</si>
  <si>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</si>
  <si>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</si>
  <si>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</si>
  <si>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</si>
  <si>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</si>
  <si>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</si>
  <si>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</si>
  <si>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5" eb="17">
      <t>キキン</t>
    </rPh>
    <rPh sb="17" eb="19">
      <t>トクベツ</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</si>
  <si>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</si>
  <si>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福岡県田川地区消防組合（一般会計）</t>
    <rPh sb="0" eb="3">
      <t>フクオカケン</t>
    </rPh>
    <rPh sb="3" eb="5">
      <t>タガワ</t>
    </rPh>
    <rPh sb="5" eb="7">
      <t>チク</t>
    </rPh>
    <rPh sb="7" eb="9">
      <t>ショウボウ</t>
    </rPh>
    <rPh sb="9" eb="11">
      <t>クミアイ</t>
    </rPh>
    <rPh sb="12" eb="14">
      <t>イッパン</t>
    </rPh>
    <rPh sb="14" eb="16">
      <t>カイケイ</t>
    </rPh>
    <phoneticPr fontId="2"/>
  </si>
  <si>
    <t>田川郡東部環境衛生施設組合（一般会計）</t>
    <rPh sb="0" eb="3">
      <t>タガワグン</t>
    </rPh>
    <rPh sb="3" eb="5">
      <t>トウブ</t>
    </rPh>
    <rPh sb="5" eb="7">
      <t>カンキョウ</t>
    </rPh>
    <rPh sb="7" eb="9">
      <t>エイセイ</t>
    </rPh>
    <rPh sb="9" eb="11">
      <t>シセツ</t>
    </rPh>
    <rPh sb="11" eb="13">
      <t>クミアイ</t>
    </rPh>
    <rPh sb="14" eb="16">
      <t>イッパン</t>
    </rPh>
    <rPh sb="16" eb="18">
      <t>カイケイ</t>
    </rPh>
    <phoneticPr fontId="2"/>
  </si>
  <si>
    <t>田川地区斎場組合（一般会計）</t>
    <rPh sb="0" eb="2">
      <t>タガワ</t>
    </rPh>
    <rPh sb="2" eb="4">
      <t>チク</t>
    </rPh>
    <rPh sb="4" eb="6">
      <t>サイジョウ</t>
    </rPh>
    <rPh sb="6" eb="8">
      <t>クミアイ</t>
    </rPh>
    <rPh sb="9" eb="11">
      <t>イッパン</t>
    </rPh>
    <rPh sb="11" eb="13">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</si>
  <si>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</si>
  <si>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</si>
  <si>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田川地区清掃施設組合（一般会計）</t>
    <rPh sb="0" eb="2">
      <t>タガワ</t>
    </rPh>
    <rPh sb="2" eb="4">
      <t>チク</t>
    </rPh>
    <rPh sb="4" eb="6">
      <t>セイソウ</t>
    </rPh>
    <rPh sb="6" eb="8">
      <t>シセツ</t>
    </rPh>
    <rPh sb="8" eb="10">
      <t>クミアイ</t>
    </rPh>
    <rPh sb="11" eb="13">
      <t>イッパン</t>
    </rPh>
    <rPh sb="13" eb="15">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</si>
  <si>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</si>
  <si>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</si>
  <si>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</si>
  <si>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</si>
  <si>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田川地区水道企業団（田川地区水道企業団水道用水供給事業会計）</t>
    <rPh sb="0" eb="2">
      <t>タガワ</t>
    </rPh>
    <rPh sb="2" eb="4">
      <t>チク</t>
    </rPh>
    <rPh sb="4" eb="6">
      <t>スイドウ</t>
    </rPh>
    <rPh sb="6" eb="8">
      <t>キギョウ</t>
    </rPh>
    <rPh sb="8" eb="9">
      <t>ダン</t>
    </rPh>
    <rPh sb="10" eb="12">
      <t>タガワ</t>
    </rPh>
    <rPh sb="12" eb="14">
      <t>チク</t>
    </rPh>
    <rPh sb="14" eb="16">
      <t>スイドウ</t>
    </rPh>
    <rPh sb="16" eb="18">
      <t>キギョウ</t>
    </rPh>
    <rPh sb="18" eb="19">
      <t>ダン</t>
    </rPh>
    <rPh sb="19" eb="21">
      <t>スイドウ</t>
    </rPh>
    <rPh sb="21" eb="23">
      <t>ヨウスイ</t>
    </rPh>
    <rPh sb="23" eb="25">
      <t>キョウキュウ</t>
    </rPh>
    <rPh sb="25" eb="27">
      <t>ジギョウ</t>
    </rPh>
    <rPh sb="27" eb="29">
      <t>カイケイ</t>
    </rPh>
    <phoneticPr fontId="2"/>
  </si>
  <si>
    <t>川崎町立病院</t>
    <rPh sb="0" eb="2">
      <t>カワサキ</t>
    </rPh>
    <rPh sb="2" eb="4">
      <t>チョウリツ</t>
    </rPh>
    <rPh sb="4" eb="6">
      <t>ビョウイン</t>
    </rPh>
    <phoneticPr fontId="2"/>
  </si>
  <si>
    <t>○</t>
  </si>
  <si>
    <t>-</t>
    <phoneticPr fontId="2"/>
  </si>
  <si>
    <t>-</t>
    <phoneticPr fontId="2"/>
  </si>
  <si>
    <t>-</t>
    <phoneticPr fontId="2"/>
  </si>
  <si>
    <t>川崎アグリ</t>
    <rPh sb="0" eb="2">
      <t>カワサキ</t>
    </rPh>
    <phoneticPr fontId="2"/>
  </si>
  <si>
    <t>井堰維持管理基金</t>
    <phoneticPr fontId="5"/>
  </si>
  <si>
    <t>過疎地域自立促進特別事業基金</t>
    <phoneticPr fontId="19"/>
  </si>
  <si>
    <t>福祉のまち創造基金</t>
    <phoneticPr fontId="19"/>
  </si>
  <si>
    <t>かがやけ川崎応援基金</t>
    <phoneticPr fontId="19"/>
  </si>
  <si>
    <t>人づくり基金</t>
    <rPh sb="0" eb="1">
      <t>ヒト</t>
    </rPh>
    <phoneticPr fontId="19"/>
  </si>
  <si>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</si>
  <si>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</si>
  <si>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</si>
  <si>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</si>
  <si>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</si>
  <si>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</si>
  <si>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</si>
  <si>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</si>
  <si>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</si>
  <si>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</si>
  <si>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</si>
  <si>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平成13年度からの財政健全化計画による投資的事業の抑制をおこなってきたことにより実質公債費比率は減少しているが、類似団体比較すると高い水準にあり、将来負担比率についても同様である。将来負担額の大半を占めているのが、「一般会計等に係る地方債の現在高」であり、現在、長期計画にもとづく継続的な公営住宅建設事業が実施されているため、他の投資的事業とのバランスを常に分析し、引き続き新発債の抑制に努める公債費の適正化に取り組んでいく必要がある。</t>
    <rPh sb="0" eb="2">
      <t>ヘイセイ</t>
    </rPh>
    <rPh sb="4" eb="6">
      <t>ネンド</t>
    </rPh>
    <rPh sb="9" eb="11">
      <t>ザイセイ</t>
    </rPh>
    <rPh sb="11" eb="14">
      <t>ケンゼンカ</t>
    </rPh>
    <rPh sb="14" eb="16">
      <t>ケイカク</t>
    </rPh>
    <rPh sb="19" eb="21">
      <t>トウシ</t>
    </rPh>
    <rPh sb="21" eb="22">
      <t>テキ</t>
    </rPh>
    <rPh sb="22" eb="24">
      <t>ジギョウ</t>
    </rPh>
    <rPh sb="25" eb="27">
      <t>ヨクセイ</t>
    </rPh>
    <rPh sb="40" eb="42">
      <t>ジッシツ</t>
    </rPh>
    <rPh sb="42" eb="44">
      <t>コウサイ</t>
    </rPh>
    <rPh sb="44" eb="45">
      <t>ヒ</t>
    </rPh>
    <rPh sb="45" eb="47">
      <t>ヒリツ</t>
    </rPh>
    <rPh sb="48" eb="50">
      <t>ゲンショウ</t>
    </rPh>
    <rPh sb="56" eb="58">
      <t>ルイジ</t>
    </rPh>
    <rPh sb="58" eb="60">
      <t>ダンタイ</t>
    </rPh>
    <rPh sb="60" eb="62">
      <t>ヒカク</t>
    </rPh>
    <rPh sb="65" eb="66">
      <t>タカ</t>
    </rPh>
    <rPh sb="67" eb="69">
      <t>スイジュン</t>
    </rPh>
    <rPh sb="73" eb="75">
      <t>ショウライ</t>
    </rPh>
    <rPh sb="75" eb="77">
      <t>フタン</t>
    </rPh>
    <rPh sb="77" eb="79">
      <t>ヒリツ</t>
    </rPh>
    <rPh sb="84" eb="86">
      <t>ドウヨウ</t>
    </rPh>
    <rPh sb="90" eb="92">
      <t>ショウライ</t>
    </rPh>
    <rPh sb="92" eb="94">
      <t>フタン</t>
    </rPh>
    <rPh sb="94" eb="95">
      <t>ガク</t>
    </rPh>
    <rPh sb="96" eb="98">
      <t>タイハン</t>
    </rPh>
    <rPh sb="99" eb="100">
      <t>シ</t>
    </rPh>
    <rPh sb="108" eb="110">
      <t>イッパン</t>
    </rPh>
    <rPh sb="110" eb="112">
      <t>カイケイ</t>
    </rPh>
    <rPh sb="112" eb="113">
      <t>トウ</t>
    </rPh>
    <rPh sb="114" eb="115">
      <t>カカ</t>
    </rPh>
    <rPh sb="116" eb="119">
      <t>チホウサイ</t>
    </rPh>
    <rPh sb="120" eb="122">
      <t>ゲンザイ</t>
    </rPh>
    <rPh sb="122" eb="123">
      <t>ダカ</t>
    </rPh>
    <rPh sb="128" eb="130">
      <t>ゲンザイ</t>
    </rPh>
    <rPh sb="131" eb="133">
      <t>チョウキ</t>
    </rPh>
    <rPh sb="133" eb="135">
      <t>ケイカク</t>
    </rPh>
    <rPh sb="140" eb="142">
      <t>ケイゾク</t>
    </rPh>
    <rPh sb="142" eb="143">
      <t>テキ</t>
    </rPh>
    <rPh sb="144" eb="146">
      <t>コウエイ</t>
    </rPh>
    <rPh sb="146" eb="148">
      <t>ジュウタク</t>
    </rPh>
    <rPh sb="148" eb="150">
      <t>ケンセツ</t>
    </rPh>
    <rPh sb="150" eb="152">
      <t>ジギョウ</t>
    </rPh>
    <rPh sb="153" eb="155">
      <t>ジッシ</t>
    </rPh>
    <rPh sb="163" eb="164">
      <t>タ</t>
    </rPh>
    <rPh sb="165" eb="168">
      <t>トウシテキ</t>
    </rPh>
    <rPh sb="168" eb="170">
      <t>ジギョウ</t>
    </rPh>
    <rPh sb="177" eb="178">
      <t>ツネ</t>
    </rPh>
    <rPh sb="179" eb="181">
      <t>ブンセキ</t>
    </rPh>
    <rPh sb="183" eb="184">
      <t>ヒ</t>
    </rPh>
    <rPh sb="185" eb="186">
      <t>ツヅ</t>
    </rPh>
    <rPh sb="187" eb="188">
      <t>シン</t>
    </rPh>
    <rPh sb="188" eb="189">
      <t>ハツ</t>
    </rPh>
    <rPh sb="189" eb="190">
      <t>サイ</t>
    </rPh>
    <rPh sb="191" eb="193">
      <t>ヨクセイ</t>
    </rPh>
    <rPh sb="194" eb="195">
      <t>ツト</t>
    </rPh>
    <rPh sb="197" eb="199">
      <t>コウサイ</t>
    </rPh>
    <rPh sb="199" eb="200">
      <t>ヒ</t>
    </rPh>
    <rPh sb="201" eb="204">
      <t>テキセイカ</t>
    </rPh>
    <rPh sb="205" eb="206">
      <t>ト</t>
    </rPh>
    <rPh sb="207" eb="208">
      <t>ク</t>
    </rPh>
    <rPh sb="212" eb="214">
      <t>ヒツヨウ</t>
    </rPh>
    <phoneticPr fontId="5"/>
  </si>
  <si>
    <t>平成13年度からの財政健全化計画による投資的事業の抑制をおこなってきたが、類似団体と比較すると将来負担比率は依然高く、また、有形固定資産減価償却率も類似団体よりも高く、上昇傾向にある。主な要因は、公共施設の延床面積の6割を占める公営住宅の有形固定資産減価償却率90％以上になっていることが挙げられるが、現在町営住宅ストック総合活用計画に基づき公営住宅の建替事業を進めているところである。他の施設においても、公共施設等総合管理計画に基づき、今後、老朽化対策に取り組んでいく。</t>
    <rPh sb="0" eb="2">
      <t>ヘイセイ</t>
    </rPh>
    <rPh sb="4" eb="6">
      <t>ネンド</t>
    </rPh>
    <rPh sb="9" eb="11">
      <t>ザイセイ</t>
    </rPh>
    <rPh sb="11" eb="14">
      <t>ケンゼンカ</t>
    </rPh>
    <rPh sb="14" eb="16">
      <t>ケイカク</t>
    </rPh>
    <rPh sb="19" eb="22">
      <t>トウシテキ</t>
    </rPh>
    <rPh sb="22" eb="24">
      <t>ジギョウ</t>
    </rPh>
    <rPh sb="25" eb="27">
      <t>ヨクセイ</t>
    </rPh>
    <rPh sb="37" eb="39">
      <t>ルイジ</t>
    </rPh>
    <rPh sb="39" eb="41">
      <t>ダンタイ</t>
    </rPh>
    <rPh sb="42" eb="44">
      <t>ヒカク</t>
    </rPh>
    <rPh sb="47" eb="49">
      <t>ショウライ</t>
    </rPh>
    <rPh sb="49" eb="51">
      <t>フタン</t>
    </rPh>
    <rPh sb="51" eb="53">
      <t>ヒリツ</t>
    </rPh>
    <rPh sb="54" eb="56">
      <t>イゼン</t>
    </rPh>
    <rPh sb="56" eb="57">
      <t>タカ</t>
    </rPh>
    <rPh sb="62" eb="63">
      <t>ユウ</t>
    </rPh>
    <rPh sb="63" eb="64">
      <t>ケイ</t>
    </rPh>
    <rPh sb="64" eb="66">
      <t>コテイ</t>
    </rPh>
    <rPh sb="66" eb="68">
      <t>シサン</t>
    </rPh>
    <rPh sb="68" eb="70">
      <t>ゲンカ</t>
    </rPh>
    <rPh sb="70" eb="72">
      <t>ショウキャク</t>
    </rPh>
    <rPh sb="72" eb="73">
      <t>リツ</t>
    </rPh>
    <rPh sb="74" eb="76">
      <t>ルイジ</t>
    </rPh>
    <rPh sb="76" eb="78">
      <t>ダンタイ</t>
    </rPh>
    <rPh sb="81" eb="82">
      <t>タカ</t>
    </rPh>
    <rPh sb="84" eb="86">
      <t>ジョウショウ</t>
    </rPh>
    <rPh sb="86" eb="88">
      <t>ケイコウ</t>
    </rPh>
    <rPh sb="92" eb="93">
      <t>オモ</t>
    </rPh>
    <rPh sb="94" eb="96">
      <t>ヨウイン</t>
    </rPh>
    <rPh sb="98" eb="100">
      <t>コウキョウ</t>
    </rPh>
    <rPh sb="100" eb="102">
      <t>シセツ</t>
    </rPh>
    <rPh sb="103" eb="105">
      <t>ノベユカ</t>
    </rPh>
    <rPh sb="105" eb="107">
      <t>メンセキ</t>
    </rPh>
    <rPh sb="109" eb="110">
      <t>ワ</t>
    </rPh>
    <rPh sb="111" eb="112">
      <t>シ</t>
    </rPh>
    <rPh sb="114" eb="116">
      <t>コウエイ</t>
    </rPh>
    <rPh sb="116" eb="118">
      <t>ジュウタク</t>
    </rPh>
    <rPh sb="119" eb="121">
      <t>ユウケイ</t>
    </rPh>
    <rPh sb="121" eb="123">
      <t>コテイ</t>
    </rPh>
    <rPh sb="123" eb="125">
      <t>シサン</t>
    </rPh>
    <rPh sb="125" eb="127">
      <t>ゲンカ</t>
    </rPh>
    <rPh sb="127" eb="129">
      <t>ショウキャク</t>
    </rPh>
    <rPh sb="129" eb="130">
      <t>リツ</t>
    </rPh>
    <rPh sb="133" eb="135">
      <t>イジョウ</t>
    </rPh>
    <rPh sb="144" eb="145">
      <t>ア</t>
    </rPh>
    <rPh sb="151" eb="153">
      <t>ゲンザイ</t>
    </rPh>
    <rPh sb="153" eb="155">
      <t>チョウエイ</t>
    </rPh>
    <rPh sb="155" eb="157">
      <t>ジュウタク</t>
    </rPh>
    <rPh sb="161" eb="163">
      <t>ソウゴウ</t>
    </rPh>
    <rPh sb="163" eb="165">
      <t>カツヨウ</t>
    </rPh>
    <rPh sb="165" eb="167">
      <t>ケイカク</t>
    </rPh>
    <rPh sb="168" eb="169">
      <t>モト</t>
    </rPh>
    <rPh sb="171" eb="173">
      <t>コウエイ</t>
    </rPh>
    <rPh sb="173" eb="175">
      <t>ジュウタク</t>
    </rPh>
    <rPh sb="176" eb="178">
      <t>タテカ</t>
    </rPh>
    <rPh sb="178" eb="180">
      <t>ジギョウ</t>
    </rPh>
    <rPh sb="181" eb="182">
      <t>スス</t>
    </rPh>
    <rPh sb="193" eb="194">
      <t>ホカ</t>
    </rPh>
    <rPh sb="195" eb="197">
      <t>シセツ</t>
    </rPh>
    <rPh sb="203" eb="205">
      <t>コウキョウ</t>
    </rPh>
    <rPh sb="205" eb="207">
      <t>シセツ</t>
    </rPh>
    <rPh sb="207" eb="208">
      <t>トウ</t>
    </rPh>
    <rPh sb="208" eb="210">
      <t>ソウゴウ</t>
    </rPh>
    <rPh sb="210" eb="212">
      <t>カンリ</t>
    </rPh>
    <rPh sb="212" eb="214">
      <t>ケイカク</t>
    </rPh>
    <rPh sb="215" eb="216">
      <t>モト</t>
    </rPh>
    <rPh sb="219" eb="221">
      <t>コンゴ</t>
    </rPh>
    <rPh sb="222" eb="225">
      <t>ロウキュウカ</t>
    </rPh>
    <rPh sb="225" eb="227">
      <t>タイサク</t>
    </rPh>
    <rPh sb="228" eb="229">
      <t>ト</t>
    </rPh>
    <rPh sb="230" eb="23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</si>
</sst>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541B-4092-BB11-8000C3740A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92455</c:v>
                </c:pt>
                <c:pt idx="1">
                  <c:v>62165</c:v>
                </c:pt>
                <c:pt idx="2">
                  <c:v>93686</c:v>
                </c:pt>
                <c:pt idx="3">
                  <c:v>69200</c:v>
                </c:pt>
                <c:pt idx="4">
                  <c:v>181507</c:v>
                </c:pt>
              </c:numCache>
            </c:numRef>
          </c:val>
          <c:smooth val="0"/>
          <c:extLst xmlns:c16r2="http://schemas.microsoft.com/office/drawing/2015/06/chart">
            <c:ext xmlns:c16="http://schemas.microsoft.com/office/drawing/2014/chart" uri="{C3380CC4-5D6E-409C-BE32-E72D297353CC}">
              <c16:uniqueId val="{00000001-541B-4092-BB11-8000C3740AF7}"/>
            </c:ext>
          </c:extLst>
        </c:ser>
        <c:dLbls>
          <c:showLegendKey val="0"/>
          <c:showVal val="0"/>
          <c:showCatName val="0"/>
          <c:showSerName val="0"/>
          <c:showPercent val="0"/>
          <c:showBubbleSize val="0"/>
        </c:dLbls>
        <c:marker val="1"/>
        <c:smooth val="0"/>
        <c:axId val="493694880"/>
        <c:axId val="493695264"/>
      </c:lineChart>
      <c:catAx>
        <c:axId val="493694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695264"/>
        <c:crosses val="autoZero"/>
        <c:auto val="1"/>
        <c:lblAlgn val="ctr"/>
        <c:lblOffset val="100"/>
        <c:tickLblSkip val="1"/>
        <c:tickMarkSkip val="1"/>
        <c:noMultiLvlLbl val="0"/>
      </c:catAx>
      <c:valAx>
        <c:axId val="4936952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69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14.35</c:v>
                </c:pt>
                <c:pt idx="1">
                  <c:v>12.38</c:v>
                </c:pt>
                <c:pt idx="2">
                  <c:v>11.26</c:v>
                </c:pt>
                <c:pt idx="3">
                  <c:v>7.2</c:v>
                </c:pt>
                <c:pt idx="4">
                  <c:v>0.81</c:v>
                </c:pt>
              </c:numCache>
            </c:numRef>
          </c:val>
          <c:extLst xmlns:c16r2="http://schemas.microsoft.com/office/drawing/2015/06/chart">
            <c:ext xmlns:c16="http://schemas.microsoft.com/office/drawing/2014/chart" uri="{C3380CC4-5D6E-409C-BE32-E72D297353CC}">
              <c16:uniqueId val="{00000000-2E38-4D97-9216-9EE2C5631F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30.41</c:v>
                </c:pt>
                <c:pt idx="1">
                  <c:v>30.88</c:v>
                </c:pt>
                <c:pt idx="2">
                  <c:v>30.62</c:v>
                </c:pt>
                <c:pt idx="3">
                  <c:v>27.62</c:v>
                </c:pt>
                <c:pt idx="4">
                  <c:v>21.64</c:v>
                </c:pt>
              </c:numCache>
            </c:numRef>
          </c:val>
          <c:extLst xmlns:c16r2="http://schemas.microsoft.com/office/drawing/2015/06/chart">
            <c:ext xmlns:c16="http://schemas.microsoft.com/office/drawing/2014/chart" uri="{C3380CC4-5D6E-409C-BE32-E72D297353CC}">
              <c16:uniqueId val="{00000001-2E38-4D97-9216-9EE2C5631FCC}"/>
            </c:ext>
          </c:extLst>
        </c:ser>
        <c:dLbls>
          <c:showLegendKey val="0"/>
          <c:showVal val="0"/>
          <c:showCatName val="0"/>
          <c:showSerName val="0"/>
          <c:showPercent val="0"/>
          <c:showBubbleSize val="0"/>
        </c:dLbls>
        <c:gapWidth val="250"/>
        <c:overlap val="100"/>
        <c:axId val="410389640"/>
        <c:axId val="410390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4.3600000000000003</c:v>
                </c:pt>
                <c:pt idx="1">
                  <c:v>0.71</c:v>
                </c:pt>
                <c:pt idx="2">
                  <c:v>-0.62</c:v>
                </c:pt>
                <c:pt idx="3">
                  <c:v>-7.76</c:v>
                </c:pt>
                <c:pt idx="4">
                  <c:v>-11.88</c:v>
                </c:pt>
              </c:numCache>
            </c:numRef>
          </c:val>
          <c:smooth val="0"/>
          <c:extLst xmlns:c16r2="http://schemas.microsoft.com/office/drawing/2015/06/chart">
            <c:ext xmlns:c16="http://schemas.microsoft.com/office/drawing/2014/chart" uri="{C3380CC4-5D6E-409C-BE32-E72D297353CC}">
              <c16:uniqueId val="{00000002-2E38-4D97-9216-9EE2C5631FCC}"/>
            </c:ext>
          </c:extLst>
        </c:ser>
        <c:dLbls>
          <c:showLegendKey val="0"/>
          <c:showVal val="0"/>
          <c:showCatName val="0"/>
          <c:showSerName val="0"/>
          <c:showPercent val="0"/>
          <c:showBubbleSize val="0"/>
        </c:dLbls>
        <c:marker val="1"/>
        <c:smooth val="0"/>
        <c:axId val="410389640"/>
        <c:axId val="410390032"/>
      </c:lineChart>
      <c:catAx>
        <c:axId val="41038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390032"/>
        <c:crosses val="autoZero"/>
        <c:auto val="1"/>
        <c:lblAlgn val="ctr"/>
        <c:lblOffset val="100"/>
        <c:tickLblSkip val="1"/>
        <c:tickMarkSkip val="1"/>
        <c:noMultiLvlLbl val="0"/>
      </c:catAx>
      <c:valAx>
        <c:axId val="41039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389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1.22</c:v>
                </c:pt>
                <c:pt idx="2">
                  <c:v>#N/A</c:v>
                </c:pt>
                <c:pt idx="3">
                  <c:v>1.22</c:v>
                </c:pt>
                <c:pt idx="4">
                  <c:v>#N/A</c:v>
                </c:pt>
                <c:pt idx="5">
                  <c:v>1.1599999999999999</c:v>
                </c:pt>
                <c:pt idx="6">
                  <c:v>#N/A</c:v>
                </c:pt>
                <c:pt idx="7">
                  <c:v>3.87</c:v>
                </c:pt>
                <c:pt idx="8">
                  <c:v>0</c:v>
                </c:pt>
                <c:pt idx="9">
                  <c:v>0</c:v>
                </c:pt>
              </c:numCache>
            </c:numRef>
          </c:val>
          <c:extLst xmlns:c16r2="http://schemas.microsoft.com/office/drawing/2015/06/chart">
            <c:ext xmlns:c16="http://schemas.microsoft.com/office/drawing/2014/chart" uri="{C3380CC4-5D6E-409C-BE32-E72D297353CC}">
              <c16:uniqueId val="{00000000-F791-4568-AC47-224ACB1FFA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91-4568-AC47-224ACB1FFA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791-4568-AC47-224ACB1FFA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791-4568-AC47-224ACB1FFA4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791-4568-AC47-224ACB1FFA4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5-F791-4568-AC47-224ACB1FFA46}"/>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12.54</c:v>
                </c:pt>
                <c:pt idx="1">
                  <c:v>#N/A</c:v>
                </c:pt>
                <c:pt idx="2">
                  <c:v>11.74</c:v>
                </c:pt>
                <c:pt idx="3">
                  <c:v>#N/A</c:v>
                </c:pt>
                <c:pt idx="4">
                  <c:v>11.03</c:v>
                </c:pt>
                <c:pt idx="5">
                  <c:v>#N/A</c:v>
                </c:pt>
                <c:pt idx="6">
                  <c:v>10.9</c:v>
                </c:pt>
                <c:pt idx="7">
                  <c:v>#N/A</c:v>
                </c:pt>
                <c:pt idx="8">
                  <c:v>#N/A</c:v>
                </c:pt>
                <c:pt idx="9">
                  <c:v>1.32</c:v>
                </c:pt>
              </c:numCache>
            </c:numRef>
          </c:val>
          <c:extLst xmlns:c16r2="http://schemas.microsoft.com/office/drawing/2015/06/chart">
            <c:ext xmlns:c16="http://schemas.microsoft.com/office/drawing/2014/chart" uri="{C3380CC4-5D6E-409C-BE32-E72D297353CC}">
              <c16:uniqueId val="{00000006-F791-4568-AC47-224ACB1FFA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c:v>
                </c:pt>
                <c:pt idx="2">
                  <c:v>#N/A</c:v>
                </c:pt>
                <c:pt idx="3">
                  <c:v>23.95</c:v>
                </c:pt>
                <c:pt idx="4">
                  <c:v>#N/A</c:v>
                </c:pt>
                <c:pt idx="5">
                  <c:v>22.44</c:v>
                </c:pt>
                <c:pt idx="6">
                  <c:v>#N/A</c:v>
                </c:pt>
                <c:pt idx="7">
                  <c:v>18.37</c:v>
                </c:pt>
                <c:pt idx="8">
                  <c:v>#N/A</c:v>
                </c:pt>
                <c:pt idx="9">
                  <c:v>11.71</c:v>
                </c:pt>
              </c:numCache>
            </c:numRef>
          </c:val>
          <c:extLst xmlns:c16r2="http://schemas.microsoft.com/office/drawing/2015/06/chart">
            <c:ext xmlns:c16="http://schemas.microsoft.com/office/drawing/2014/chart" uri="{C3380CC4-5D6E-409C-BE32-E72D297353CC}">
              <c16:uniqueId val="{00000007-F791-4568-AC47-224ACB1FFA46}"/>
            </c:ext>
          </c:extLst>
        </c:ser>
        <c:ser>
          <c:idx val="8"/>
          <c:order val="8"/>
          <c:tx>
            <c:strRef>
              <c:f>データシート!$A$35</c:f>
              <c:strCache>
                <c:ptCount val="1"/>
                <c:pt idx="0">
                  <c:v>学校給食センター特別会計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0.08</c:v>
                </c:pt>
                <c:pt idx="1">
                  <c:v>#N/A</c:v>
                </c:pt>
                <c:pt idx="2">
                  <c:v>0.06</c:v>
                </c:pt>
                <c:pt idx="3">
                  <c:v>#N/A</c:v>
                </c:pt>
                <c:pt idx="4">
                  <c:v>0.05</c:v>
                </c:pt>
                <c:pt idx="5">
                  <c:v>#N/A</c:v>
                </c:pt>
                <c:pt idx="6">
                  <c:v>0.04</c:v>
                </c:pt>
                <c:pt idx="7">
                  <c:v>#N/A</c:v>
                </c:pt>
                <c:pt idx="8">
                  <c:v>0.03</c:v>
                </c:pt>
                <c:pt idx="9">
                  <c:v>#N/A</c:v>
                </c:pt>
              </c:numCache>
            </c:numRef>
          </c:val>
          <c:extLst xmlns:c16r2="http://schemas.microsoft.com/office/drawing/2015/06/chart">
            <c:ext xmlns:c16="http://schemas.microsoft.com/office/drawing/2014/chart" uri="{C3380CC4-5D6E-409C-BE32-E72D297353CC}">
              <c16:uniqueId val="{00000008-F791-4568-AC47-224ACB1FFA46}"/>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11.56</c:v>
                </c:pt>
                <c:pt idx="1">
                  <c:v>#N/A</c:v>
                </c:pt>
                <c:pt idx="2">
                  <c:v>11.5</c:v>
                </c:pt>
                <c:pt idx="3">
                  <c:v>#N/A</c:v>
                </c:pt>
                <c:pt idx="4">
                  <c:v>11.13</c:v>
                </c:pt>
                <c:pt idx="5">
                  <c:v>#N/A</c:v>
                </c:pt>
                <c:pt idx="6">
                  <c:v>11.13</c:v>
                </c:pt>
                <c:pt idx="7">
                  <c:v>#N/A</c:v>
                </c:pt>
                <c:pt idx="8">
                  <c:v>10.86</c:v>
                </c:pt>
                <c:pt idx="9">
                  <c:v>#N/A</c:v>
                </c:pt>
              </c:numCache>
            </c:numRef>
          </c:val>
          <c:extLst xmlns:c16r2="http://schemas.microsoft.com/office/drawing/2015/06/chart">
            <c:ext xmlns:c16="http://schemas.microsoft.com/office/drawing/2014/chart" uri="{C3380CC4-5D6E-409C-BE32-E72D297353CC}">
              <c16:uniqueId val="{00000009-F791-4568-AC47-224ACB1FFA46}"/>
            </c:ext>
          </c:extLst>
        </c:ser>
        <c:dLbls>
          <c:showLegendKey val="0"/>
          <c:showVal val="0"/>
          <c:showCatName val="0"/>
          <c:showSerName val="0"/>
          <c:showPercent val="0"/>
          <c:showBubbleSize val="0"/>
        </c:dLbls>
        <c:gapWidth val="150"/>
        <c:overlap val="100"/>
        <c:axId val="410387288"/>
        <c:axId val="410390424"/>
      </c:barChart>
      <c:catAx>
        <c:axId val="41038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390424"/>
        <c:crosses val="autoZero"/>
        <c:auto val="1"/>
        <c:lblAlgn val="ctr"/>
        <c:lblOffset val="100"/>
        <c:tickLblSkip val="1"/>
        <c:tickMarkSkip val="1"/>
        <c:noMultiLvlLbl val="0"/>
      </c:catAx>
      <c:valAx>
        <c:axId val="410390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387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1105</c:v>
                </c:pt>
                <c:pt idx="5">
                  <c:v>1126</c:v>
                </c:pt>
                <c:pt idx="8">
                  <c:v>1181</c:v>
                </c:pt>
                <c:pt idx="11">
                  <c:v>1110</c:v>
                </c:pt>
                <c:pt idx="14">
                  <c:v>1174</c:v>
                </c:pt>
              </c:numCache>
            </c:numRef>
          </c:val>
          <c:extLst xmlns:c16r2="http://schemas.microsoft.com/office/drawing/2015/06/chart">
            <c:ext xmlns:c16="http://schemas.microsoft.com/office/drawing/2014/chart" uri="{C3380CC4-5D6E-409C-BE32-E72D297353CC}">
              <c16:uniqueId val="{00000000-08EE-4E6B-8639-868E238CA1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1-08EE-4E6B-8639-868E238CA1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8EE-4E6B-8639-868E238CA1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77</c:v>
                </c:pt>
                <c:pt idx="3">
                  <c:v>78</c:v>
                </c:pt>
                <c:pt idx="6">
                  <c:v>61</c:v>
                </c:pt>
                <c:pt idx="9">
                  <c:v>62</c:v>
                </c:pt>
                <c:pt idx="12">
                  <c:v>63</c:v>
                </c:pt>
              </c:numCache>
            </c:numRef>
          </c:val>
          <c:extLst xmlns:c16r2="http://schemas.microsoft.com/office/drawing/2015/06/chart">
            <c:ext xmlns:c16="http://schemas.microsoft.com/office/drawing/2014/chart" uri="{C3380CC4-5D6E-409C-BE32-E72D297353CC}">
              <c16:uniqueId val="{00000003-08EE-4E6B-8639-868E238CA1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c:v>
                </c:pt>
                <c:pt idx="3">
                  <c:v>4</c:v>
                </c:pt>
                <c:pt idx="6">
                  <c:v>1</c:v>
                </c:pt>
                <c:pt idx="9">
                  <c:v>27</c:v>
                </c:pt>
                <c:pt idx="12">
                  <c:v>0</c:v>
                </c:pt>
              </c:numCache>
            </c:numRef>
          </c:val>
          <c:extLst xmlns:c16r2="http://schemas.microsoft.com/office/drawing/2015/06/chart">
            <c:ext xmlns:c16="http://schemas.microsoft.com/office/drawing/2014/chart" uri="{C3380CC4-5D6E-409C-BE32-E72D297353CC}">
              <c16:uniqueId val="{00000004-08EE-4E6B-8639-868E238CA1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EE-4E6B-8639-868E238CA1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EE-4E6B-8639-868E238CA1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1389</c:v>
                </c:pt>
                <c:pt idx="3">
                  <c:v>1373</c:v>
                </c:pt>
                <c:pt idx="6">
                  <c:v>1451</c:v>
                </c:pt>
                <c:pt idx="9">
                  <c:v>1359</c:v>
                </c:pt>
                <c:pt idx="12">
                  <c:v>1461</c:v>
                </c:pt>
              </c:numCache>
            </c:numRef>
          </c:val>
          <c:extLst xmlns:c16r2="http://schemas.microsoft.com/office/drawing/2015/06/chart">
            <c:ext xmlns:c16="http://schemas.microsoft.com/office/drawing/2014/chart" uri="{C3380CC4-5D6E-409C-BE32-E72D297353CC}">
              <c16:uniqueId val="{00000007-08EE-4E6B-8639-868E238CA1F2}"/>
            </c:ext>
          </c:extLst>
        </c:ser>
        <c:dLbls>
          <c:showLegendKey val="0"/>
          <c:showVal val="0"/>
          <c:showCatName val="0"/>
          <c:showSerName val="0"/>
          <c:showPercent val="0"/>
          <c:showBubbleSize val="0"/>
        </c:dLbls>
        <c:gapWidth val="100"/>
        <c:overlap val="100"/>
        <c:axId val="410388072"/>
        <c:axId val="41038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366</c:v>
                </c:pt>
                <c:pt idx="2">
                  <c:v>#N/A</c:v>
                </c:pt>
                <c:pt idx="3">
                  <c:v>#N/A</c:v>
                </c:pt>
                <c:pt idx="4">
                  <c:v>330</c:v>
                </c:pt>
                <c:pt idx="5">
                  <c:v>#N/A</c:v>
                </c:pt>
                <c:pt idx="6">
                  <c:v>#N/A</c:v>
                </c:pt>
                <c:pt idx="7">
                  <c:v>333</c:v>
                </c:pt>
                <c:pt idx="8">
                  <c:v>#N/A</c:v>
                </c:pt>
                <c:pt idx="9">
                  <c:v>#N/A</c:v>
                </c:pt>
                <c:pt idx="10">
                  <c:v>339</c:v>
                </c:pt>
                <c:pt idx="11">
                  <c:v>#N/A</c:v>
                </c:pt>
                <c:pt idx="12">
                  <c:v>#N/A</c:v>
                </c:pt>
                <c:pt idx="13">
                  <c:v>350</c:v>
                </c:pt>
                <c:pt idx="14">
                  <c:v>#N/A</c:v>
                </c:pt>
              </c:numCache>
            </c:numRef>
          </c:val>
          <c:smooth val="0"/>
          <c:extLst xmlns:c16r2="http://schemas.microsoft.com/office/drawing/2015/06/chart">
            <c:ext xmlns:c16="http://schemas.microsoft.com/office/drawing/2014/chart" uri="{C3380CC4-5D6E-409C-BE32-E72D297353CC}">
              <c16:uniqueId val="{00000008-08EE-4E6B-8639-868E238CA1F2}"/>
            </c:ext>
          </c:extLst>
        </c:ser>
        <c:dLbls>
          <c:showLegendKey val="0"/>
          <c:showVal val="0"/>
          <c:showCatName val="0"/>
          <c:showSerName val="0"/>
          <c:showPercent val="0"/>
          <c:showBubbleSize val="0"/>
        </c:dLbls>
        <c:marker val="1"/>
        <c:smooth val="0"/>
        <c:axId val="410388072"/>
        <c:axId val="410388464"/>
      </c:lineChart>
      <c:catAx>
        <c:axId val="410388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388464"/>
        <c:crosses val="autoZero"/>
        <c:auto val="1"/>
        <c:lblAlgn val="ctr"/>
        <c:lblOffset val="100"/>
        <c:tickLblSkip val="1"/>
        <c:tickMarkSkip val="1"/>
        <c:noMultiLvlLbl val="0"/>
      </c:catAx>
      <c:valAx>
        <c:axId val="41038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388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8911</c:v>
                </c:pt>
                <c:pt idx="5">
                  <c:v>8735</c:v>
                </c:pt>
                <c:pt idx="8">
                  <c:v>8839</c:v>
                </c:pt>
                <c:pt idx="11">
                  <c:v>9169</c:v>
                </c:pt>
                <c:pt idx="14">
                  <c:v>9914</c:v>
                </c:pt>
              </c:numCache>
            </c:numRef>
          </c:val>
          <c:extLst xmlns:c16r2="http://schemas.microsoft.com/office/drawing/2015/06/chart">
            <c:ext xmlns:c16="http://schemas.microsoft.com/office/drawing/2014/chart" uri="{C3380CC4-5D6E-409C-BE32-E72D297353CC}">
              <c16:uniqueId val="{00000000-FB92-40E0-BB17-3CD7C451B8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1910</c:v>
                </c:pt>
                <c:pt idx="5">
                  <c:v>1731</c:v>
                </c:pt>
                <c:pt idx="8">
                  <c:v>1701</c:v>
                </c:pt>
                <c:pt idx="11">
                  <c:v>1568</c:v>
                </c:pt>
                <c:pt idx="14">
                  <c:v>1498</c:v>
                </c:pt>
              </c:numCache>
            </c:numRef>
          </c:val>
          <c:extLst xmlns:c16r2="http://schemas.microsoft.com/office/drawing/2015/06/chart">
            <c:ext xmlns:c16="http://schemas.microsoft.com/office/drawing/2014/chart" uri="{C3380CC4-5D6E-409C-BE32-E72D297353CC}">
              <c16:uniqueId val="{00000001-FB92-40E0-BB17-3CD7C451B8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2994</c:v>
                </c:pt>
                <c:pt idx="5">
                  <c:v>2943</c:v>
                </c:pt>
                <c:pt idx="8">
                  <c:v>3011</c:v>
                </c:pt>
                <c:pt idx="11">
                  <c:v>2858</c:v>
                </c:pt>
                <c:pt idx="14">
                  <c:v>2763</c:v>
                </c:pt>
              </c:numCache>
            </c:numRef>
          </c:val>
          <c:extLst xmlns:c16r2="http://schemas.microsoft.com/office/drawing/2015/06/chart">
            <c:ext xmlns:c16="http://schemas.microsoft.com/office/drawing/2014/chart" uri="{C3380CC4-5D6E-409C-BE32-E72D297353CC}">
              <c16:uniqueId val="{00000002-FB92-40E0-BB17-3CD7C451B8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B92-40E0-BB17-3CD7C451B8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B92-40E0-BB17-3CD7C451B8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B92-40E0-BB17-3CD7C451B8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2440</c:v>
                </c:pt>
                <c:pt idx="3">
                  <c:v>2488</c:v>
                </c:pt>
                <c:pt idx="6">
                  <c:v>2262</c:v>
                </c:pt>
                <c:pt idx="9">
                  <c:v>2204</c:v>
                </c:pt>
                <c:pt idx="12">
                  <c:v>2329</c:v>
                </c:pt>
              </c:numCache>
            </c:numRef>
          </c:val>
          <c:extLst xmlns:c16r2="http://schemas.microsoft.com/office/drawing/2015/06/chart">
            <c:ext xmlns:c16="http://schemas.microsoft.com/office/drawing/2014/chart" uri="{C3380CC4-5D6E-409C-BE32-E72D297353CC}">
              <c16:uniqueId val="{00000006-FB92-40E0-BB17-3CD7C451B8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463</c:v>
                </c:pt>
                <c:pt idx="3">
                  <c:v>381</c:v>
                </c:pt>
                <c:pt idx="6">
                  <c:v>337</c:v>
                </c:pt>
                <c:pt idx="9">
                  <c:v>286</c:v>
                </c:pt>
                <c:pt idx="12">
                  <c:v>282</c:v>
                </c:pt>
              </c:numCache>
            </c:numRef>
          </c:val>
          <c:extLst xmlns:c16r2="http://schemas.microsoft.com/office/drawing/2015/06/chart">
            <c:ext xmlns:c16="http://schemas.microsoft.com/office/drawing/2014/chart" uri="{C3380CC4-5D6E-409C-BE32-E72D297353CC}">
              <c16:uniqueId val="{00000007-FB92-40E0-BB17-3CD7C451B8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c:v>
                </c:pt>
                <c:pt idx="3">
                  <c:v>20</c:v>
                </c:pt>
                <c:pt idx="6">
                  <c:v>15</c:v>
                </c:pt>
                <c:pt idx="9">
                  <c:v>57</c:v>
                </c:pt>
                <c:pt idx="12">
                  <c:v>0</c:v>
                </c:pt>
              </c:numCache>
            </c:numRef>
          </c:val>
          <c:extLst xmlns:c16r2="http://schemas.microsoft.com/office/drawing/2015/06/chart">
            <c:ext xmlns:c16="http://schemas.microsoft.com/office/drawing/2014/chart" uri="{C3380CC4-5D6E-409C-BE32-E72D297353CC}">
              <c16:uniqueId val="{00000008-FB92-40E0-BB17-3CD7C451B8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B92-40E0-BB17-3CD7C451B8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13380</c:v>
                </c:pt>
                <c:pt idx="3">
                  <c:v>13207</c:v>
                </c:pt>
                <c:pt idx="6">
                  <c:v>13205</c:v>
                </c:pt>
                <c:pt idx="9">
                  <c:v>13605</c:v>
                </c:pt>
                <c:pt idx="12">
                  <c:v>14473</c:v>
                </c:pt>
              </c:numCache>
            </c:numRef>
          </c:val>
          <c:extLst xmlns:c16r2="http://schemas.microsoft.com/office/drawing/2015/06/chart">
            <c:ext xmlns:c16="http://schemas.microsoft.com/office/drawing/2014/chart" uri="{C3380CC4-5D6E-409C-BE32-E72D297353CC}">
              <c16:uniqueId val="{0000000A-FB92-40E0-BB17-3CD7C451B816}"/>
            </c:ext>
          </c:extLst>
        </c:ser>
        <c:dLbls>
          <c:showLegendKey val="0"/>
          <c:showVal val="0"/>
          <c:showCatName val="0"/>
          <c:showSerName val="0"/>
          <c:showPercent val="0"/>
          <c:showBubbleSize val="0"/>
        </c:dLbls>
        <c:gapWidth val="100"/>
        <c:overlap val="100"/>
        <c:axId val="507672752"/>
        <c:axId val="507668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2485</c:v>
                </c:pt>
                <c:pt idx="2">
                  <c:v>#N/A</c:v>
                </c:pt>
                <c:pt idx="3">
                  <c:v>#N/A</c:v>
                </c:pt>
                <c:pt idx="4">
                  <c:v>2687</c:v>
                </c:pt>
                <c:pt idx="5">
                  <c:v>#N/A</c:v>
                </c:pt>
                <c:pt idx="6">
                  <c:v>#N/A</c:v>
                </c:pt>
                <c:pt idx="7">
                  <c:v>2267</c:v>
                </c:pt>
                <c:pt idx="8">
                  <c:v>#N/A</c:v>
                </c:pt>
                <c:pt idx="9">
                  <c:v>#N/A</c:v>
                </c:pt>
                <c:pt idx="10">
                  <c:v>2556</c:v>
                </c:pt>
                <c:pt idx="11">
                  <c:v>#N/A</c:v>
                </c:pt>
                <c:pt idx="12">
                  <c:v>#N/A</c:v>
                </c:pt>
                <c:pt idx="13">
                  <c:v>2909</c:v>
                </c:pt>
                <c:pt idx="14">
                  <c:v>#N/A</c:v>
                </c:pt>
              </c:numCache>
            </c:numRef>
          </c:val>
          <c:smooth val="0"/>
          <c:extLst xmlns:c16r2="http://schemas.microsoft.com/office/drawing/2015/06/chart">
            <c:ext xmlns:c16="http://schemas.microsoft.com/office/drawing/2014/chart" uri="{C3380CC4-5D6E-409C-BE32-E72D297353CC}">
              <c16:uniqueId val="{0000000B-FB92-40E0-BB17-3CD7C451B816}"/>
            </c:ext>
          </c:extLst>
        </c:ser>
        <c:dLbls>
          <c:showLegendKey val="0"/>
          <c:showVal val="0"/>
          <c:showCatName val="0"/>
          <c:showSerName val="0"/>
          <c:showPercent val="0"/>
          <c:showBubbleSize val="0"/>
        </c:dLbls>
        <c:marker val="1"/>
        <c:smooth val="0"/>
        <c:axId val="507672752"/>
        <c:axId val="507668440"/>
      </c:lineChart>
      <c:catAx>
        <c:axId val="50767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668440"/>
        <c:crosses val="autoZero"/>
        <c:auto val="1"/>
        <c:lblAlgn val="ctr"/>
        <c:lblOffset val="100"/>
        <c:tickLblSkip val="1"/>
        <c:tickMarkSkip val="1"/>
        <c:noMultiLvlLbl val="0"/>
      </c:catAx>
      <c:valAx>
        <c:axId val="507668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67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87E-2"/>
          <c:w val="0.89122665696781667"/>
          <c:h val="0.858624906082542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1498</c:v>
                </c:pt>
                <c:pt idx="1">
                  <c:v>1329</c:v>
                </c:pt>
                <c:pt idx="2">
                  <c:v>1054</c:v>
                </c:pt>
              </c:numCache>
            </c:numRef>
          </c:val>
          <c:extLst xmlns:c16r2="http://schemas.microsoft.com/office/drawing/2015/06/chart">
            <c:ext xmlns:c16="http://schemas.microsoft.com/office/drawing/2014/chart" uri="{C3380CC4-5D6E-409C-BE32-E72D297353CC}">
              <c16:uniqueId val="{00000000-83A4-4CC5-B811-C8DEBEFC5E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299</c:v>
                </c:pt>
                <c:pt idx="1">
                  <c:v>299</c:v>
                </c:pt>
                <c:pt idx="2">
                  <c:v>299</c:v>
                </c:pt>
              </c:numCache>
            </c:numRef>
          </c:val>
          <c:extLst xmlns:c16r2="http://schemas.microsoft.com/office/drawing/2015/06/chart">
            <c:ext xmlns:c16="http://schemas.microsoft.com/office/drawing/2014/chart" uri="{C3380CC4-5D6E-409C-BE32-E72D297353CC}">
              <c16:uniqueId val="{00000001-83A4-4CC5-B811-C8DEBEFC5E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1214</c:v>
                </c:pt>
                <c:pt idx="1">
                  <c:v>1230</c:v>
                </c:pt>
                <c:pt idx="2">
                  <c:v>1411</c:v>
                </c:pt>
              </c:numCache>
            </c:numRef>
          </c:val>
          <c:extLst xmlns:c16r2="http://schemas.microsoft.com/office/drawing/2015/06/chart">
            <c:ext xmlns:c16="http://schemas.microsoft.com/office/drawing/2014/chart" uri="{C3380CC4-5D6E-409C-BE32-E72D297353CC}">
              <c16:uniqueId val="{00000002-83A4-4CC5-B811-C8DEBEFC5EB9}"/>
            </c:ext>
          </c:extLst>
        </c:ser>
        <c:dLbls>
          <c:showLegendKey val="0"/>
          <c:showVal val="0"/>
          <c:showCatName val="0"/>
          <c:showSerName val="0"/>
          <c:showPercent val="0"/>
          <c:showBubbleSize val="0"/>
        </c:dLbls>
        <c:gapWidth val="120"/>
        <c:overlap val="100"/>
        <c:axId val="507669616"/>
        <c:axId val="507673144"/>
      </c:barChart>
      <c:catAx>
        <c:axId val="50766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673144"/>
        <c:crosses val="autoZero"/>
        <c:auto val="1"/>
        <c:lblAlgn val="ctr"/>
        <c:lblOffset val="100"/>
        <c:tickLblSkip val="1"/>
        <c:tickMarkSkip val="1"/>
        <c:noMultiLvlLbl val="0"/>
      </c:catAx>
      <c:valAx>
        <c:axId val="507673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766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21F-4054-9C05-7B5DB497A06D}"/>
                </c:ext>
                <c:ext xmlns:c15="http://schemas.microsoft.com/office/drawing/2012/chart" uri="{CE6537A1-D6FC-4f65-9D91-7224C49458BB}">
                  <c15:layout/>
                  <c15:dlblFieldTable>
                    <c15:dlblFTEntry>
                      <c15:txfldGUID>{F2450FE0-6D70-4AF8-840D-8705D9FD51EC}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21F-4054-9C05-7B5DB497A06D}"/>
                </c:ext>
                <c:ext xmlns:c15="http://schemas.microsoft.com/office/drawing/2012/chart" uri="{CE6537A1-D6FC-4f65-9D91-7224C49458BB}">
                  <c15:dlblFieldTable>
                    <c15:dlblFTEntry>
                      <c15:txfldGUID>{42D9D688-C092-4575-84C0-7024390E6032}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21F-4054-9C05-7B5DB497A06D}"/>
                </c:ext>
                <c:ext xmlns:c15="http://schemas.microsoft.com/office/drawing/2012/chart" uri="{CE6537A1-D6FC-4f65-9D91-7224C49458BB}">
                  <c15:dlblFieldTable>
                    <c15:dlblFTEntry>
                      <c15:txfldGUID>{44D96F1B-44A4-4A41-A8A3-0B314F0D4FC1}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21F-4054-9C05-7B5DB497A06D}"/>
                </c:ext>
                <c:ext xmlns:c15="http://schemas.microsoft.com/office/drawing/2012/chart" uri="{CE6537A1-D6FC-4f65-9D91-7224C49458BB}">
                  <c15:dlblFieldTable>
                    <c15:dlblFTEntry>
                      <c15:txfldGUID>{F159B230-DEF6-45D5-AA9D-32ED0EF3B125}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21F-4054-9C05-7B5DB497A06D}"/>
                </c:ext>
                <c:ext xmlns:c15="http://schemas.microsoft.com/office/drawing/2012/chart" uri="{CE6537A1-D6FC-4f65-9D91-7224C49458BB}">
                  <c15:dlblFieldTable>
                    <c15:dlblFTEntry>
                      <c15:txfldGUID>{EDBCFF19-BAF9-47E1-9A17-D878011864E6}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21F-4054-9C05-7B5DB497A06D}"/>
                </c:ext>
                <c:ext xmlns:c15="http://schemas.microsoft.com/office/drawing/2012/chart" uri="{CE6537A1-D6FC-4f65-9D91-7224C49458BB}">
                  <c15:layout/>
                  <c15:dlblFieldTable>
                    <c15:dlblFTEntry>
                      <c15:txfldGUID>{217AA160-ACEA-4265-A1E2-C198B05A9209}</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21F-4054-9C05-7B5DB497A06D}"/>
                </c:ext>
                <c:ext xmlns:c15="http://schemas.microsoft.com/office/drawing/2012/chart" uri="{CE6537A1-D6FC-4f65-9D91-7224C49458BB}">
                  <c15:layout/>
                  <c15:dlblFieldTable>
                    <c15:dlblFTEntry>
                      <c15:txfldGUID>{3079E486-820A-411C-98CE-728CD83AB0F7}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21F-4054-9C05-7B5DB497A06D}"/>
                </c:ext>
                <c:ext xmlns:c15="http://schemas.microsoft.com/office/drawing/2012/chart" uri="{CE6537A1-D6FC-4f65-9D91-7224C49458BB}">
                  <c15:dlblFieldTable>
                    <c15:dlblFTEntry>
                      <c15:txfldGUID>{86EFD21C-9916-4CE8-984D-7F7C855A2B0D}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21F-4054-9C05-7B5DB497A06D}"/>
                </c:ext>
                <c:ext xmlns:c15="http://schemas.microsoft.com/office/drawing/2012/chart" uri="{CE6537A1-D6FC-4f65-9D91-7224C49458BB}">
                  <c15:dlblFieldTable>
                    <c15:dlblFTEntry>
                      <c15:txfldGUID>{4FF5B301-2697-4857-98E1-1C9919A24226}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59.2</c:v>
                </c:pt>
                <c:pt idx="16">
                  <c:v>59.7</c:v>
                </c:pt>
              </c:numCache>
            </c:numRef>
          </c:xVal>
          <c:yVal>
            <c:numRef>
              <c:f>公会計指標分析・財政指標組合せ分析表!$BP$51:$DC$51</c:f>
              <c:numCache>
                <c:formatCode>#,##0.0;"▲ "#,##0.0</c:formatCode>
                <c:ptCount val="40"/>
                <c:pt idx="0">
                  <c:v>61</c:v>
                </c:pt>
                <c:pt idx="8">
                  <c:v>67</c:v>
                </c:pt>
                <c:pt idx="16">
                  <c:v>56.6</c:v>
                </c:pt>
              </c:numCache>
            </c:numRef>
          </c:yVal>
          <c:smooth val="0"/>
          <c:extLst xmlns:c16r2="http://schemas.microsoft.com/office/drawing/2015/06/chart">
            <c:ext xmlns:c16="http://schemas.microsoft.com/office/drawing/2014/chart" uri="{C3380CC4-5D6E-409C-BE32-E72D297353CC}">
              <c16:uniqueId val="{00000009-B21F-4054-9C05-7B5DB497A0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21F-4054-9C05-7B5DB497A06D}"/>
                </c:ext>
                <c:ext xmlns:c15="http://schemas.microsoft.com/office/drawing/2012/chart" uri="{CE6537A1-D6FC-4f65-9D91-7224C49458BB}">
                  <c15:layout/>
                  <c15:dlblFieldTable>
                    <c15:dlblFTEntry>
                      <c15:txfldGUID>{776FF7E7-CFA4-4823-B80F-8B0F999F7C30}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21F-4054-9C05-7B5DB497A06D}"/>
                </c:ext>
                <c:ext xmlns:c15="http://schemas.microsoft.com/office/drawing/2012/chart" uri="{CE6537A1-D6FC-4f65-9D91-7224C49458BB}">
                  <c15:dlblFieldTable>
                    <c15:dlblFTEntry>
                      <c15:txfldGUID>{9A93C651-6A6E-42D6-91FD-8F0FBE5A2EBE}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21F-4054-9C05-7B5DB497A06D}"/>
                </c:ext>
                <c:ext xmlns:c15="http://schemas.microsoft.com/office/drawing/2012/chart" uri="{CE6537A1-D6FC-4f65-9D91-7224C49458BB}">
                  <c15:dlblFieldTable>
                    <c15:dlblFTEntry>
                      <c15:txfldGUID>{55C15961-5AB6-4D26-95F3-FCEAC4176843}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21F-4054-9C05-7B5DB497A06D}"/>
                </c:ext>
                <c:ext xmlns:c15="http://schemas.microsoft.com/office/drawing/2012/chart" uri="{CE6537A1-D6FC-4f65-9D91-7224C49458BB}">
                  <c15:dlblFieldTable>
                    <c15:dlblFTEntry>
                      <c15:txfldGUID>{DADC9BF9-9430-487D-BC83-3700D98AFB0F}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21F-4054-9C05-7B5DB497A06D}"/>
                </c:ext>
                <c:ext xmlns:c15="http://schemas.microsoft.com/office/drawing/2012/chart" uri="{CE6537A1-D6FC-4f65-9D91-7224C49458BB}">
                  <c15:dlblFieldTable>
                    <c15:dlblFTEntry>
                      <c15:txfldGUID>{FADF69ED-A4B1-41B8-86A8-2D91B80D2731}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21F-4054-9C05-7B5DB497A06D}"/>
                </c:ext>
                <c:ext xmlns:c15="http://schemas.microsoft.com/office/drawing/2012/chart" uri="{CE6537A1-D6FC-4f65-9D91-7224C49458BB}">
                  <c15:layout/>
                  <c15:dlblFieldTable>
                    <c15:dlblFTEntry>
                      <c15:txfldGUID>{ADBCC269-CF77-4303-AA9C-D80C1F357E1F}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21F-4054-9C05-7B5DB497A06D}"/>
                </c:ext>
                <c:ext xmlns:c15="http://schemas.microsoft.com/office/drawing/2012/chart" uri="{CE6537A1-D6FC-4f65-9D91-7224C49458BB}">
                  <c15:layout/>
                  <c15:dlblFieldTable>
                    <c15:dlblFTEntry>
                      <c15:txfldGUID>{08411A40-DBAE-47A6-B57B-A32772D34052}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21F-4054-9C05-7B5DB497A06D}"/>
                </c:ext>
                <c:ext xmlns:c15="http://schemas.microsoft.com/office/drawing/2012/chart" uri="{CE6537A1-D6FC-4f65-9D91-7224C49458BB}">
                  <c15:dlblFieldTable>
                    <c15:dlblFTEntry>
                      <c15:txfldGUID>{66F465E2-E57F-4183-AAFA-EFD07C6A91B6}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21F-4054-9C05-7B5DB497A06D}"/>
                </c:ext>
                <c:ext xmlns:c15="http://schemas.microsoft.com/office/drawing/2012/chart" uri="{CE6537A1-D6FC-4f65-9D91-7224C49458BB}">
                  <c15:dlblFieldTable>
                    <c15:dlblFTEntry>
                      <c15:txfldGUID>{BCE83479-D192-4653-A036-F084FDD23944}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numCache>
            </c:numRef>
          </c:xVal>
          <c:yVal>
            <c:numRef>
              <c:f>公会計指標分析・財政指標組合せ分析表!$BP$55:$DC$55</c:f>
              <c:numCache>
                <c:formatCode>#,##0.0;"▲ "#,##0.0</c:formatCode>
                <c:ptCount val="40"/>
                <c:pt idx="0">
                  <c:v>36.5</c:v>
                </c:pt>
                <c:pt idx="8">
                  <c:v>32.9</c:v>
                </c:pt>
                <c:pt idx="16">
                  <c:v>28.5</c:v>
                </c:pt>
              </c:numCache>
            </c:numRef>
          </c:yVal>
          <c:smooth val="0"/>
          <c:extLst xmlns:c16r2="http://schemas.microsoft.com/office/drawing/2015/06/chart">
            <c:ext xmlns:c16="http://schemas.microsoft.com/office/drawing/2014/chart" uri="{C3380CC4-5D6E-409C-BE32-E72D297353CC}">
              <c16:uniqueId val="{00000013-B21F-4054-9C05-7B5DB497A06D}"/>
            </c:ext>
          </c:extLst>
        </c:ser>
        <c:dLbls>
          <c:showLegendKey val="0"/>
          <c:showVal val="1"/>
          <c:showCatName val="0"/>
          <c:showSerName val="0"/>
          <c:showPercent val="0"/>
          <c:showBubbleSize val="0"/>
        </c:dLbls>
        <c:axId val="507668832"/>
        <c:axId val="507671184"/>
      </c:scatterChart>
      <c:valAx>
        <c:axId val="507668832"/>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671184"/>
        <c:crosses val="autoZero"/>
        <c:crossBetween val="midCat"/>
      </c:valAx>
      <c:valAx>
        <c:axId val="507671184"/>
        <c:scaling>
          <c:orientation val="minMax"/>
          <c:max val="7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668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264-421C-99E5-403D43837E0D}"/>
                </c:ext>
                <c:ext xmlns:c15="http://schemas.microsoft.com/office/drawing/2012/chart" uri="{CE6537A1-D6FC-4f65-9D91-7224C49458BB}">
                  <c15:dlblFieldTable>
                    <c15:dlblFTEntry>
                      <c15:txfldGUID>{BBE95F10-D2E5-4C58-ABAE-F647250D25EA}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264-421C-99E5-403D43837E0D}"/>
                </c:ext>
                <c:ext xmlns:c15="http://schemas.microsoft.com/office/drawing/2012/chart" uri="{CE6537A1-D6FC-4f65-9D91-7224C49458BB}">
                  <c15:dlblFieldTable>
                    <c15:dlblFTEntry>
                      <c15:txfldGUID>{8714147B-7878-4BC2-BDB5-2C6500266C7A}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264-421C-99E5-403D43837E0D}"/>
                </c:ext>
                <c:ext xmlns:c15="http://schemas.microsoft.com/office/drawing/2012/chart" uri="{CE6537A1-D6FC-4f65-9D91-7224C49458BB}">
                  <c15:dlblFieldTable>
                    <c15:dlblFTEntry>
                      <c15:txfldGUID>{4DC76211-26E0-421D-B3AC-3CECD42E4805}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264-421C-99E5-403D43837E0D}"/>
                </c:ext>
                <c:ext xmlns:c15="http://schemas.microsoft.com/office/drawing/2012/chart" uri="{CE6537A1-D6FC-4f65-9D91-7224C49458BB}">
                  <c15:dlblFieldTable>
                    <c15:dlblFTEntry>
                      <c15:txfldGUID>{BED33042-682B-4005-8F86-6212E122879A}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264-421C-99E5-403D43837E0D}"/>
                </c:ext>
                <c:ext xmlns:c15="http://schemas.microsoft.com/office/drawing/2012/chart" uri="{CE6537A1-D6FC-4f65-9D91-7224C49458BB}">
                  <c15:dlblFieldTable>
                    <c15:dlblFTEntry>
                      <c15:txfldGUID>{83A64F30-5535-47CD-83D6-8140EB692314}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264-421C-99E5-403D43837E0D}"/>
                </c:ext>
                <c:ext xmlns:c15="http://schemas.microsoft.com/office/drawing/2012/chart" uri="{CE6537A1-D6FC-4f65-9D91-7224C49458BB}">
                  <c15:dlblFieldTable>
                    <c15:dlblFTEntry>
                      <c15:txfldGUID>{3F413566-26B4-4B2C-AA7A-7A97AF1FF88B}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264-421C-99E5-403D43837E0D}"/>
                </c:ext>
                <c:ext xmlns:c15="http://schemas.microsoft.com/office/drawing/2012/chart" uri="{CE6537A1-D6FC-4f65-9D91-7224C49458BB}">
                  <c15:dlblFieldTable>
                    <c15:dlblFTEntry>
                      <c15:txfldGUID>{EDFDE6A2-5B1A-491B-BA53-AE996D35D59D}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264-421C-99E5-403D43837E0D}"/>
                </c:ext>
                <c:ext xmlns:c15="http://schemas.microsoft.com/office/drawing/2012/chart" uri="{CE6537A1-D6FC-4f65-9D91-7224C49458BB}">
                  <c15:dlblFieldTable>
                    <c15:dlblFTEntry>
                      <c15:txfldGUID>{A576AF57-88DB-4529-8CA6-BB613B2C64D5}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264-421C-99E5-403D43837E0D}"/>
                </c:ext>
                <c:ext xmlns:c15="http://schemas.microsoft.com/office/drawing/2012/chart" uri="{CE6537A1-D6FC-4f65-9D91-7224C49458BB}">
                  <c15:dlblFieldTable>
                    <c15:dlblFTEntry>
                      <c15:txfldGUID>{C12F9C8A-E2A4-4A95-871B-F9285F424797}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8.8000000000000007</c:v>
                </c:pt>
                <c:pt idx="16">
                  <c:v>8.5</c:v>
                </c:pt>
                <c:pt idx="24">
                  <c:v>8.4</c:v>
                </c:pt>
                <c:pt idx="32">
                  <c:v>8.6</c:v>
                </c:pt>
              </c:numCache>
            </c:numRef>
          </c:xVal>
          <c:yVal>
            <c:numRef>
              <c:f>公会計指標分析・財政指標組合せ分析表!$BP$73:$DC$73</c:f>
              <c:numCache>
                <c:formatCode>#,##0.0;"▲ "#,##0.0</c:formatCode>
                <c:ptCount val="40"/>
                <c:pt idx="0">
                  <c:v>61</c:v>
                </c:pt>
                <c:pt idx="8">
                  <c:v>67</c:v>
                </c:pt>
                <c:pt idx="16">
                  <c:v>56.6</c:v>
                </c:pt>
                <c:pt idx="24">
                  <c:v>65</c:v>
                </c:pt>
                <c:pt idx="32">
                  <c:v>74.3</c:v>
                </c:pt>
              </c:numCache>
            </c:numRef>
          </c:yVal>
          <c:smooth val="0"/>
          <c:extLst xmlns:c16r2="http://schemas.microsoft.com/office/drawing/2015/06/chart">
            <c:ext xmlns:c16="http://schemas.microsoft.com/office/drawing/2014/chart" uri="{C3380CC4-5D6E-409C-BE32-E72D297353CC}">
              <c16:uniqueId val="{00000009-6264-421C-99E5-403D43837E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264-421C-99E5-403D43837E0D}"/>
                </c:ext>
                <c:ext xmlns:c15="http://schemas.microsoft.com/office/drawing/2012/chart" uri="{CE6537A1-D6FC-4f65-9D91-7224C49458BB}">
                  <c15:dlblFieldTable>
                    <c15:dlblFTEntry>
                      <c15:txfldGUID>{04C77865-643B-4434-88C3-97BA8AD6C215}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264-421C-99E5-403D43837E0D}"/>
                </c:ext>
                <c:ext xmlns:c15="http://schemas.microsoft.com/office/drawing/2012/chart" uri="{CE6537A1-D6FC-4f65-9D91-7224C49458BB}">
                  <c15:dlblFieldTable>
                    <c15:dlblFTEntry>
                      <c15:txfldGUID>{5E64473A-B51E-4F7F-9407-E11B38909BAF}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264-421C-99E5-403D43837E0D}"/>
                </c:ext>
                <c:ext xmlns:c15="http://schemas.microsoft.com/office/drawing/2012/chart" uri="{CE6537A1-D6FC-4f65-9D91-7224C49458BB}">
                  <c15:dlblFieldTable>
                    <c15:dlblFTEntry>
                      <c15:txfldGUID>{7F1CA2E4-B722-4295-9296-2D674B3D5F54}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264-421C-99E5-403D43837E0D}"/>
                </c:ext>
                <c:ext xmlns:c15="http://schemas.microsoft.com/office/drawing/2012/chart" uri="{CE6537A1-D6FC-4f65-9D91-7224C49458BB}">
                  <c15:dlblFieldTable>
                    <c15:dlblFTEntry>
                      <c15:txfldGUID>{5C089E21-9FFA-4C48-9DA7-E90F55C5B95F}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264-421C-99E5-403D43837E0D}"/>
                </c:ext>
                <c:ext xmlns:c15="http://schemas.microsoft.com/office/drawing/2012/chart" uri="{CE6537A1-D6FC-4f65-9D91-7224C49458BB}">
                  <c15:dlblFieldTable>
                    <c15:dlblFTEntry>
                      <c15:txfldGUID>{2EB1BF4B-E408-4A68-A92C-A9FD558C0F70}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264-421C-99E5-403D43837E0D}"/>
                </c:ext>
                <c:ext xmlns:c15="http://schemas.microsoft.com/office/drawing/2012/chart" uri="{CE6537A1-D6FC-4f65-9D91-7224C49458BB}">
                  <c15:dlblFieldTable>
                    <c15:dlblFTEntry>
                      <c15:txfldGUID>{258AECB3-D563-4541-AD5A-740A8823BD81}</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264-421C-99E5-403D43837E0D}"/>
                </c:ext>
                <c:ext xmlns:c15="http://schemas.microsoft.com/office/drawing/2012/chart" uri="{CE6537A1-D6FC-4f65-9D91-7224C49458BB}">
                  <c15:dlblFieldTable>
                    <c15:dlblFTEntry>
                      <c15:txfldGUID>{4C9D27F3-9471-45DF-BBEC-D1A987E28B1E}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264-421C-99E5-403D43837E0D}"/>
                </c:ext>
                <c:ext xmlns:c15="http://schemas.microsoft.com/office/drawing/2012/chart" uri="{CE6537A1-D6FC-4f65-9D91-7224C49458BB}">
                  <c15:dlblFieldTable>
                    <c15:dlblFTEntry>
                      <c15:txfldGUID>{AF26EADA-C537-49DC-9064-09B51E2D1D67}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264-421C-99E5-403D43837E0D}"/>
                </c:ext>
                <c:ext xmlns:c15="http://schemas.microsoft.com/office/drawing/2012/chart" uri="{CE6537A1-D6FC-4f65-9D91-7224C49458BB}">
                  <c15:dlblFieldTable>
                    <c15:dlblFTEntry>
                      <c15:txfldGUID>{2FB0A78B-9B39-481B-BEBF-5FC693261D20}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6264-421C-99E5-403D43837E0D}"/>
            </c:ext>
          </c:extLst>
        </c:ser>
        <c:dLbls>
          <c:showLegendKey val="0"/>
          <c:showVal val="1"/>
          <c:showCatName val="0"/>
          <c:showSerName val="0"/>
          <c:showPercent val="0"/>
          <c:showBubbleSize val="0"/>
        </c:dLbls>
        <c:axId val="507674712"/>
        <c:axId val="507674320"/>
      </c:scatterChart>
      <c:valAx>
        <c:axId val="507674712"/>
        <c:scaling>
          <c:orientation val="minMax"/>
          <c:max val="9.6999999999999993"/>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674320"/>
        <c:crosses val="autoZero"/>
        <c:crossBetween val="midCat"/>
      </c:valAx>
      <c:valAx>
        <c:axId val="507674320"/>
        <c:scaling>
          <c:orientation val="minMax"/>
          <c:max val="8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674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　昭和</a:t>
          </a:r>
          <a:r>
            <a:rPr kumimoji="1" lang="en-US" altLang="ja-JP" sz="1300">
              <a:solidFill>
                <a:schemeClr val="dk1"/>
              </a:solidFill>
              <a:latin typeface="ＭＳ Ｐゴシック" pitchFamily="50" charset="-128"/>
              <a:ea typeface="ＭＳ Ｐゴシック" pitchFamily="50" charset="-128"/>
              <a:cs typeface="+mn-cs"/>
            </a:rPr>
            <a:t>50</a:t>
          </a:r>
          <a:r>
            <a:rPr kumimoji="1" lang="ja-JP" altLang="ja-JP" sz="1300">
              <a:solidFill>
                <a:schemeClr val="dk1"/>
              </a:solidFill>
              <a:latin typeface="ＭＳ Ｐゴシック" pitchFamily="50" charset="-128"/>
              <a:ea typeface="ＭＳ Ｐゴシック" pitchFamily="50" charset="-128"/>
              <a:cs typeface="+mn-cs"/>
            </a:rPr>
            <a:t>年代に借入した住新会計及び地域改善の元利償還金がほぼ終了し、平成</a:t>
          </a:r>
          <a:r>
            <a:rPr kumimoji="1" lang="en-US" altLang="ja-JP" sz="1300">
              <a:solidFill>
                <a:schemeClr val="dk1"/>
              </a:solidFill>
              <a:latin typeface="ＭＳ Ｐゴシック" pitchFamily="50" charset="-128"/>
              <a:ea typeface="ＭＳ Ｐゴシック" pitchFamily="50" charset="-128"/>
              <a:cs typeface="+mn-cs"/>
            </a:rPr>
            <a:t>22</a:t>
          </a:r>
          <a:r>
            <a:rPr kumimoji="1" lang="ja-JP" altLang="ja-JP" sz="1300">
              <a:solidFill>
                <a:schemeClr val="dk1"/>
              </a:solidFill>
              <a:latin typeface="ＭＳ Ｐゴシック" pitchFamily="50" charset="-128"/>
              <a:ea typeface="ＭＳ Ｐゴシック" pitchFamily="50" charset="-128"/>
              <a:cs typeface="+mn-cs"/>
            </a:rPr>
            <a:t>年度まで借入をしていた産炭地域開発事業の終息、平成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年度からの財政健全化計画による投資的事業の抑制により元利償還金の減に努めている。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今後も、緊急度・住民ニーズを的確に把握した事業の取捨選択により、新発債発行の抑制に努める。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満期一括償還をしていないため、該当なし</a:t>
          </a:r>
          <a:endParaRPr lang="ja-JP" altLang="ja-JP" sz="1300">
            <a:latin typeface="ＭＳ Ｐゴシック" pitchFamily="50" charset="-128"/>
            <a:ea typeface="ＭＳ Ｐゴシック"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　将来負担額の大半を占めているのが、「一般会計等に係る地方債の現在高」である。現在、長期計画にもとづく継続的な公営住宅建設事業が実施されているため、他の投資的事業とのバランスを常に分析し、引き続き新発債の抑制に努め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一般廃棄物処理施設建設事業による広域への負担金の増加が見込まれるため、今後は更なる事業実施の適正化を図ることと、団塊世代の大量退職による新規職員採用の補充を抑制し、将来の負担を少しでも軽減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a:t>
          </a:r>
          <a:r>
            <a:rPr kumimoji="1" lang="ja-JP" altLang="ja-JP" sz="1300">
              <a:solidFill>
                <a:schemeClr val="dk1"/>
              </a:solidFill>
              <a:latin typeface="ＭＳ Ｐゴシック" pitchFamily="50" charset="-128"/>
              <a:ea typeface="ＭＳ Ｐゴシック" pitchFamily="50" charset="-128"/>
              <a:cs typeface="+mn-cs"/>
            </a:rPr>
            <a:t>財政調整基金</a:t>
          </a:r>
          <a:r>
            <a:rPr kumimoji="1" lang="ja-JP" altLang="en-US" sz="1300">
              <a:solidFill>
                <a:schemeClr val="dk1"/>
              </a:solidFill>
              <a:latin typeface="ＭＳ Ｐゴシック" pitchFamily="50" charset="-128"/>
              <a:ea typeface="ＭＳ Ｐゴシック" pitchFamily="50" charset="-128"/>
              <a:cs typeface="+mn-cs"/>
            </a:rPr>
            <a:t>に約</a:t>
          </a:r>
          <a:r>
            <a:rPr kumimoji="1" lang="en-US" altLang="ja-JP" sz="1300">
              <a:solidFill>
                <a:schemeClr val="dk1"/>
              </a:solidFill>
              <a:latin typeface="ＭＳ Ｐゴシック" pitchFamily="50" charset="-128"/>
              <a:ea typeface="ＭＳ Ｐゴシック" pitchFamily="50" charset="-128"/>
              <a:cs typeface="+mn-cs"/>
            </a:rPr>
            <a:t>250</a:t>
          </a:r>
          <a:r>
            <a:rPr kumimoji="1" lang="ja-JP" altLang="en-US" sz="1300">
              <a:solidFill>
                <a:schemeClr val="dk1"/>
              </a:solidFill>
              <a:latin typeface="ＭＳ Ｐゴシック" pitchFamily="50" charset="-128"/>
              <a:ea typeface="ＭＳ Ｐゴシック" pitchFamily="50" charset="-128"/>
              <a:cs typeface="+mn-cs"/>
            </a:rPr>
            <a:t>百万円、</a:t>
          </a:r>
          <a:r>
            <a:rPr kumimoji="1" lang="ja-JP" altLang="ja-JP" sz="1300">
              <a:solidFill>
                <a:schemeClr val="dk1"/>
              </a:solidFill>
              <a:latin typeface="ＭＳ Ｐゴシック" pitchFamily="50" charset="-128"/>
              <a:ea typeface="ＭＳ Ｐゴシック" pitchFamily="50" charset="-128"/>
              <a:cs typeface="+mn-cs"/>
            </a:rPr>
            <a:t>かがやけ川崎応援基金にふるさと納税約</a:t>
          </a:r>
          <a:r>
            <a:rPr kumimoji="1" lang="en-US" altLang="ja-JP" sz="1300">
              <a:solidFill>
                <a:schemeClr val="dk1"/>
              </a:solidFill>
              <a:latin typeface="ＭＳ Ｐゴシック" pitchFamily="50" charset="-128"/>
              <a:ea typeface="ＭＳ Ｐゴシック" pitchFamily="50" charset="-128"/>
              <a:cs typeface="+mn-cs"/>
            </a:rPr>
            <a:t>316</a:t>
          </a:r>
          <a:r>
            <a:rPr kumimoji="1" lang="ja-JP" altLang="ja-JP" sz="1300">
              <a:solidFill>
                <a:schemeClr val="dk1"/>
              </a:solidFill>
              <a:latin typeface="ＭＳ Ｐゴシック" pitchFamily="50" charset="-128"/>
              <a:ea typeface="ＭＳ Ｐゴシック" pitchFamily="50" charset="-128"/>
              <a:cs typeface="+mn-cs"/>
            </a:rPr>
            <a:t>百万円、過疎地域自立促進特別事業基金に過疎対策事業債を約</a:t>
          </a:r>
          <a:r>
            <a:rPr kumimoji="1" lang="en-US" altLang="ja-JP" sz="1300">
              <a:solidFill>
                <a:schemeClr val="dk1"/>
              </a:solidFill>
              <a:latin typeface="ＭＳ Ｐゴシック" pitchFamily="50" charset="-128"/>
              <a:ea typeface="ＭＳ Ｐゴシック" pitchFamily="50" charset="-128"/>
              <a:cs typeface="+mn-cs"/>
            </a:rPr>
            <a:t>4</a:t>
          </a:r>
          <a:r>
            <a:rPr kumimoji="1" lang="ja-JP" altLang="ja-JP" sz="1300">
              <a:solidFill>
                <a:schemeClr val="dk1"/>
              </a:solidFill>
              <a:latin typeface="ＭＳ Ｐゴシック" pitchFamily="50" charset="-128"/>
              <a:ea typeface="ＭＳ Ｐゴシック" pitchFamily="50" charset="-128"/>
              <a:cs typeface="+mn-cs"/>
            </a:rPr>
            <a:t>千万円積み立てた一方、</a:t>
          </a:r>
          <a:r>
            <a:rPr kumimoji="1" lang="ja-JP" altLang="en-US" sz="1300">
              <a:solidFill>
                <a:schemeClr val="dk1"/>
              </a:solidFill>
              <a:latin typeface="ＭＳ Ｐゴシック" pitchFamily="50" charset="-128"/>
              <a:ea typeface="ＭＳ Ｐゴシック" pitchFamily="50" charset="-128"/>
              <a:cs typeface="+mn-cs"/>
            </a:rPr>
            <a:t>財政調整基金を国保会計の累積赤字解消のための国保会計繰出に約</a:t>
          </a:r>
          <a:r>
            <a:rPr kumimoji="1" lang="en-US" altLang="ja-JP" sz="1300">
              <a:solidFill>
                <a:schemeClr val="dk1"/>
              </a:solidFill>
              <a:latin typeface="ＭＳ Ｐゴシック" pitchFamily="50" charset="-128"/>
              <a:ea typeface="ＭＳ Ｐゴシック" pitchFamily="50" charset="-128"/>
              <a:cs typeface="+mn-cs"/>
            </a:rPr>
            <a:t>525</a:t>
          </a:r>
          <a:r>
            <a:rPr kumimoji="1" lang="ja-JP" altLang="ja-JP" sz="1300">
              <a:solidFill>
                <a:schemeClr val="dk1"/>
              </a:solidFill>
              <a:latin typeface="ＭＳ Ｐゴシック" pitchFamily="50" charset="-128"/>
              <a:ea typeface="ＭＳ Ｐゴシック" pitchFamily="50" charset="-128"/>
              <a:cs typeface="+mn-cs"/>
            </a:rPr>
            <a:t>百万円</a:t>
          </a:r>
          <a:r>
            <a:rPr kumimoji="1" lang="ja-JP" altLang="en-US" sz="1300">
              <a:solidFill>
                <a:schemeClr val="dk1"/>
              </a:solidFill>
              <a:latin typeface="ＭＳ Ｐゴシック" pitchFamily="50" charset="-128"/>
              <a:ea typeface="ＭＳ Ｐゴシック" pitchFamily="50" charset="-128"/>
              <a:cs typeface="+mn-cs"/>
            </a:rPr>
            <a:t>、</a:t>
          </a:r>
          <a:r>
            <a:rPr kumimoji="1" lang="ja-JP" altLang="ja-JP" sz="1300">
              <a:solidFill>
                <a:schemeClr val="dk1"/>
              </a:solidFill>
              <a:latin typeface="ＭＳ Ｐゴシック" pitchFamily="50" charset="-128"/>
              <a:ea typeface="ＭＳ Ｐゴシック" pitchFamily="50" charset="-128"/>
              <a:cs typeface="+mn-cs"/>
            </a:rPr>
            <a:t>翔け子ども基金を小中学校の学力向上に要する費用等に</a:t>
          </a:r>
          <a:r>
            <a:rPr kumimoji="1" lang="ja-JP" altLang="en-US" sz="1300">
              <a:solidFill>
                <a:schemeClr val="dk1"/>
              </a:solidFill>
              <a:latin typeface="ＭＳ Ｐゴシック" pitchFamily="50" charset="-128"/>
              <a:ea typeface="ＭＳ Ｐゴシック" pitchFamily="50" charset="-128"/>
              <a:cs typeface="+mn-cs"/>
            </a:rPr>
            <a:t>約</a:t>
          </a:r>
          <a:r>
            <a:rPr kumimoji="1" lang="en-US" altLang="ja-JP" sz="1300">
              <a:solidFill>
                <a:schemeClr val="dk1"/>
              </a:solidFill>
              <a:latin typeface="ＭＳ Ｐゴシック" pitchFamily="50" charset="-128"/>
              <a:ea typeface="ＭＳ Ｐゴシック" pitchFamily="50" charset="-128"/>
              <a:cs typeface="+mn-cs"/>
            </a:rPr>
            <a:t>9</a:t>
          </a:r>
          <a:r>
            <a:rPr kumimoji="1" lang="ja-JP" altLang="ja-JP" sz="1300">
              <a:solidFill>
                <a:schemeClr val="dk1"/>
              </a:solidFill>
              <a:latin typeface="ＭＳ Ｐゴシック" pitchFamily="50" charset="-128"/>
              <a:ea typeface="ＭＳ Ｐゴシック" pitchFamily="50" charset="-128"/>
              <a:cs typeface="+mn-cs"/>
            </a:rPr>
            <a:t>百万円、かがやけ川崎応援基金をふるさと納税返礼品にかかる経費等に約</a:t>
          </a:r>
          <a:r>
            <a:rPr kumimoji="1" lang="en-US" altLang="ja-JP" sz="1300">
              <a:solidFill>
                <a:schemeClr val="dk1"/>
              </a:solidFill>
              <a:latin typeface="ＭＳ Ｐゴシック" pitchFamily="50" charset="-128"/>
              <a:ea typeface="ＭＳ Ｐゴシック" pitchFamily="50" charset="-128"/>
              <a:cs typeface="+mn-cs"/>
            </a:rPr>
            <a:t>149</a:t>
          </a:r>
          <a:r>
            <a:rPr kumimoji="1" lang="ja-JP" altLang="ja-JP" sz="1300">
              <a:solidFill>
                <a:schemeClr val="dk1"/>
              </a:solidFill>
              <a:latin typeface="ＭＳ Ｐゴシック" pitchFamily="50" charset="-128"/>
              <a:ea typeface="ＭＳ Ｐゴシック" pitchFamily="50" charset="-128"/>
              <a:cs typeface="+mn-cs"/>
            </a:rPr>
            <a:t>百万円、</a:t>
          </a:r>
          <a:r>
            <a:rPr kumimoji="1" lang="ja-JP" altLang="en-US" sz="1300">
              <a:solidFill>
                <a:schemeClr val="dk1"/>
              </a:solidFill>
              <a:latin typeface="ＭＳ Ｐゴシック" pitchFamily="50" charset="-128"/>
              <a:ea typeface="ＭＳ Ｐゴシック" pitchFamily="50" charset="-128"/>
              <a:cs typeface="+mn-cs"/>
            </a:rPr>
            <a:t>夢ある未来づくり基金を小中学校の施設整備に約</a:t>
          </a:r>
          <a:r>
            <a:rPr kumimoji="1" lang="en-US" altLang="ja-JP" sz="1300">
              <a:solidFill>
                <a:schemeClr val="dk1"/>
              </a:solidFill>
              <a:latin typeface="ＭＳ Ｐゴシック" pitchFamily="50" charset="-128"/>
              <a:ea typeface="ＭＳ Ｐゴシック" pitchFamily="50" charset="-128"/>
              <a:cs typeface="+mn-cs"/>
            </a:rPr>
            <a:t>18</a:t>
          </a:r>
          <a:r>
            <a:rPr kumimoji="1" lang="ja-JP" altLang="en-US" sz="1300">
              <a:solidFill>
                <a:schemeClr val="dk1"/>
              </a:solidFill>
              <a:latin typeface="ＭＳ Ｐゴシック" pitchFamily="50" charset="-128"/>
              <a:ea typeface="ＭＳ Ｐゴシック" pitchFamily="50" charset="-128"/>
              <a:cs typeface="+mn-cs"/>
            </a:rPr>
            <a:t>百万円</a:t>
          </a:r>
          <a:r>
            <a:rPr kumimoji="1" lang="ja-JP" altLang="ja-JP" sz="1300">
              <a:solidFill>
                <a:schemeClr val="dk1"/>
              </a:solidFill>
              <a:latin typeface="ＭＳ Ｐゴシック" pitchFamily="50" charset="-128"/>
              <a:ea typeface="ＭＳ Ｐゴシック" pitchFamily="50" charset="-128"/>
              <a:cs typeface="+mn-cs"/>
            </a:rPr>
            <a:t>それぞれ取り崩した等により、基金全体としては約</a:t>
          </a:r>
          <a:r>
            <a:rPr kumimoji="1" lang="en-US" altLang="ja-JP" sz="1300">
              <a:solidFill>
                <a:schemeClr val="dk1"/>
              </a:solidFill>
              <a:latin typeface="ＭＳ Ｐゴシック" pitchFamily="50" charset="-128"/>
              <a:ea typeface="ＭＳ Ｐゴシック" pitchFamily="50" charset="-128"/>
              <a:cs typeface="+mn-cs"/>
            </a:rPr>
            <a:t>94</a:t>
          </a:r>
          <a:r>
            <a:rPr kumimoji="1" lang="ja-JP" altLang="ja-JP" sz="1300">
              <a:solidFill>
                <a:schemeClr val="dk1"/>
              </a:solidFill>
              <a:latin typeface="ＭＳ Ｐゴシック" pitchFamily="50" charset="-128"/>
              <a:ea typeface="ＭＳ Ｐゴシック" pitchFamily="50" charset="-128"/>
              <a:cs typeface="+mn-cs"/>
            </a:rPr>
            <a:t>百万円の減となった。</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基金の使途の明確化を図るために、今後は財政調整基金を取り崩して施設整備基金等の特目基金を設置し積み立てていく予定。</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かがやけ川崎応援基金：寄付金を財源として</a:t>
          </a:r>
          <a:r>
            <a:rPr lang="ja-JP" altLang="ja-JP" sz="1300">
              <a:solidFill>
                <a:schemeClr val="dk1"/>
              </a:solidFill>
              <a:latin typeface="ＭＳ Ｐゴシック" pitchFamily="50" charset="-128"/>
              <a:ea typeface="ＭＳ Ｐゴシック" pitchFamily="50" charset="-128"/>
              <a:cs typeface="+mn-cs"/>
            </a:rPr>
            <a:t>寄附者の思いを反映した事業を推進し、多様な人々の参加による個性豊かで住みよいまちづくりに資する。</a:t>
          </a:r>
          <a:endParaRPr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夢ある未来づくり基金：</a:t>
          </a:r>
          <a:r>
            <a:rPr lang="ja-JP" altLang="ja-JP" sz="1300">
              <a:solidFill>
                <a:schemeClr val="dk1"/>
              </a:solidFill>
              <a:latin typeface="ＭＳ Ｐゴシック" pitchFamily="50" charset="-128"/>
              <a:ea typeface="ＭＳ Ｐゴシック" pitchFamily="50" charset="-128"/>
              <a:cs typeface="+mn-cs"/>
            </a:rPr>
            <a:t>川崎町民が将来の川崎町に夢がもてるように教育の推進と雇用の促進の資金にあてる</a:t>
          </a:r>
          <a:r>
            <a:rPr lang="ja-JP" altLang="en-US"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lang="ja-JP" altLang="ja-JP" sz="1300">
              <a:solidFill>
                <a:schemeClr val="dk1"/>
              </a:solidFill>
              <a:latin typeface="ＭＳ Ｐゴシック" pitchFamily="50" charset="-128"/>
              <a:ea typeface="ＭＳ Ｐゴシック" pitchFamily="50" charset="-128"/>
              <a:cs typeface="+mn-cs"/>
            </a:rPr>
            <a:t>　翔け子ども基金：すべての町民が、地域社会の一員として心豊かな社会人となれるよう生涯を通じて自ら学ぶとともに、次世代を担う児童・生徒が、創造性豊かに育つことができるまちづくりを行うための施策に要する経費の財源に充てる。</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かがやけ川崎応援基金：ふるさと納税分を約</a:t>
          </a:r>
          <a:r>
            <a:rPr kumimoji="1" lang="en-US" altLang="ja-JP" sz="1300">
              <a:solidFill>
                <a:schemeClr val="dk1"/>
              </a:solidFill>
              <a:latin typeface="ＭＳ Ｐゴシック" pitchFamily="50" charset="-128"/>
              <a:ea typeface="ＭＳ Ｐゴシック" pitchFamily="50" charset="-128"/>
              <a:cs typeface="+mn-cs"/>
            </a:rPr>
            <a:t>316</a:t>
          </a:r>
          <a:r>
            <a:rPr kumimoji="1" lang="ja-JP" altLang="ja-JP" sz="1300">
              <a:solidFill>
                <a:schemeClr val="dk1"/>
              </a:solidFill>
              <a:latin typeface="ＭＳ Ｐゴシック" pitchFamily="50" charset="-128"/>
              <a:ea typeface="ＭＳ Ｐゴシック" pitchFamily="50" charset="-128"/>
              <a:cs typeface="+mn-cs"/>
            </a:rPr>
            <a:t>百万円を積み立て、ふるさと納税に対する返礼品等にかかる費用および基金充当事業に約</a:t>
          </a:r>
          <a:r>
            <a:rPr kumimoji="1" lang="en-US" altLang="ja-JP" sz="1300">
              <a:solidFill>
                <a:schemeClr val="dk1"/>
              </a:solidFill>
              <a:latin typeface="ＭＳ Ｐゴシック" pitchFamily="50" charset="-128"/>
              <a:ea typeface="ＭＳ Ｐゴシック" pitchFamily="50" charset="-128"/>
              <a:cs typeface="+mn-cs"/>
            </a:rPr>
            <a:t>149</a:t>
          </a:r>
          <a:r>
            <a:rPr kumimoji="1" lang="ja-JP" altLang="ja-JP" sz="1300">
              <a:solidFill>
                <a:schemeClr val="dk1"/>
              </a:solidFill>
              <a:latin typeface="ＭＳ Ｐゴシック" pitchFamily="50" charset="-128"/>
              <a:ea typeface="ＭＳ Ｐゴシック" pitchFamily="50" charset="-128"/>
              <a:cs typeface="+mn-cs"/>
            </a:rPr>
            <a:t>百万円を取り崩したことにより約</a:t>
          </a:r>
          <a:r>
            <a:rPr kumimoji="1" lang="en-US" altLang="ja-JP" sz="1300">
              <a:solidFill>
                <a:schemeClr val="dk1"/>
              </a:solidFill>
              <a:latin typeface="ＭＳ Ｐゴシック" pitchFamily="50" charset="-128"/>
              <a:ea typeface="ＭＳ Ｐゴシック" pitchFamily="50" charset="-128"/>
              <a:cs typeface="+mn-cs"/>
            </a:rPr>
            <a:t>167</a:t>
          </a:r>
          <a:r>
            <a:rPr kumimoji="1" lang="ja-JP" altLang="ja-JP" sz="1300">
              <a:solidFill>
                <a:schemeClr val="dk1"/>
              </a:solidFill>
              <a:latin typeface="ＭＳ Ｐゴシック" pitchFamily="50" charset="-128"/>
              <a:ea typeface="ＭＳ Ｐゴシック" pitchFamily="50" charset="-128"/>
              <a:cs typeface="+mn-cs"/>
            </a:rPr>
            <a:t>百万円</a:t>
          </a:r>
          <a:r>
            <a:rPr kumimoji="1" lang="ja-JP" altLang="en-US" sz="1300">
              <a:solidFill>
                <a:schemeClr val="dk1"/>
              </a:solidFill>
              <a:latin typeface="ＭＳ Ｐゴシック" pitchFamily="50" charset="-128"/>
              <a:ea typeface="ＭＳ Ｐゴシック" pitchFamily="50" charset="-128"/>
              <a:cs typeface="+mn-cs"/>
            </a:rPr>
            <a:t>増加。</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夢ある未来づくり基金：小中学校施設整備に取り崩して充てたことにより約</a:t>
          </a:r>
          <a:r>
            <a:rPr kumimoji="1" lang="en-US" altLang="ja-JP" sz="1300">
              <a:solidFill>
                <a:schemeClr val="dk1"/>
              </a:solidFill>
              <a:latin typeface="ＭＳ Ｐゴシック" pitchFamily="50" charset="-128"/>
              <a:ea typeface="ＭＳ Ｐゴシック" pitchFamily="50" charset="-128"/>
              <a:cs typeface="+mn-cs"/>
            </a:rPr>
            <a:t>18</a:t>
          </a:r>
          <a:r>
            <a:rPr kumimoji="1" lang="ja-JP" altLang="en-US" sz="1300">
              <a:solidFill>
                <a:schemeClr val="dk1"/>
              </a:solidFill>
              <a:latin typeface="ＭＳ Ｐゴシック" pitchFamily="50" charset="-128"/>
              <a:ea typeface="ＭＳ Ｐゴシック" pitchFamily="50" charset="-128"/>
              <a:cs typeface="+mn-cs"/>
            </a:rPr>
            <a:t>百万円の減少。</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lang="ja-JP" altLang="ja-JP" sz="1300">
              <a:solidFill>
                <a:schemeClr val="dk1"/>
              </a:solidFill>
              <a:latin typeface="ＭＳ Ｐゴシック" pitchFamily="50" charset="-128"/>
              <a:ea typeface="ＭＳ Ｐゴシック" pitchFamily="50" charset="-128"/>
              <a:cs typeface="+mn-cs"/>
            </a:rPr>
            <a:t>翔け子ども基金</a:t>
          </a:r>
          <a:r>
            <a:rPr kumimoji="1" lang="ja-JP" altLang="ja-JP" sz="1300">
              <a:solidFill>
                <a:schemeClr val="dk1"/>
              </a:solidFill>
              <a:latin typeface="ＭＳ Ｐゴシック" pitchFamily="50" charset="-128"/>
              <a:ea typeface="ＭＳ Ｐゴシック" pitchFamily="50" charset="-128"/>
              <a:cs typeface="+mn-cs"/>
            </a:rPr>
            <a:t>：小中学校のパソコンリース費用等の教育費に取り崩して充てたことにより約</a:t>
          </a:r>
          <a:r>
            <a:rPr kumimoji="1" lang="en-US" altLang="ja-JP" sz="1300">
              <a:solidFill>
                <a:schemeClr val="dk1"/>
              </a:solidFill>
              <a:latin typeface="ＭＳ Ｐゴシック" pitchFamily="50" charset="-128"/>
              <a:ea typeface="ＭＳ Ｐゴシック" pitchFamily="50" charset="-128"/>
              <a:cs typeface="+mn-cs"/>
            </a:rPr>
            <a:t>9</a:t>
          </a:r>
          <a:r>
            <a:rPr kumimoji="1" lang="ja-JP" altLang="ja-JP" sz="1300">
              <a:solidFill>
                <a:schemeClr val="dk1"/>
              </a:solidFill>
              <a:latin typeface="ＭＳ Ｐゴシック" pitchFamily="50" charset="-128"/>
              <a:ea typeface="ＭＳ Ｐゴシック" pitchFamily="50" charset="-128"/>
              <a:cs typeface="+mn-cs"/>
            </a:rPr>
            <a:t>百万円の減少。</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pitchFamily="50" charset="-128"/>
              <a:ea typeface="ＭＳ Ｐゴシック" pitchFamily="50" charset="-128"/>
              <a:cs typeface="+mn-cs"/>
            </a:rPr>
            <a:t>　令和</a:t>
          </a:r>
          <a:r>
            <a:rPr kumimoji="1" lang="en-US" altLang="ja-JP" sz="1300">
              <a:solidFill>
                <a:schemeClr val="dk1"/>
              </a:solidFill>
              <a:latin typeface="ＭＳ Ｐゴシック" pitchFamily="50" charset="-128"/>
              <a:ea typeface="ＭＳ Ｐゴシック" pitchFamily="50" charset="-128"/>
              <a:cs typeface="+mn-cs"/>
            </a:rPr>
            <a:t>2</a:t>
          </a:r>
          <a:r>
            <a:rPr kumimoji="1" lang="ja-JP" altLang="en-US" sz="1300">
              <a:solidFill>
                <a:schemeClr val="dk1"/>
              </a:solidFill>
              <a:latin typeface="ＭＳ Ｐゴシック" pitchFamily="50" charset="-128"/>
              <a:ea typeface="ＭＳ Ｐゴシック" pitchFamily="50" charset="-128"/>
              <a:cs typeface="+mn-cs"/>
            </a:rPr>
            <a:t>年度中に特定目的基金を整理し、施設整備基金等を設置する一方で、基金数を整理し、総数を減少させる計画。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約</a:t>
          </a:r>
          <a:r>
            <a:rPr kumimoji="1" lang="en-US" altLang="ja-JP" sz="1300">
              <a:solidFill>
                <a:schemeClr val="dk1"/>
              </a:solidFill>
              <a:latin typeface="ＭＳ Ｐゴシック" pitchFamily="50" charset="-128"/>
              <a:ea typeface="ＭＳ Ｐゴシック" pitchFamily="50" charset="-128"/>
              <a:cs typeface="+mn-cs"/>
            </a:rPr>
            <a:t>250</a:t>
          </a:r>
          <a:r>
            <a:rPr kumimoji="1" lang="ja-JP" altLang="en-US" sz="1300">
              <a:solidFill>
                <a:schemeClr val="dk1"/>
              </a:solidFill>
              <a:latin typeface="ＭＳ Ｐゴシック" pitchFamily="50" charset="-128"/>
              <a:ea typeface="ＭＳ Ｐゴシック" pitchFamily="50" charset="-128"/>
              <a:cs typeface="+mn-cs"/>
            </a:rPr>
            <a:t>百万円積み立てをおこなった一方で、</a:t>
          </a:r>
          <a:r>
            <a:rPr kumimoji="1" lang="ja-JP" altLang="ja-JP" sz="1300">
              <a:solidFill>
                <a:schemeClr val="dk1"/>
              </a:solidFill>
              <a:latin typeface="ＭＳ Ｐゴシック" pitchFamily="50" charset="-128"/>
              <a:ea typeface="ＭＳ Ｐゴシック" pitchFamily="50" charset="-128"/>
              <a:cs typeface="+mn-cs"/>
            </a:rPr>
            <a:t>臨時的な歳出（</a:t>
          </a:r>
          <a:r>
            <a:rPr kumimoji="1" lang="ja-JP" altLang="en-US" sz="1300">
              <a:solidFill>
                <a:schemeClr val="dk1"/>
              </a:solidFill>
              <a:latin typeface="ＭＳ Ｐゴシック" pitchFamily="50" charset="-128"/>
              <a:ea typeface="ＭＳ Ｐゴシック" pitchFamily="50" charset="-128"/>
              <a:cs typeface="+mn-cs"/>
            </a:rPr>
            <a:t>国保会計の累積赤字解消のための国保会計繰出</a:t>
          </a:r>
          <a:r>
            <a:rPr kumimoji="1" lang="ja-JP" altLang="ja-JP" sz="1300">
              <a:solidFill>
                <a:schemeClr val="dk1"/>
              </a:solidFill>
              <a:latin typeface="ＭＳ Ｐゴシック" pitchFamily="50" charset="-128"/>
              <a:ea typeface="ＭＳ Ｐゴシック" pitchFamily="50" charset="-128"/>
              <a:cs typeface="+mn-cs"/>
            </a:rPr>
            <a:t>金）による財源不足を補うために</a:t>
          </a:r>
          <a:r>
            <a:rPr kumimoji="1" lang="ja-JP" altLang="en-US" sz="1300">
              <a:solidFill>
                <a:schemeClr val="dk1"/>
              </a:solidFill>
              <a:latin typeface="ＭＳ Ｐゴシック" pitchFamily="50" charset="-128"/>
              <a:ea typeface="ＭＳ Ｐゴシック" pitchFamily="50" charset="-128"/>
              <a:cs typeface="+mn-cs"/>
            </a:rPr>
            <a:t>約</a:t>
          </a:r>
          <a:r>
            <a:rPr kumimoji="1" lang="en-US" altLang="ja-JP" sz="1300">
              <a:solidFill>
                <a:schemeClr val="dk1"/>
              </a:solidFill>
              <a:latin typeface="ＭＳ Ｐゴシック" pitchFamily="50" charset="-128"/>
              <a:ea typeface="ＭＳ Ｐゴシック" pitchFamily="50" charset="-128"/>
              <a:cs typeface="+mn-cs"/>
            </a:rPr>
            <a:t>525</a:t>
          </a:r>
          <a:r>
            <a:rPr kumimoji="1" lang="ja-JP" altLang="ja-JP" sz="1300">
              <a:solidFill>
                <a:schemeClr val="dk1"/>
              </a:solidFill>
              <a:latin typeface="ＭＳ Ｐゴシック" pitchFamily="50" charset="-128"/>
              <a:ea typeface="ＭＳ Ｐゴシック" pitchFamily="50" charset="-128"/>
              <a:cs typeface="+mn-cs"/>
            </a:rPr>
            <a:t>百万円取り崩したため。</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これまでは、決算を剰余金を将来の施設整備等に向け財政調整基金に積み立ててきたが、基金の使途の明確化を図るために、今後は財政調整基金を取り崩して施設整備基金等の特目基金を設置し積み立てていく予定。</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運用益による</a:t>
          </a:r>
          <a:r>
            <a:rPr kumimoji="1" lang="en-US" altLang="ja-JP" sz="1300">
              <a:solidFill>
                <a:schemeClr val="dk1"/>
              </a:solidFill>
              <a:latin typeface="ＭＳ Ｐゴシック" pitchFamily="50" charset="-128"/>
              <a:ea typeface="ＭＳ Ｐゴシック" pitchFamily="50" charset="-128"/>
              <a:cs typeface="+mn-cs"/>
            </a:rPr>
            <a:t>0.02</a:t>
          </a:r>
          <a:r>
            <a:rPr kumimoji="1" lang="ja-JP" altLang="ja-JP" sz="1300">
              <a:solidFill>
                <a:schemeClr val="dk1"/>
              </a:solidFill>
              <a:latin typeface="ＭＳ Ｐゴシック" pitchFamily="50" charset="-128"/>
              <a:ea typeface="ＭＳ Ｐゴシック" pitchFamily="50" charset="-128"/>
              <a:cs typeface="+mn-cs"/>
            </a:rPr>
            <a:t>百万円の増。</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地方債の償還計画を踏まえ、令和５年度までに２億円程度を積立予定。</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4E2091CB-DE7D-4D7D-81A1-3093596B3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D6D01EC-884E-4E20-96D8-CFFFFC667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ECAEED5A-12AD-41D3-9762-D40919DD085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A5F38B25-D893-4715-8DF0-8BE2DB6859E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5F539FBC-701B-4706-83F8-1A96569E5ED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DFEE783C-9E45-47A9-801A-4CBEFF9A068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C5A7D773-538A-4342-B070-43A28F181AA3}"/>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ABCC5B56-3F53-44B9-A2A5-9A7469A29EF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DFED728A-5FE2-40EB-974E-1B60F7622E1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BE13F3FA-7359-407A-8009-079A4B79BC1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A93BB51B-7174-4B95-B3EE-782073EC014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4A96ACE-E32D-47B2-BE4C-0785DD2FCA9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
16,314
36.14
12,469,901
12,401,459
39,332
4,873,252
14,173,662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3ABBC63B-BC33-4BB4-B2B9-19CAEE046C2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33B1C85F-99F5-4CB5-A55E-8BF5D91F7FD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DEB6003-2C12-49D0-9AD0-D8487E63CFD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50283A16-FC05-42D7-866D-2B674C2BEBC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E83A0EE4-7C59-4DC7-A92E-B458F03299A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91B8FF8A-62D0-454D-ACFE-13D0FF98B9DE}"/>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E80710A-07F9-466D-8C14-DE63CB0DE1A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7931ED86-6605-4EC0-BAFB-60B25FCBBC7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8C82B61A-CF33-4CC1-899E-C801FC035C3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F0496788-25D3-47E6-BEB1-7E9F937F2649}"/>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DB8BEFAA-8C61-4BCD-B3E1-C5A9E720CB4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76058B44-80ED-4B22-81F1-AA0671B1B552}"/>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23AD9DD8-76E2-4254-BAE3-0DA0C797970C}"/>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1BED39D1-B803-494A-8959-A0DB38164C5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32A55661-FD3E-4904-8E01-5192A1D8956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EF634A62-C6F3-4B07-8208-52EE380D31E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9D95E418-03DE-4A92-A249-02F219FC27A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B54B660A-180E-401A-BB86-C9BC43A90A1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24E080BD-AE46-4CCB-BA7B-EBDC4B65029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CBCDC505-56F3-4ABA-8F32-5E65F0CC5C8C}"/>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0D30A653-DC6C-45D0-9732-DF3B0C5F17A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DD411B22-E96A-4F85-ACF2-4FC70F12B8A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8BA97056-9876-464B-B7C3-A567CAA1878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B03E26BB-3BDC-439A-966A-44C84C1005A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xmlns="" id="{EA9B2FA5-AF1A-4A34-8A58-4A7770DBD6A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7CCA7B06-7F1C-4E8B-A699-125ACABD3F9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828B182D-CF3E-43DA-BF48-A16CA6D803A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3EC7F42D-7331-4960-86A2-D1E66550E36C}"/>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8E2112C0-74F6-471A-B76C-A51BE6C20A5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F5E8690D-881B-4AA2-97DC-3C5BAC5D885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9610F6A-C054-4944-BD6E-F2EFF5EF76B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DBC43D85-7F3A-40EA-9AD7-9193C0B39F4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8F636363-A480-4841-8680-00450939102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FB10607C-1BDE-4460-A0C3-6A86D7B58E1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DFE9BDF6-7AB9-4DF7-A86D-2238B5CFEC97}"/>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去を進めている。有形固定資産減価償却率については、上昇傾向にはあるが、類似団体平均と比較するとその伸びは緩やかであ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22285755-7EBD-42B5-B782-02EDDC28D62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CB6DE196-0EE3-4FB5-86A0-32BE942B8D8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30496B8D-E238-483A-9BA4-0DD4E3E7DE81}"/>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12BFAB7F-E7BD-49E2-977D-BEC933095A62}"/>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xmlns="" id="{B408D4D9-1086-49C0-8E37-6168E1D75EB9}"/>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D8326F57-72F8-4346-A56D-E5F0D7A9389C}"/>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801DC9E8-FF50-4E45-A2F4-E0C20BC316F2}"/>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5E3853D1-46AD-45D4-88E0-F6127302AE27}"/>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0A4C2FEF-415D-4454-86A5-FFD3E982D524}"/>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02DB0017-E989-47DA-8281-F468B74A6C29}"/>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EFD5162E-8881-469F-B077-1DC9DFE209B2}"/>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680C6555-5FE0-46D0-A831-312C2E859A3E}"/>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82B3CB5E-2FA1-4A77-9399-7FEC56BD656A}"/>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8FB06CE5-1ACD-4B46-AAF8-581F288FF1ED}"/>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xmlns="" id="{09D1997C-D436-4680-B83A-AA29B370BDC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E80C9D69-46D6-46E9-8C88-17BAC821629A}"/>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xmlns="" id="{D504B1DB-AEF0-47A7-9EFE-30A5C8AAA3B9}"/>
            </a:ext>
          </a:extLst>
        </xdr:cNvPr>
        <xdr:cNvCxnSpPr/>
      </xdr:nvCxnSpPr>
      <xdr:spPr>
        <a:xfrm flipV="1">
          <a:off x="4760595" y="4577292"/>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xmlns="" id="{E187BB3C-5353-4529-9092-21F764A1B8E0}"/>
            </a:ext>
          </a:extLst>
        </xdr:cNvPr>
        <xdr:cNvSpPr txBox="1"/>
      </xdr:nvSpPr>
      <xdr:spPr>
        <a:xfrm>
          <a:off x="4813300"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xmlns="" id="{3CD6851F-AF11-452F-AA13-69B40D247B0E}"/>
            </a:ext>
          </a:extLst>
        </xdr:cNvPr>
        <xdr:cNvCxnSpPr/>
      </xdr:nvCxnSpPr>
      <xdr:spPr>
        <a:xfrm>
          <a:off x="4673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xmlns="" id="{F50A79E8-8AAD-433F-B226-52948B343BFA}"/>
            </a:ext>
          </a:extLst>
        </xdr:cNvPr>
        <xdr:cNvSpPr txBox="1"/>
      </xdr:nvSpPr>
      <xdr:spPr>
        <a:xfrm>
          <a:off x="4813300" y="435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xmlns="" id="{CE667AB4-4C29-4B52-BB40-AAA6B98FDBE2}"/>
            </a:ext>
          </a:extLst>
        </xdr:cNvPr>
        <xdr:cNvCxnSpPr/>
      </xdr:nvCxnSpPr>
      <xdr:spPr>
        <a:xfrm>
          <a:off x="4673600" y="45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a:extLst>
            <a:ext uri="{FF2B5EF4-FFF2-40B4-BE49-F238E27FC236}">
              <a16:creationId xmlns:a16="http://schemas.microsoft.com/office/drawing/2014/main" xmlns="" id="{9218DAEE-DB53-4A06-B794-123BE26B07C5}"/>
            </a:ext>
          </a:extLst>
        </xdr:cNvPr>
        <xdr:cNvSpPr txBox="1"/>
      </xdr:nvSpPr>
      <xdr:spPr>
        <a:xfrm>
          <a:off x="4813300" y="519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xmlns="" id="{FC1D51F6-6A03-46A0-B1CD-4988816FD214}"/>
            </a:ext>
          </a:extLst>
        </xdr:cNvPr>
        <xdr:cNvSpPr/>
      </xdr:nvSpPr>
      <xdr:spPr>
        <a:xfrm>
          <a:off x="47117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xmlns="" id="{703BFBE8-C5AF-4AA6-8B88-57067D0475B0}"/>
            </a:ext>
          </a:extLst>
        </xdr:cNvPr>
        <xdr:cNvSpPr/>
      </xdr:nvSpPr>
      <xdr:spPr>
        <a:xfrm>
          <a:off x="4000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xmlns="" id="{B2290F32-A615-460A-AF2F-F150478731EE}"/>
            </a:ext>
          </a:extLst>
        </xdr:cNvPr>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xmlns="" id="{81530268-B3DE-4E32-B965-D28EA27669FC}"/>
            </a:ext>
          </a:extLst>
        </xdr:cNvPr>
        <xdr:cNvSpPr/>
      </xdr:nvSpPr>
      <xdr:spPr>
        <a:xfrm>
          <a:off x="2476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a:extLst>
            <a:ext uri="{FF2B5EF4-FFF2-40B4-BE49-F238E27FC236}">
              <a16:creationId xmlns:a16="http://schemas.microsoft.com/office/drawing/2014/main" xmlns="" id="{71BF1606-90C1-425A-B827-72F2AF0EEDF4}"/>
            </a:ext>
          </a:extLst>
        </xdr:cNvPr>
        <xdr:cNvSpPr/>
      </xdr:nvSpPr>
      <xdr:spPr>
        <a:xfrm>
          <a:off x="1714500" y="499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BC78C57C-D642-4BEB-BC32-33E65837D11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C9EA32B3-6E29-4E8D-A2EA-EA8B84E126E6}"/>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B8C8D213-CF99-49CC-936E-7B3B48D546D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5D997785-AACA-492A-B7C1-2C56EDC3F0E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DE78B63E-5A10-4922-8B46-166710EE48B5}"/>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55880</xdr:rowOff>
    </xdr:from>
    <xdr:to>
      <xdr:col>15</xdr:col>
      <xdr:colOff>187325</xdr:colOff>
      <xdr:row>30</xdr:row>
      <xdr:rowOff>157480</xdr:rowOff>
    </xdr:to>
    <xdr:sp macro="" textlink="">
      <xdr:nvSpPr>
        <xdr:cNvPr id="81" name="楕円 80">
          <a:extLst>
            <a:ext uri="{FF2B5EF4-FFF2-40B4-BE49-F238E27FC236}">
              <a16:creationId xmlns:a16="http://schemas.microsoft.com/office/drawing/2014/main" xmlns="" id="{2CB221D6-98DB-4F20-A900-3E19CE0321E8}"/>
            </a:ext>
          </a:extLst>
        </xdr:cNvPr>
        <xdr:cNvSpPr/>
      </xdr:nvSpPr>
      <xdr:spPr>
        <a:xfrm>
          <a:off x="3238500" y="51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2" name="楕円 81">
          <a:extLst>
            <a:ext uri="{FF2B5EF4-FFF2-40B4-BE49-F238E27FC236}">
              <a16:creationId xmlns:a16="http://schemas.microsoft.com/office/drawing/2014/main" xmlns="" id="{16372089-D035-4056-A591-17D3E0274063}"/>
            </a:ext>
          </a:extLst>
        </xdr:cNvPr>
        <xdr:cNvSpPr/>
      </xdr:nvSpPr>
      <xdr:spPr>
        <a:xfrm>
          <a:off x="2476500" y="51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88688</xdr:rowOff>
    </xdr:from>
    <xdr:to>
      <xdr:col>15</xdr:col>
      <xdr:colOff>136525</xdr:colOff>
      <xdr:row>30</xdr:row>
      <xdr:rowOff>106680</xdr:rowOff>
    </xdr:to>
    <xdr:cxnSp macro="">
      <xdr:nvCxnSpPr>
        <xdr:cNvPr id="83" name="直線コネクタ 82">
          <a:extLst>
            <a:ext uri="{FF2B5EF4-FFF2-40B4-BE49-F238E27FC236}">
              <a16:creationId xmlns:a16="http://schemas.microsoft.com/office/drawing/2014/main" xmlns="" id="{0658D6E3-1872-48E3-8A49-1D4ED8C549D7}"/>
            </a:ext>
          </a:extLst>
        </xdr:cNvPr>
        <xdr:cNvCxnSpPr/>
      </xdr:nvCxnSpPr>
      <xdr:spPr>
        <a:xfrm>
          <a:off x="2527300" y="523218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84" name="楕円 83">
          <a:extLst>
            <a:ext uri="{FF2B5EF4-FFF2-40B4-BE49-F238E27FC236}">
              <a16:creationId xmlns:a16="http://schemas.microsoft.com/office/drawing/2014/main" xmlns="" id="{96D5F5DB-16F6-417E-8ABA-C15075E9599F}"/>
            </a:ext>
          </a:extLst>
        </xdr:cNvPr>
        <xdr:cNvSpPr/>
      </xdr:nvSpPr>
      <xdr:spPr>
        <a:xfrm>
          <a:off x="1714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88688</xdr:rowOff>
    </xdr:to>
    <xdr:cxnSp macro="">
      <xdr:nvCxnSpPr>
        <xdr:cNvPr id="85" name="直線コネクタ 84">
          <a:extLst>
            <a:ext uri="{FF2B5EF4-FFF2-40B4-BE49-F238E27FC236}">
              <a16:creationId xmlns:a16="http://schemas.microsoft.com/office/drawing/2014/main" xmlns="" id="{15ACA29C-A2EB-4BAA-817A-B9155158C2F7}"/>
            </a:ext>
          </a:extLst>
        </xdr:cNvPr>
        <xdr:cNvCxnSpPr/>
      </xdr:nvCxnSpPr>
      <xdr:spPr>
        <a:xfrm>
          <a:off x="1765300" y="519620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86" name="n_1aveValue有形固定資産減価償却率">
          <a:extLst>
            <a:ext uri="{FF2B5EF4-FFF2-40B4-BE49-F238E27FC236}">
              <a16:creationId xmlns:a16="http://schemas.microsoft.com/office/drawing/2014/main" xmlns="" id="{66524051-9684-4667-9CC6-523EF1A968D0}"/>
            </a:ext>
          </a:extLst>
        </xdr:cNvPr>
        <xdr:cNvSpPr txBox="1"/>
      </xdr:nvSpPr>
      <xdr:spPr>
        <a:xfrm>
          <a:off x="38360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87" name="n_2aveValue有形固定資産減価償却率">
          <a:extLst>
            <a:ext uri="{FF2B5EF4-FFF2-40B4-BE49-F238E27FC236}">
              <a16:creationId xmlns:a16="http://schemas.microsoft.com/office/drawing/2014/main" xmlns="" id="{9E554BA6-6433-4083-B2DE-354855747D16}"/>
            </a:ext>
          </a:extLst>
        </xdr:cNvPr>
        <xdr:cNvSpPr txBox="1"/>
      </xdr:nvSpPr>
      <xdr:spPr>
        <a:xfrm>
          <a:off x="3086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88" name="n_3aveValue有形固定資産減価償却率">
          <a:extLst>
            <a:ext uri="{FF2B5EF4-FFF2-40B4-BE49-F238E27FC236}">
              <a16:creationId xmlns:a16="http://schemas.microsoft.com/office/drawing/2014/main" xmlns="" id="{F866C2FA-1E01-4721-A7B1-BA3B63B3B209}"/>
            </a:ext>
          </a:extLst>
        </xdr:cNvPr>
        <xdr:cNvSpPr txBox="1"/>
      </xdr:nvSpPr>
      <xdr:spPr>
        <a:xfrm>
          <a:off x="23247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89" name="n_4aveValue有形固定資産減価償却率">
          <a:extLst>
            <a:ext uri="{FF2B5EF4-FFF2-40B4-BE49-F238E27FC236}">
              <a16:creationId xmlns:a16="http://schemas.microsoft.com/office/drawing/2014/main" xmlns="" id="{E69BB2AE-A72D-486B-9329-9CC2EB1ED8B2}"/>
            </a:ext>
          </a:extLst>
        </xdr:cNvPr>
        <xdr:cNvSpPr txBox="1"/>
      </xdr:nvSpPr>
      <xdr:spPr>
        <a:xfrm>
          <a:off x="1562744" y="477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0" name="n_2mainValue有形固定資産減価償却率">
          <a:extLst>
            <a:ext uri="{FF2B5EF4-FFF2-40B4-BE49-F238E27FC236}">
              <a16:creationId xmlns:a16="http://schemas.microsoft.com/office/drawing/2014/main" xmlns="" id="{832D78B6-FBFD-4529-B27B-1761724A76B3}"/>
            </a:ext>
          </a:extLst>
        </xdr:cNvPr>
        <xdr:cNvSpPr txBox="1"/>
      </xdr:nvSpPr>
      <xdr:spPr>
        <a:xfrm>
          <a:off x="3086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1" name="n_3mainValue有形固定資産減価償却率">
          <a:extLst>
            <a:ext uri="{FF2B5EF4-FFF2-40B4-BE49-F238E27FC236}">
              <a16:creationId xmlns:a16="http://schemas.microsoft.com/office/drawing/2014/main" xmlns="" id="{0B7120C9-DF50-44A8-BD7F-8971874450D9}"/>
            </a:ext>
          </a:extLst>
        </xdr:cNvPr>
        <xdr:cNvSpPr txBox="1"/>
      </xdr:nvSpPr>
      <xdr:spPr>
        <a:xfrm>
          <a:off x="23247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94632</xdr:rowOff>
    </xdr:from>
    <xdr:ext cx="405111" cy="259045"/>
    <xdr:sp macro="" textlink="">
      <xdr:nvSpPr>
        <xdr:cNvPr id="92" name="n_4mainValue有形固定資産減価償却率">
          <a:extLst>
            <a:ext uri="{FF2B5EF4-FFF2-40B4-BE49-F238E27FC236}">
              <a16:creationId xmlns:a16="http://schemas.microsoft.com/office/drawing/2014/main" xmlns="" id="{F43785B2-14DB-447B-B967-8A09CDAD5A73}"/>
            </a:ext>
          </a:extLst>
        </xdr:cNvPr>
        <xdr:cNvSpPr txBox="1"/>
      </xdr:nvSpPr>
      <xdr:spPr>
        <a:xfrm>
          <a:off x="1562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F6A547C4-631B-41C0-9552-54A02E8D11D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86FD7102-7792-495D-9DE2-D222EB78012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xmlns="" id="{13860ED6-23E9-4A84-8F63-D1093847C632}"/>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0BC62469-5A2D-491E-B1C6-514992E9267D}"/>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2D4DECDD-7E61-481B-82FB-B08E51643CD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59BBC774-2F6A-4C84-8669-3FC265F2D6B6}"/>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4F64C899-2A72-44FB-BAF8-BB87BD6BE4C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2601FFEA-6303-44EA-85A2-CD8A033D414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7BE98740-E630-46B4-864F-B34CC2A80D6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AC663C64-A024-4A7C-BB6B-77D6013B4A7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90693B2E-61E8-4D28-8699-C01869C500E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2E5091FB-A8B4-4A36-B2AE-463589DDF2C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C8E91CC9-5DE8-4398-AAF1-6855AA2B533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年度からの財政健全化計画による投資的事業の抑制により将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来負担額は減少傾向にあるものの、債務償還可能年数は類似団体と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比べると長くなっている。現在、町営住宅ストック総合活用計画に基づ</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き公営住宅の建設事業がすすめられており、今年度以降から開始し</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た統合中学校建設などの大型事業も計画されているため、今後も緊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急度・住民ニーズを的確に把握した事業の取捨選択により、新規発行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の抑制に努めていく。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D756C2A2-7AD5-48C7-8ACF-F2A4CE8F9F5D}"/>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E5BB5477-9E0F-4EC5-A415-CDDEAC22704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xmlns="" id="{C23D8782-0FAA-4DD2-B629-6C59AAAFB494}"/>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a:extLst>
            <a:ext uri="{FF2B5EF4-FFF2-40B4-BE49-F238E27FC236}">
              <a16:creationId xmlns:a16="http://schemas.microsoft.com/office/drawing/2014/main" xmlns="" id="{E3BA181D-3D4F-4A3C-9CFD-2F5ADCAC2231}"/>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0" name="テキスト ボックス 109">
          <a:extLst>
            <a:ext uri="{FF2B5EF4-FFF2-40B4-BE49-F238E27FC236}">
              <a16:creationId xmlns:a16="http://schemas.microsoft.com/office/drawing/2014/main" xmlns="" id="{96D3B036-D015-46C1-87DF-B2183D5C186E}"/>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a:extLst>
            <a:ext uri="{FF2B5EF4-FFF2-40B4-BE49-F238E27FC236}">
              <a16:creationId xmlns:a16="http://schemas.microsoft.com/office/drawing/2014/main" xmlns="" id="{B4734F02-EC73-47D6-A88B-D51FDECA71A8}"/>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2" name="テキスト ボックス 111">
          <a:extLst>
            <a:ext uri="{FF2B5EF4-FFF2-40B4-BE49-F238E27FC236}">
              <a16:creationId xmlns:a16="http://schemas.microsoft.com/office/drawing/2014/main" xmlns="" id="{FA428551-602C-4BD7-AC78-2C4B2BF7C663}"/>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a:extLst>
            <a:ext uri="{FF2B5EF4-FFF2-40B4-BE49-F238E27FC236}">
              <a16:creationId xmlns:a16="http://schemas.microsoft.com/office/drawing/2014/main" xmlns="" id="{C843D6AB-B6CB-4354-9E85-D7231566B4D3}"/>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4" name="テキスト ボックス 113">
          <a:extLst>
            <a:ext uri="{FF2B5EF4-FFF2-40B4-BE49-F238E27FC236}">
              <a16:creationId xmlns:a16="http://schemas.microsoft.com/office/drawing/2014/main" xmlns="" id="{F13F52E2-95B8-4210-855A-EDE190923153}"/>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a:extLst>
            <a:ext uri="{FF2B5EF4-FFF2-40B4-BE49-F238E27FC236}">
              <a16:creationId xmlns:a16="http://schemas.microsoft.com/office/drawing/2014/main" xmlns="" id="{FB40B490-ABD6-4381-8169-01FE98DD2793}"/>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6" name="テキスト ボックス 115">
          <a:extLst>
            <a:ext uri="{FF2B5EF4-FFF2-40B4-BE49-F238E27FC236}">
              <a16:creationId xmlns:a16="http://schemas.microsoft.com/office/drawing/2014/main" xmlns="" id="{7B406C2C-C46E-42D2-A11E-900DEE002245}"/>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xmlns="" id="{E8EF2E0E-D68D-4747-8F0A-E31B808D4FB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xmlns="" id="{A899847F-DB19-4A03-8B90-173E36784E9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19" name="直線コネクタ 118">
          <a:extLst>
            <a:ext uri="{FF2B5EF4-FFF2-40B4-BE49-F238E27FC236}">
              <a16:creationId xmlns:a16="http://schemas.microsoft.com/office/drawing/2014/main" xmlns="" id="{3629F692-2819-4C51-A099-ABFCDA4760C2}"/>
            </a:ext>
          </a:extLst>
        </xdr:cNvPr>
        <xdr:cNvCxnSpPr/>
      </xdr:nvCxnSpPr>
      <xdr:spPr>
        <a:xfrm flipV="1">
          <a:off x="14793595" y="4613275"/>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0" name="債務償還比率最小値テキスト">
          <a:extLst>
            <a:ext uri="{FF2B5EF4-FFF2-40B4-BE49-F238E27FC236}">
              <a16:creationId xmlns:a16="http://schemas.microsoft.com/office/drawing/2014/main" xmlns="" id="{9ED5C133-2C9A-4C44-AE2A-D4B57C1DE458}"/>
            </a:ext>
          </a:extLst>
        </xdr:cNvPr>
        <xdr:cNvSpPr txBox="1"/>
      </xdr:nvSpPr>
      <xdr:spPr>
        <a:xfrm>
          <a:off x="14846300" y="5914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1" name="直線コネクタ 120">
          <a:extLst>
            <a:ext uri="{FF2B5EF4-FFF2-40B4-BE49-F238E27FC236}">
              <a16:creationId xmlns:a16="http://schemas.microsoft.com/office/drawing/2014/main" xmlns="" id="{7156732F-1341-447D-9F68-E641B1F44E01}"/>
            </a:ext>
          </a:extLst>
        </xdr:cNvPr>
        <xdr:cNvCxnSpPr/>
      </xdr:nvCxnSpPr>
      <xdr:spPr>
        <a:xfrm>
          <a:off x="14706600" y="59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2" name="債務償還比率最大値テキスト">
          <a:extLst>
            <a:ext uri="{FF2B5EF4-FFF2-40B4-BE49-F238E27FC236}">
              <a16:creationId xmlns:a16="http://schemas.microsoft.com/office/drawing/2014/main" xmlns="" id="{5B2DCC06-FEC0-4F94-B089-72F3CB8FA068}"/>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3" name="直線コネクタ 122">
          <a:extLst>
            <a:ext uri="{FF2B5EF4-FFF2-40B4-BE49-F238E27FC236}">
              <a16:creationId xmlns:a16="http://schemas.microsoft.com/office/drawing/2014/main" xmlns="" id="{52C810CD-B634-4801-9AC1-D3CA90360E91}"/>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24" name="債務償還比率平均値テキスト">
          <a:extLst>
            <a:ext uri="{FF2B5EF4-FFF2-40B4-BE49-F238E27FC236}">
              <a16:creationId xmlns:a16="http://schemas.microsoft.com/office/drawing/2014/main" xmlns="" id="{D0B0B259-D7DE-46FC-8095-0593228E6090}"/>
            </a:ext>
          </a:extLst>
        </xdr:cNvPr>
        <xdr:cNvSpPr txBox="1"/>
      </xdr:nvSpPr>
      <xdr:spPr>
        <a:xfrm>
          <a:off x="14846300" y="4922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5" name="フローチャート: 判断 124">
          <a:extLst>
            <a:ext uri="{FF2B5EF4-FFF2-40B4-BE49-F238E27FC236}">
              <a16:creationId xmlns:a16="http://schemas.microsoft.com/office/drawing/2014/main" xmlns="" id="{A2242943-38C6-43B3-8579-C7F6244EA069}"/>
            </a:ext>
          </a:extLst>
        </xdr:cNvPr>
        <xdr:cNvSpPr/>
      </xdr:nvSpPr>
      <xdr:spPr>
        <a:xfrm>
          <a:off x="147447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6" name="フローチャート: 判断 125">
          <a:extLst>
            <a:ext uri="{FF2B5EF4-FFF2-40B4-BE49-F238E27FC236}">
              <a16:creationId xmlns:a16="http://schemas.microsoft.com/office/drawing/2014/main" xmlns="" id="{25500188-DEBC-4459-9CDB-CEF478DA4986}"/>
            </a:ext>
          </a:extLst>
        </xdr:cNvPr>
        <xdr:cNvSpPr/>
      </xdr:nvSpPr>
      <xdr:spPr>
        <a:xfrm>
          <a:off x="14033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27" name="フローチャート: 判断 126">
          <a:extLst>
            <a:ext uri="{FF2B5EF4-FFF2-40B4-BE49-F238E27FC236}">
              <a16:creationId xmlns:a16="http://schemas.microsoft.com/office/drawing/2014/main" xmlns="" id="{F58F9AC6-EE9F-4B65-830E-42DC39FD8EE9}"/>
            </a:ext>
          </a:extLst>
        </xdr:cNvPr>
        <xdr:cNvSpPr/>
      </xdr:nvSpPr>
      <xdr:spPr>
        <a:xfrm>
          <a:off x="13271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28" name="フローチャート: 判断 127">
          <a:extLst>
            <a:ext uri="{FF2B5EF4-FFF2-40B4-BE49-F238E27FC236}">
              <a16:creationId xmlns:a16="http://schemas.microsoft.com/office/drawing/2014/main" xmlns="" id="{CB9691FC-BDD8-4D6C-8A3C-745E4F75B213}"/>
            </a:ext>
          </a:extLst>
        </xdr:cNvPr>
        <xdr:cNvSpPr/>
      </xdr:nvSpPr>
      <xdr:spPr>
        <a:xfrm>
          <a:off x="12509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29" name="フローチャート: 判断 128">
          <a:extLst>
            <a:ext uri="{FF2B5EF4-FFF2-40B4-BE49-F238E27FC236}">
              <a16:creationId xmlns:a16="http://schemas.microsoft.com/office/drawing/2014/main" xmlns="" id="{B466C461-CCDF-4885-99DF-1E0C5540D5BC}"/>
            </a:ext>
          </a:extLst>
        </xdr:cNvPr>
        <xdr:cNvSpPr/>
      </xdr:nvSpPr>
      <xdr:spPr>
        <a:xfrm>
          <a:off x="11747500" y="50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9CB41944-8FE0-40B9-950A-5D4776D63C3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47299193-4645-4ED9-AA41-2463676E1F7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E9687877-33C3-4B11-8924-345EAB9C90E6}"/>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3F4EA891-143D-4D72-BB7C-AA1615B6BF4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8A29B8E5-BECD-47E8-AD09-577A484AA25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97912</xdr:rowOff>
    </xdr:from>
    <xdr:to>
      <xdr:col>76</xdr:col>
      <xdr:colOff>73025</xdr:colOff>
      <xdr:row>32</xdr:row>
      <xdr:rowOff>28062</xdr:rowOff>
    </xdr:to>
    <xdr:sp macro="" textlink="">
      <xdr:nvSpPr>
        <xdr:cNvPr id="135" name="楕円 134">
          <a:extLst>
            <a:ext uri="{FF2B5EF4-FFF2-40B4-BE49-F238E27FC236}">
              <a16:creationId xmlns:a16="http://schemas.microsoft.com/office/drawing/2014/main" xmlns="" id="{6E7698CD-932A-43D5-9ABD-DD2F80149AB9}"/>
            </a:ext>
          </a:extLst>
        </xdr:cNvPr>
        <xdr:cNvSpPr/>
      </xdr:nvSpPr>
      <xdr:spPr>
        <a:xfrm>
          <a:off x="14744700" y="54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76339</xdr:rowOff>
    </xdr:from>
    <xdr:ext cx="469744" cy="259045"/>
    <xdr:sp macro="" textlink="">
      <xdr:nvSpPr>
        <xdr:cNvPr id="136" name="債務償還比率該当値テキスト">
          <a:extLst>
            <a:ext uri="{FF2B5EF4-FFF2-40B4-BE49-F238E27FC236}">
              <a16:creationId xmlns:a16="http://schemas.microsoft.com/office/drawing/2014/main" xmlns="" id="{ABC3E839-DC86-4409-903C-395EBEDD71FB}"/>
            </a:ext>
          </a:extLst>
        </xdr:cNvPr>
        <xdr:cNvSpPr txBox="1"/>
      </xdr:nvSpPr>
      <xdr:spPr>
        <a:xfrm>
          <a:off x="14846300" y="539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95321</xdr:rowOff>
    </xdr:from>
    <xdr:to>
      <xdr:col>72</xdr:col>
      <xdr:colOff>123825</xdr:colOff>
      <xdr:row>32</xdr:row>
      <xdr:rowOff>25471</xdr:rowOff>
    </xdr:to>
    <xdr:sp macro="" textlink="">
      <xdr:nvSpPr>
        <xdr:cNvPr id="137" name="楕円 136">
          <a:extLst>
            <a:ext uri="{FF2B5EF4-FFF2-40B4-BE49-F238E27FC236}">
              <a16:creationId xmlns:a16="http://schemas.microsoft.com/office/drawing/2014/main" xmlns="" id="{C8DEC5F5-5B23-4BA7-BD5C-FF3379DC6DA6}"/>
            </a:ext>
          </a:extLst>
        </xdr:cNvPr>
        <xdr:cNvSpPr/>
      </xdr:nvSpPr>
      <xdr:spPr>
        <a:xfrm>
          <a:off x="14033500" y="54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146121</xdr:rowOff>
    </xdr:from>
    <xdr:to>
      <xdr:col>76</xdr:col>
      <xdr:colOff>22225</xdr:colOff>
      <xdr:row>31</xdr:row>
      <xdr:rowOff>148712</xdr:rowOff>
    </xdr:to>
    <xdr:cxnSp macro="">
      <xdr:nvCxnSpPr>
        <xdr:cNvPr id="138" name="直線コネクタ 137">
          <a:extLst>
            <a:ext uri="{FF2B5EF4-FFF2-40B4-BE49-F238E27FC236}">
              <a16:creationId xmlns:a16="http://schemas.microsoft.com/office/drawing/2014/main" xmlns="" id="{C7CC88CB-73E2-4583-AAFD-16B9B717E06B}"/>
            </a:ext>
          </a:extLst>
        </xdr:cNvPr>
        <xdr:cNvCxnSpPr/>
      </xdr:nvCxnSpPr>
      <xdr:spPr>
        <a:xfrm>
          <a:off x="14084300" y="5461071"/>
          <a:ext cx="711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51537</xdr:rowOff>
    </xdr:from>
    <xdr:to>
      <xdr:col>68</xdr:col>
      <xdr:colOff>123825</xdr:colOff>
      <xdr:row>31</xdr:row>
      <xdr:rowOff>153137</xdr:rowOff>
    </xdr:to>
    <xdr:sp macro="" textlink="">
      <xdr:nvSpPr>
        <xdr:cNvPr id="139" name="楕円 138">
          <a:extLst>
            <a:ext uri="{FF2B5EF4-FFF2-40B4-BE49-F238E27FC236}">
              <a16:creationId xmlns:a16="http://schemas.microsoft.com/office/drawing/2014/main" xmlns="" id="{37982E9C-0948-41D6-8499-C9BF6BE474B6}"/>
            </a:ext>
          </a:extLst>
        </xdr:cNvPr>
        <xdr:cNvSpPr/>
      </xdr:nvSpPr>
      <xdr:spPr>
        <a:xfrm>
          <a:off x="13271500" y="53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102337</xdr:rowOff>
    </xdr:from>
    <xdr:to>
      <xdr:col>72</xdr:col>
      <xdr:colOff>73025</xdr:colOff>
      <xdr:row>31</xdr:row>
      <xdr:rowOff>146121</xdr:rowOff>
    </xdr:to>
    <xdr:cxnSp macro="">
      <xdr:nvCxnSpPr>
        <xdr:cNvPr id="140" name="直線コネクタ 139">
          <a:extLst>
            <a:ext uri="{FF2B5EF4-FFF2-40B4-BE49-F238E27FC236}">
              <a16:creationId xmlns:a16="http://schemas.microsoft.com/office/drawing/2014/main" xmlns="" id="{E74FAADD-927D-492A-A095-98C8372CBBF1}"/>
            </a:ext>
          </a:extLst>
        </xdr:cNvPr>
        <xdr:cNvCxnSpPr/>
      </xdr:nvCxnSpPr>
      <xdr:spPr>
        <a:xfrm>
          <a:off x="13322300" y="5417287"/>
          <a:ext cx="762000" cy="4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95321</xdr:rowOff>
    </xdr:from>
    <xdr:to>
      <xdr:col>64</xdr:col>
      <xdr:colOff>123825</xdr:colOff>
      <xdr:row>32</xdr:row>
      <xdr:rowOff>25471</xdr:rowOff>
    </xdr:to>
    <xdr:sp macro="" textlink="">
      <xdr:nvSpPr>
        <xdr:cNvPr id="141" name="楕円 140">
          <a:extLst>
            <a:ext uri="{FF2B5EF4-FFF2-40B4-BE49-F238E27FC236}">
              <a16:creationId xmlns:a16="http://schemas.microsoft.com/office/drawing/2014/main" xmlns="" id="{07931B89-7C64-43E1-B664-FABF32D16DC3}"/>
            </a:ext>
          </a:extLst>
        </xdr:cNvPr>
        <xdr:cNvSpPr/>
      </xdr:nvSpPr>
      <xdr:spPr>
        <a:xfrm>
          <a:off x="12509500" y="54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102337</xdr:rowOff>
    </xdr:from>
    <xdr:to>
      <xdr:col>68</xdr:col>
      <xdr:colOff>73025</xdr:colOff>
      <xdr:row>31</xdr:row>
      <xdr:rowOff>146121</xdr:rowOff>
    </xdr:to>
    <xdr:cxnSp macro="">
      <xdr:nvCxnSpPr>
        <xdr:cNvPr id="142" name="直線コネクタ 141">
          <a:extLst>
            <a:ext uri="{FF2B5EF4-FFF2-40B4-BE49-F238E27FC236}">
              <a16:creationId xmlns:a16="http://schemas.microsoft.com/office/drawing/2014/main" xmlns="" id="{7468FC41-5B33-4C18-8FCD-AD9C24EF5C74}"/>
            </a:ext>
          </a:extLst>
        </xdr:cNvPr>
        <xdr:cNvCxnSpPr/>
      </xdr:nvCxnSpPr>
      <xdr:spPr>
        <a:xfrm flipV="1">
          <a:off x="12560300" y="5417287"/>
          <a:ext cx="762000" cy="4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83922</xdr:rowOff>
    </xdr:from>
    <xdr:to>
      <xdr:col>60</xdr:col>
      <xdr:colOff>123825</xdr:colOff>
      <xdr:row>32</xdr:row>
      <xdr:rowOff>14072</xdr:rowOff>
    </xdr:to>
    <xdr:sp macro="" textlink="">
      <xdr:nvSpPr>
        <xdr:cNvPr id="143" name="楕円 142">
          <a:extLst>
            <a:ext uri="{FF2B5EF4-FFF2-40B4-BE49-F238E27FC236}">
              <a16:creationId xmlns:a16="http://schemas.microsoft.com/office/drawing/2014/main" xmlns="" id="{032D4553-CD0F-4EAE-82FE-F409393FB152}"/>
            </a:ext>
          </a:extLst>
        </xdr:cNvPr>
        <xdr:cNvSpPr/>
      </xdr:nvSpPr>
      <xdr:spPr>
        <a:xfrm>
          <a:off x="11747500" y="53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134722</xdr:rowOff>
    </xdr:from>
    <xdr:to>
      <xdr:col>64</xdr:col>
      <xdr:colOff>73025</xdr:colOff>
      <xdr:row>31</xdr:row>
      <xdr:rowOff>146121</xdr:rowOff>
    </xdr:to>
    <xdr:cxnSp macro="">
      <xdr:nvCxnSpPr>
        <xdr:cNvPr id="144" name="直線コネクタ 143">
          <a:extLst>
            <a:ext uri="{FF2B5EF4-FFF2-40B4-BE49-F238E27FC236}">
              <a16:creationId xmlns:a16="http://schemas.microsoft.com/office/drawing/2014/main" xmlns="" id="{99839C59-E3FF-41AE-B202-0D08CD8C1F0E}"/>
            </a:ext>
          </a:extLst>
        </xdr:cNvPr>
        <xdr:cNvCxnSpPr/>
      </xdr:nvCxnSpPr>
      <xdr:spPr>
        <a:xfrm>
          <a:off x="11798300" y="5449672"/>
          <a:ext cx="762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45" name="n_1aveValue債務償還比率">
          <a:extLst>
            <a:ext uri="{FF2B5EF4-FFF2-40B4-BE49-F238E27FC236}">
              <a16:creationId xmlns:a16="http://schemas.microsoft.com/office/drawing/2014/main" xmlns="" id="{5B5877F4-10D7-4431-83F5-7644577B4D39}"/>
            </a:ext>
          </a:extLst>
        </xdr:cNvPr>
        <xdr:cNvSpPr txBox="1"/>
      </xdr:nvSpPr>
      <xdr:spPr>
        <a:xfrm>
          <a:off x="13836727" y="48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46" name="n_2aveValue債務償還比率">
          <a:extLst>
            <a:ext uri="{FF2B5EF4-FFF2-40B4-BE49-F238E27FC236}">
              <a16:creationId xmlns:a16="http://schemas.microsoft.com/office/drawing/2014/main" xmlns="" id="{DABEA91E-9AF1-4A3E-BDE1-E95373EA7114}"/>
            </a:ext>
          </a:extLst>
        </xdr:cNvPr>
        <xdr:cNvSpPr txBox="1"/>
      </xdr:nvSpPr>
      <xdr:spPr>
        <a:xfrm>
          <a:off x="13087427" y="483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47" name="n_3aveValue債務償還比率">
          <a:extLst>
            <a:ext uri="{FF2B5EF4-FFF2-40B4-BE49-F238E27FC236}">
              <a16:creationId xmlns:a16="http://schemas.microsoft.com/office/drawing/2014/main" xmlns="" id="{7DA3D785-16B3-4236-B94B-CCB4C54D66DA}"/>
            </a:ext>
          </a:extLst>
        </xdr:cNvPr>
        <xdr:cNvSpPr txBox="1"/>
      </xdr:nvSpPr>
      <xdr:spPr>
        <a:xfrm>
          <a:off x="12325427" y="48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48" name="n_4aveValue債務償還比率">
          <a:extLst>
            <a:ext uri="{FF2B5EF4-FFF2-40B4-BE49-F238E27FC236}">
              <a16:creationId xmlns:a16="http://schemas.microsoft.com/office/drawing/2014/main" xmlns="" id="{E90B9817-047B-419D-A3B9-8F47C9926B37}"/>
            </a:ext>
          </a:extLst>
        </xdr:cNvPr>
        <xdr:cNvSpPr txBox="1"/>
      </xdr:nvSpPr>
      <xdr:spPr>
        <a:xfrm>
          <a:off x="11563427" y="48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16598</xdr:rowOff>
    </xdr:from>
    <xdr:ext cx="469744" cy="259045"/>
    <xdr:sp macro="" textlink="">
      <xdr:nvSpPr>
        <xdr:cNvPr id="149" name="n_1mainValue債務償還比率">
          <a:extLst>
            <a:ext uri="{FF2B5EF4-FFF2-40B4-BE49-F238E27FC236}">
              <a16:creationId xmlns:a16="http://schemas.microsoft.com/office/drawing/2014/main" xmlns="" id="{5E5A0EE5-1B99-4D53-A725-9F10DE785CD2}"/>
            </a:ext>
          </a:extLst>
        </xdr:cNvPr>
        <xdr:cNvSpPr txBox="1"/>
      </xdr:nvSpPr>
      <xdr:spPr>
        <a:xfrm>
          <a:off x="13836727" y="550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144264</xdr:rowOff>
    </xdr:from>
    <xdr:ext cx="469744" cy="259045"/>
    <xdr:sp macro="" textlink="">
      <xdr:nvSpPr>
        <xdr:cNvPr id="150" name="n_2mainValue債務償還比率">
          <a:extLst>
            <a:ext uri="{FF2B5EF4-FFF2-40B4-BE49-F238E27FC236}">
              <a16:creationId xmlns:a16="http://schemas.microsoft.com/office/drawing/2014/main" xmlns="" id="{CA852922-3ED4-46DA-AC33-B399108F7B55}"/>
            </a:ext>
          </a:extLst>
        </xdr:cNvPr>
        <xdr:cNvSpPr txBox="1"/>
      </xdr:nvSpPr>
      <xdr:spPr>
        <a:xfrm>
          <a:off x="13087427" y="54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16598</xdr:rowOff>
    </xdr:from>
    <xdr:ext cx="469744" cy="259045"/>
    <xdr:sp macro="" textlink="">
      <xdr:nvSpPr>
        <xdr:cNvPr id="151" name="n_3mainValue債務償還比率">
          <a:extLst>
            <a:ext uri="{FF2B5EF4-FFF2-40B4-BE49-F238E27FC236}">
              <a16:creationId xmlns:a16="http://schemas.microsoft.com/office/drawing/2014/main" xmlns="" id="{463CD195-91D6-4606-85F6-D5D0730CD4F5}"/>
            </a:ext>
          </a:extLst>
        </xdr:cNvPr>
        <xdr:cNvSpPr txBox="1"/>
      </xdr:nvSpPr>
      <xdr:spPr>
        <a:xfrm>
          <a:off x="12325427" y="550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5199</xdr:rowOff>
    </xdr:from>
    <xdr:ext cx="469744" cy="259045"/>
    <xdr:sp macro="" textlink="">
      <xdr:nvSpPr>
        <xdr:cNvPr id="152" name="n_4mainValue債務償還比率">
          <a:extLst>
            <a:ext uri="{FF2B5EF4-FFF2-40B4-BE49-F238E27FC236}">
              <a16:creationId xmlns:a16="http://schemas.microsoft.com/office/drawing/2014/main" xmlns="" id="{796FE906-6345-46B0-88E9-2485F39A7595}"/>
            </a:ext>
          </a:extLst>
        </xdr:cNvPr>
        <xdr:cNvSpPr txBox="1"/>
      </xdr:nvSpPr>
      <xdr:spPr>
        <a:xfrm>
          <a:off x="11563427" y="54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xmlns="" id="{D54545E2-FFE4-4509-AB87-D58BEA3A389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xmlns="" id="{E4116C28-CE15-4F15-AB57-E15EB88DD26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xmlns="" id="{11ECA6F5-F977-4DC3-9392-35FA4A46FF1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xmlns="" id="{5E33EE34-8151-446F-8149-E759EF7E19E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xmlns="" id="{88BBFB9A-0310-4D8B-ADA7-947AB55D390A}"/>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xmlns="" id="{5120F1B5-1B77-4E15-8132-6F23A639FB3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4D14E79-9137-432E-A4DC-5367501797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9FD07CF-DCB6-442D-8B3B-4794B8248F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DBAD8B7-58D1-4E02-B0F3-0B3030B7C4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724434C-A1B7-4D00-ABA2-73FB8062DDB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51B44A6-2ACA-42A1-B08C-D87745C2C3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399C17A-8AD6-4531-934A-1D05A4F0D0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2B1D624-DE58-44A6-A75D-208E58259EA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F4515EA-FA6D-4BCB-9CE6-533EEC70D2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9B46D3C-721A-4FCD-A42B-B86A20A25C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20E8C19-4D14-4C06-9D97-3A70952360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
16,314
36.14
12,469,901
12,401,459
39,332
4,873,252
14,173,662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6C0CC29-71B9-4281-A875-699C700304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B64FE11-8C1C-4E06-A7E3-24290A9A68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E026C5E-406C-418D-BA4D-C47D856C12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9202F40-7F66-4130-9A4A-468843F513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E5A211D-BB6F-4633-8376-06FA83727FA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FEC5ECA-0142-44DC-9CB6-0C3B6DF13CE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58F20E5-E5AA-4950-9B13-0887C72764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AE27C4A-72A4-42DF-B664-ED365A3A78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7CFF095-9721-44CE-9020-3BC18EBF264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B9A70A6-0EB6-49F1-A1FC-4C9EF4811C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7310EBC-4A82-49C3-8DEC-91FB98BB68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61DCA61-91FA-4DB9-ABCB-3830601ADB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C5AE41A-5488-481E-A955-43A78986967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2AB0DA2-7674-4202-80B5-6097CF19AEB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7C4E349-A2E2-4946-B7B2-D2A3298FEF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7ABAE2E-776C-4C2C-9893-32A9DE07ED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3F480E0-F174-4178-86EA-F7076D37EEB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E3E0449-23FC-4FA7-972F-84330B16782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AAA46E6-3F4B-42C9-99B9-A3FD7CC246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7E0463A-7B57-445F-B79C-1FE8E51BBD9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9CA836E-8F58-4C07-B310-178AB416EB3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164F2C1-D918-4789-BBFD-9F5764A057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4AC27B1A-C48A-43C2-8A59-37D64626B33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F974C0B-50AC-491F-A174-785544DA5F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C70D356-E4E2-421A-9A5B-6AF39004CC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9B0ACC4A-56B9-4323-946A-545514C765E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BAB7E3EC-A511-4B53-A439-095F54CC68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1C09890C-CDB4-4E95-8964-6AA431C5DE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18D3389-E218-4AFB-95E1-6F3AA7404B3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A4C25CC-AADB-46E3-A0F0-034D98D9FA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29EA917-1EC2-4716-9C47-9B1D45C0C27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318D13AC-592A-4DDE-82FF-AF742857666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9F875CE8-4BCE-4B78-A9A8-9620B34785B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EC903624-8C19-4823-8979-7CA1149D628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7D85ADCA-9AE1-4FC6-97B9-28B9F2607B8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AA5366F0-2EB1-4E45-A3CC-D5F876AE2A0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2ABE2E23-D2C9-4C5C-8C3F-287195A481B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5FF9CDEB-5B94-478B-B2D5-67D05B0B7AD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E74B358C-2A5B-43B5-8450-9DB966D9616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789656D6-C8E7-4D3C-8BB1-6523A309855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46443813-9C70-482A-A6FA-1FAC051CACA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D5ECB561-9517-4EF5-A61C-B1FA6745316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B79C4EBF-8D2A-4AF2-8758-9F4FA061D31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CCA73A8D-FE6C-4E67-8A43-9557980C8BA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AC1340E-9076-48DE-92B5-5ED5E14183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xmlns="" id="{62E0DBAC-D790-487E-924E-8EF252322CA0}"/>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7C79E41B-4981-4EDD-A506-0778DC7F2F7D}"/>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xmlns="" id="{72A4A2F3-2DD9-4609-B0B4-DE6BE322DCDD}"/>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124F81A3-6613-4D23-AD69-FDE5E780DF36}"/>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xmlns="" id="{362B8F13-5FA8-4465-9BE4-D93A46DEF054}"/>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C62DAEE5-CC51-4BE8-8E76-11DFDF439098}"/>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xmlns="" id="{B04D2588-934B-433E-ACCE-59DF2911F1D4}"/>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xmlns="" id="{4B61ACCD-3DAE-4FC6-BE6B-48CF5326EFBB}"/>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xmlns="" id="{8E33772A-FB24-482D-8890-8D76121524F9}"/>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xmlns="" id="{F401B88E-FB60-4892-9E00-91081649EDB5}"/>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xmlns="" id="{9735DAC9-BF1B-4903-A728-03E547D8DE30}"/>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F33AE81E-8897-4F70-993A-D35E917722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6240406-C748-4EE0-AECC-4DF9AFB3113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14140325-BA5C-486D-894B-2A76A254FBF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C7E5BFC4-C39D-42F7-82A2-BC218B8EC07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D608B4F2-4E7B-41D1-B0A9-74D0237C1C7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92075</xdr:rowOff>
    </xdr:from>
    <xdr:to>
      <xdr:col>15</xdr:col>
      <xdr:colOff>101600</xdr:colOff>
      <xdr:row>38</xdr:row>
      <xdr:rowOff>22225</xdr:rowOff>
    </xdr:to>
    <xdr:sp macro="" textlink="">
      <xdr:nvSpPr>
        <xdr:cNvPr id="73" name="楕円 72">
          <a:extLst>
            <a:ext uri="{FF2B5EF4-FFF2-40B4-BE49-F238E27FC236}">
              <a16:creationId xmlns:a16="http://schemas.microsoft.com/office/drawing/2014/main" xmlns="" id="{A7EC49A2-D5C6-49D7-B432-F6A5AF71B7C4}"/>
            </a:ext>
          </a:extLst>
        </xdr:cNvPr>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55880</xdr:rowOff>
    </xdr:from>
    <xdr:to>
      <xdr:col>10</xdr:col>
      <xdr:colOff>165100</xdr:colOff>
      <xdr:row>37</xdr:row>
      <xdr:rowOff>157480</xdr:rowOff>
    </xdr:to>
    <xdr:sp macro="" textlink="">
      <xdr:nvSpPr>
        <xdr:cNvPr id="74" name="楕円 73">
          <a:extLst>
            <a:ext uri="{FF2B5EF4-FFF2-40B4-BE49-F238E27FC236}">
              <a16:creationId xmlns:a16="http://schemas.microsoft.com/office/drawing/2014/main" xmlns="" id="{E8ACC47F-04D3-484C-9D92-5AAB5930348F}"/>
            </a:ext>
          </a:extLst>
        </xdr:cNvPr>
        <xdr:cNvSpPr/>
      </xdr:nvSpPr>
      <xdr:spPr>
        <a:xfrm>
          <a:off x="1968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106680</xdr:rowOff>
    </xdr:from>
    <xdr:to>
      <xdr:col>15</xdr:col>
      <xdr:colOff>50800</xdr:colOff>
      <xdr:row>37</xdr:row>
      <xdr:rowOff>142875</xdr:rowOff>
    </xdr:to>
    <xdr:cxnSp macro="">
      <xdr:nvCxnSpPr>
        <xdr:cNvPr id="75" name="直線コネクタ 74">
          <a:extLst>
            <a:ext uri="{FF2B5EF4-FFF2-40B4-BE49-F238E27FC236}">
              <a16:creationId xmlns:a16="http://schemas.microsoft.com/office/drawing/2014/main" xmlns="" id="{18CB33E7-47BA-474A-B396-7BFC3AF4FB0B}"/>
            </a:ext>
          </a:extLst>
        </xdr:cNvPr>
        <xdr:cNvCxnSpPr/>
      </xdr:nvCxnSpPr>
      <xdr:spPr>
        <a:xfrm>
          <a:off x="2019300" y="6450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xdr:rowOff>
    </xdr:from>
    <xdr:to>
      <xdr:col>6</xdr:col>
      <xdr:colOff>38100</xdr:colOff>
      <xdr:row>37</xdr:row>
      <xdr:rowOff>111760</xdr:rowOff>
    </xdr:to>
    <xdr:sp macro="" textlink="">
      <xdr:nvSpPr>
        <xdr:cNvPr id="76" name="楕円 75">
          <a:extLst>
            <a:ext uri="{FF2B5EF4-FFF2-40B4-BE49-F238E27FC236}">
              <a16:creationId xmlns:a16="http://schemas.microsoft.com/office/drawing/2014/main" xmlns="" id="{EBC425BA-A14A-44F2-A551-84FDB85951D9}"/>
            </a:ext>
          </a:extLst>
        </xdr:cNvPr>
        <xdr:cNvSpPr/>
      </xdr:nvSpPr>
      <xdr:spPr>
        <a:xfrm>
          <a:off x="1079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60960</xdr:rowOff>
    </xdr:from>
    <xdr:to>
      <xdr:col>10</xdr:col>
      <xdr:colOff>114300</xdr:colOff>
      <xdr:row>37</xdr:row>
      <xdr:rowOff>106680</xdr:rowOff>
    </xdr:to>
    <xdr:cxnSp macro="">
      <xdr:nvCxnSpPr>
        <xdr:cNvPr id="77" name="直線コネクタ 76">
          <a:extLst>
            <a:ext uri="{FF2B5EF4-FFF2-40B4-BE49-F238E27FC236}">
              <a16:creationId xmlns:a16="http://schemas.microsoft.com/office/drawing/2014/main" xmlns="" id="{2C972F6A-EBA5-477F-B03D-264B4E95F807}"/>
            </a:ext>
          </a:extLst>
        </xdr:cNvPr>
        <xdr:cNvCxnSpPr/>
      </xdr:nvCxnSpPr>
      <xdr:spPr>
        <a:xfrm>
          <a:off x="1130300" y="64046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8" name="n_1aveValue【道路】&#10;有形固定資産減価償却率">
          <a:extLst>
            <a:ext uri="{FF2B5EF4-FFF2-40B4-BE49-F238E27FC236}">
              <a16:creationId xmlns:a16="http://schemas.microsoft.com/office/drawing/2014/main" xmlns="" id="{ACC46DAA-FDE6-42EE-BA34-2699D4C20B76}"/>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79" name="n_2aveValue【道路】&#10;有形固定資産減価償却率">
          <a:extLst>
            <a:ext uri="{FF2B5EF4-FFF2-40B4-BE49-F238E27FC236}">
              <a16:creationId xmlns:a16="http://schemas.microsoft.com/office/drawing/2014/main" xmlns="" id="{04672EA7-2474-478C-82CF-5CB20A12605D}"/>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0" name="n_3aveValue【道路】&#10;有形固定資産減価償却率">
          <a:extLst>
            <a:ext uri="{FF2B5EF4-FFF2-40B4-BE49-F238E27FC236}">
              <a16:creationId xmlns:a16="http://schemas.microsoft.com/office/drawing/2014/main" xmlns="" id="{7311CB12-10E2-4FE1-9C6E-9C21021B2CE9}"/>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1" name="n_4aveValue【道路】&#10;有形固定資産減価償却率">
          <a:extLst>
            <a:ext uri="{FF2B5EF4-FFF2-40B4-BE49-F238E27FC236}">
              <a16:creationId xmlns:a16="http://schemas.microsoft.com/office/drawing/2014/main" xmlns="" id="{27B02370-0708-4DCE-A5A7-CCB14BED4B81}"/>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13352</xdr:rowOff>
    </xdr:from>
    <xdr:ext cx="405111" cy="259045"/>
    <xdr:sp macro="" textlink="">
      <xdr:nvSpPr>
        <xdr:cNvPr id="82" name="n_2mainValue【道路】&#10;有形固定資産減価償却率">
          <a:extLst>
            <a:ext uri="{FF2B5EF4-FFF2-40B4-BE49-F238E27FC236}">
              <a16:creationId xmlns:a16="http://schemas.microsoft.com/office/drawing/2014/main" xmlns="" id="{9811EF01-6152-4821-8532-190FBE023D54}"/>
            </a:ext>
          </a:extLst>
        </xdr:cNvPr>
        <xdr:cNvSpPr txBox="1"/>
      </xdr:nvSpPr>
      <xdr:spPr>
        <a:xfrm>
          <a:off x="2705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2557</xdr:rowOff>
    </xdr:from>
    <xdr:ext cx="405111" cy="259045"/>
    <xdr:sp macro="" textlink="">
      <xdr:nvSpPr>
        <xdr:cNvPr id="83" name="n_3mainValue【道路】&#10;有形固定資産減価償却率">
          <a:extLst>
            <a:ext uri="{FF2B5EF4-FFF2-40B4-BE49-F238E27FC236}">
              <a16:creationId xmlns:a16="http://schemas.microsoft.com/office/drawing/2014/main" xmlns="" id="{673CBE0C-2D32-4E3C-86EC-F7C64060F416}"/>
            </a:ext>
          </a:extLst>
        </xdr:cNvPr>
        <xdr:cNvSpPr txBox="1"/>
      </xdr:nvSpPr>
      <xdr:spPr>
        <a:xfrm>
          <a:off x="1816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4" name="n_4mainValue【道路】&#10;有形固定資産減価償却率">
          <a:extLst>
            <a:ext uri="{FF2B5EF4-FFF2-40B4-BE49-F238E27FC236}">
              <a16:creationId xmlns:a16="http://schemas.microsoft.com/office/drawing/2014/main" xmlns="" id="{BE2FFA3A-947A-4E24-B9B8-F530D56A048E}"/>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21060FF6-3A6C-4776-AD5F-5A16558646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5F7E4A57-00A8-4D6C-8FAA-A953E558F1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4F83E373-6387-49A3-BD18-FD14268F3FD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BA682EF5-92E7-4C09-A7C1-DD4407D8DF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05D3179F-9C0B-4F20-8A5F-5C12C7619C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65090930-13F3-4EA1-B5CB-78122AFBA5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DF75C6B2-CED1-48D2-963A-3C7AE03F76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DF8E80AA-B111-4185-90CC-CEF5512367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A1D3DEE4-126B-4C15-A4AE-646BE422C00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6B6FFB3D-76AC-48A0-982C-C3227C9558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06F0B27E-75B7-4E3D-B059-8984052364C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0984C9DE-52DE-4EE9-B959-8A65F58425F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4D38D775-2845-4EE7-B511-EB6DE9D96A1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a16="http://schemas.microsoft.com/office/drawing/2014/main" xmlns="" id="{638C23AA-94B4-4F71-A593-ACEA9EA4C913}"/>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C10CA094-11FF-4FFD-9928-FF78585BA12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0" name="テキスト ボックス 99">
          <a:extLst>
            <a:ext uri="{FF2B5EF4-FFF2-40B4-BE49-F238E27FC236}">
              <a16:creationId xmlns:a16="http://schemas.microsoft.com/office/drawing/2014/main" xmlns="" id="{68B77EB3-CD95-46B9-B314-DB03F5AF9359}"/>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60FC332D-D448-44CC-B271-323877F9765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2" name="テキスト ボックス 101">
          <a:extLst>
            <a:ext uri="{FF2B5EF4-FFF2-40B4-BE49-F238E27FC236}">
              <a16:creationId xmlns:a16="http://schemas.microsoft.com/office/drawing/2014/main" xmlns="" id="{D7CACCD3-68D5-4D9E-B85F-1D43A28A1E2F}"/>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6AFE7AB0-0294-4FD0-8175-6DD86745EA8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xmlns="" id="{C7B82755-2EFA-4FE9-9879-4EE24578ACC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0B4245AE-D366-489C-B08C-5655D96E0F6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6" name="直線コネクタ 105">
          <a:extLst>
            <a:ext uri="{FF2B5EF4-FFF2-40B4-BE49-F238E27FC236}">
              <a16:creationId xmlns:a16="http://schemas.microsoft.com/office/drawing/2014/main" xmlns="" id="{677E16E4-6136-4EC2-B234-448A11089D61}"/>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07" name="【道路】&#10;一人当たり延長最小値テキスト">
          <a:extLst>
            <a:ext uri="{FF2B5EF4-FFF2-40B4-BE49-F238E27FC236}">
              <a16:creationId xmlns:a16="http://schemas.microsoft.com/office/drawing/2014/main" xmlns="" id="{FBD09423-B419-4235-81D4-E2B0C821C3FF}"/>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08" name="直線コネクタ 107">
          <a:extLst>
            <a:ext uri="{FF2B5EF4-FFF2-40B4-BE49-F238E27FC236}">
              <a16:creationId xmlns:a16="http://schemas.microsoft.com/office/drawing/2014/main" xmlns="" id="{E27E9BB2-1957-4306-82AF-22BD387CC8E6}"/>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09" name="【道路】&#10;一人当たり延長最大値テキスト">
          <a:extLst>
            <a:ext uri="{FF2B5EF4-FFF2-40B4-BE49-F238E27FC236}">
              <a16:creationId xmlns:a16="http://schemas.microsoft.com/office/drawing/2014/main" xmlns="" id="{505700B8-02D2-437C-8969-D04220E5E3E7}"/>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0" name="直線コネクタ 109">
          <a:extLst>
            <a:ext uri="{FF2B5EF4-FFF2-40B4-BE49-F238E27FC236}">
              <a16:creationId xmlns:a16="http://schemas.microsoft.com/office/drawing/2014/main" xmlns="" id="{E13613F7-0A95-484F-8D0A-92E2E2B82485}"/>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11" name="【道路】&#10;一人当たり延長平均値テキスト">
          <a:extLst>
            <a:ext uri="{FF2B5EF4-FFF2-40B4-BE49-F238E27FC236}">
              <a16:creationId xmlns:a16="http://schemas.microsoft.com/office/drawing/2014/main" xmlns="" id="{DC16ED51-C049-466E-92A8-1C2AD9068544}"/>
            </a:ext>
          </a:extLst>
        </xdr:cNvPr>
        <xdr:cNvSpPr txBox="1"/>
      </xdr:nvSpPr>
      <xdr:spPr>
        <a:xfrm>
          <a:off x="10515600"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2" name="フローチャート: 判断 111">
          <a:extLst>
            <a:ext uri="{FF2B5EF4-FFF2-40B4-BE49-F238E27FC236}">
              <a16:creationId xmlns:a16="http://schemas.microsoft.com/office/drawing/2014/main" xmlns="" id="{319D2CDB-0EDA-420E-A0E2-11FD439C33E7}"/>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3" name="フローチャート: 判断 112">
          <a:extLst>
            <a:ext uri="{FF2B5EF4-FFF2-40B4-BE49-F238E27FC236}">
              <a16:creationId xmlns:a16="http://schemas.microsoft.com/office/drawing/2014/main" xmlns="" id="{FF5F6A40-9D01-4941-A1FA-7642AD32D633}"/>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4" name="フローチャート: 判断 113">
          <a:extLst>
            <a:ext uri="{FF2B5EF4-FFF2-40B4-BE49-F238E27FC236}">
              <a16:creationId xmlns:a16="http://schemas.microsoft.com/office/drawing/2014/main" xmlns="" id="{86AA5F5A-C5AE-4699-B596-F70BFA0D08B4}"/>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5" name="フローチャート: 判断 114">
          <a:extLst>
            <a:ext uri="{FF2B5EF4-FFF2-40B4-BE49-F238E27FC236}">
              <a16:creationId xmlns:a16="http://schemas.microsoft.com/office/drawing/2014/main" xmlns="" id="{68DCB768-3BDB-4F80-8ABB-464B1F3DA48A}"/>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6" name="フローチャート: 判断 115">
          <a:extLst>
            <a:ext uri="{FF2B5EF4-FFF2-40B4-BE49-F238E27FC236}">
              <a16:creationId xmlns:a16="http://schemas.microsoft.com/office/drawing/2014/main" xmlns="" id="{54030E30-A9A3-4D4E-91DB-8D674AF9773F}"/>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1AE6B273-B821-4C25-82A6-3F67E94441D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994F8E93-CDA5-4B3C-800B-4408FB1083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C61EE00E-BCCB-411F-BA0F-DD90863D3AB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6D08EEB1-79BA-48FD-A074-3AE479885A6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97831D26-EAEF-4188-A631-272AE27632E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71045</xdr:rowOff>
    </xdr:from>
    <xdr:to>
      <xdr:col>46</xdr:col>
      <xdr:colOff>38100</xdr:colOff>
      <xdr:row>42</xdr:row>
      <xdr:rowOff>1195</xdr:rowOff>
    </xdr:to>
    <xdr:sp macro="" textlink="">
      <xdr:nvSpPr>
        <xdr:cNvPr id="122" name="楕円 121">
          <a:extLst>
            <a:ext uri="{FF2B5EF4-FFF2-40B4-BE49-F238E27FC236}">
              <a16:creationId xmlns:a16="http://schemas.microsoft.com/office/drawing/2014/main" xmlns="" id="{2EFAC3E8-6B78-4D53-AA44-1C1F3BB9B230}"/>
            </a:ext>
          </a:extLst>
        </xdr:cNvPr>
        <xdr:cNvSpPr/>
      </xdr:nvSpPr>
      <xdr:spPr>
        <a:xfrm>
          <a:off x="8699500" y="71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71317</xdr:rowOff>
    </xdr:from>
    <xdr:to>
      <xdr:col>41</xdr:col>
      <xdr:colOff>101600</xdr:colOff>
      <xdr:row>42</xdr:row>
      <xdr:rowOff>1467</xdr:rowOff>
    </xdr:to>
    <xdr:sp macro="" textlink="">
      <xdr:nvSpPr>
        <xdr:cNvPr id="123" name="楕円 122">
          <a:extLst>
            <a:ext uri="{FF2B5EF4-FFF2-40B4-BE49-F238E27FC236}">
              <a16:creationId xmlns:a16="http://schemas.microsoft.com/office/drawing/2014/main" xmlns="" id="{9295F71D-36D8-46F1-AE6C-B243E5A5BBB6}"/>
            </a:ext>
          </a:extLst>
        </xdr:cNvPr>
        <xdr:cNvSpPr/>
      </xdr:nvSpPr>
      <xdr:spPr>
        <a:xfrm>
          <a:off x="7810500" y="71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121845</xdr:rowOff>
    </xdr:from>
    <xdr:to>
      <xdr:col>45</xdr:col>
      <xdr:colOff>177800</xdr:colOff>
      <xdr:row>41</xdr:row>
      <xdr:rowOff>122117</xdr:rowOff>
    </xdr:to>
    <xdr:cxnSp macro="">
      <xdr:nvCxnSpPr>
        <xdr:cNvPr id="124" name="直線コネクタ 123">
          <a:extLst>
            <a:ext uri="{FF2B5EF4-FFF2-40B4-BE49-F238E27FC236}">
              <a16:creationId xmlns:a16="http://schemas.microsoft.com/office/drawing/2014/main" xmlns="" id="{ACF01993-96F5-47F3-B33E-C7ACF21629F4}"/>
            </a:ext>
          </a:extLst>
        </xdr:cNvPr>
        <xdr:cNvCxnSpPr/>
      </xdr:nvCxnSpPr>
      <xdr:spPr>
        <a:xfrm flipV="1">
          <a:off x="7861300" y="7151295"/>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71465</xdr:rowOff>
    </xdr:from>
    <xdr:to>
      <xdr:col>36</xdr:col>
      <xdr:colOff>165100</xdr:colOff>
      <xdr:row>42</xdr:row>
      <xdr:rowOff>1615</xdr:rowOff>
    </xdr:to>
    <xdr:sp macro="" textlink="">
      <xdr:nvSpPr>
        <xdr:cNvPr id="125" name="楕円 124">
          <a:extLst>
            <a:ext uri="{FF2B5EF4-FFF2-40B4-BE49-F238E27FC236}">
              <a16:creationId xmlns:a16="http://schemas.microsoft.com/office/drawing/2014/main" xmlns="" id="{1E8B4D56-E9A5-4725-B166-37B8ECFAF4D1}"/>
            </a:ext>
          </a:extLst>
        </xdr:cNvPr>
        <xdr:cNvSpPr/>
      </xdr:nvSpPr>
      <xdr:spPr>
        <a:xfrm>
          <a:off x="6921500" y="71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122117</xdr:rowOff>
    </xdr:from>
    <xdr:to>
      <xdr:col>41</xdr:col>
      <xdr:colOff>50800</xdr:colOff>
      <xdr:row>41</xdr:row>
      <xdr:rowOff>122265</xdr:rowOff>
    </xdr:to>
    <xdr:cxnSp macro="">
      <xdr:nvCxnSpPr>
        <xdr:cNvPr id="126" name="直線コネクタ 125">
          <a:extLst>
            <a:ext uri="{FF2B5EF4-FFF2-40B4-BE49-F238E27FC236}">
              <a16:creationId xmlns:a16="http://schemas.microsoft.com/office/drawing/2014/main" xmlns="" id="{4D6DEA36-AB4F-4DE1-AF51-BF410B4F6067}"/>
            </a:ext>
          </a:extLst>
        </xdr:cNvPr>
        <xdr:cNvCxnSpPr/>
      </xdr:nvCxnSpPr>
      <xdr:spPr>
        <a:xfrm flipV="1">
          <a:off x="6972300" y="7151567"/>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27" name="n_1aveValue【道路】&#10;一人当たり延長">
          <a:extLst>
            <a:ext uri="{FF2B5EF4-FFF2-40B4-BE49-F238E27FC236}">
              <a16:creationId xmlns:a16="http://schemas.microsoft.com/office/drawing/2014/main" xmlns="" id="{0E62F5AF-DCF6-4483-BD88-B7BDA0B75217}"/>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28" name="n_2aveValue【道路】&#10;一人当たり延長">
          <a:extLst>
            <a:ext uri="{FF2B5EF4-FFF2-40B4-BE49-F238E27FC236}">
              <a16:creationId xmlns:a16="http://schemas.microsoft.com/office/drawing/2014/main" xmlns="" id="{AB650FC9-9878-4977-B130-EB45B458C767}"/>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29" name="n_3aveValue【道路】&#10;一人当たり延長">
          <a:extLst>
            <a:ext uri="{FF2B5EF4-FFF2-40B4-BE49-F238E27FC236}">
              <a16:creationId xmlns:a16="http://schemas.microsoft.com/office/drawing/2014/main" xmlns="" id="{94014B81-8D35-43D3-9F95-538FD4BBDCC0}"/>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0" name="n_4aveValue【道路】&#10;一人当たり延長">
          <a:extLst>
            <a:ext uri="{FF2B5EF4-FFF2-40B4-BE49-F238E27FC236}">
              <a16:creationId xmlns:a16="http://schemas.microsoft.com/office/drawing/2014/main" xmlns="" id="{9D34302A-F8D1-4779-8EBE-F8FB9EB09E94}"/>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163772</xdr:rowOff>
    </xdr:from>
    <xdr:ext cx="534377" cy="259045"/>
    <xdr:sp macro="" textlink="">
      <xdr:nvSpPr>
        <xdr:cNvPr id="131" name="n_2mainValue【道路】&#10;一人当たり延長">
          <a:extLst>
            <a:ext uri="{FF2B5EF4-FFF2-40B4-BE49-F238E27FC236}">
              <a16:creationId xmlns:a16="http://schemas.microsoft.com/office/drawing/2014/main" xmlns="" id="{3493349B-6E38-4EF7-80AC-CE2B5887CD16}"/>
            </a:ext>
          </a:extLst>
        </xdr:cNvPr>
        <xdr:cNvSpPr txBox="1"/>
      </xdr:nvSpPr>
      <xdr:spPr>
        <a:xfrm>
          <a:off x="8483111" y="71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164044</xdr:rowOff>
    </xdr:from>
    <xdr:ext cx="534377" cy="259045"/>
    <xdr:sp macro="" textlink="">
      <xdr:nvSpPr>
        <xdr:cNvPr id="132" name="n_3mainValue【道路】&#10;一人当たり延長">
          <a:extLst>
            <a:ext uri="{FF2B5EF4-FFF2-40B4-BE49-F238E27FC236}">
              <a16:creationId xmlns:a16="http://schemas.microsoft.com/office/drawing/2014/main" xmlns="" id="{CA4E0B12-89F1-46AB-AE19-892055FBEEAA}"/>
            </a:ext>
          </a:extLst>
        </xdr:cNvPr>
        <xdr:cNvSpPr txBox="1"/>
      </xdr:nvSpPr>
      <xdr:spPr>
        <a:xfrm>
          <a:off x="7594111" y="719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164192</xdr:rowOff>
    </xdr:from>
    <xdr:ext cx="534377" cy="259045"/>
    <xdr:sp macro="" textlink="">
      <xdr:nvSpPr>
        <xdr:cNvPr id="133" name="n_4mainValue【道路】&#10;一人当たり延長">
          <a:extLst>
            <a:ext uri="{FF2B5EF4-FFF2-40B4-BE49-F238E27FC236}">
              <a16:creationId xmlns:a16="http://schemas.microsoft.com/office/drawing/2014/main" xmlns="" id="{854A7724-13A5-45C0-A4C4-B86914B79E14}"/>
            </a:ext>
          </a:extLst>
        </xdr:cNvPr>
        <xdr:cNvSpPr txBox="1"/>
      </xdr:nvSpPr>
      <xdr:spPr>
        <a:xfrm>
          <a:off x="6705111" y="71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xmlns="" id="{2E595E9F-5A49-431E-B4B2-0566CA4F6F9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xmlns="" id="{F8707B3A-EA02-40F0-B95C-6F53141CF03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xmlns="" id="{80C86656-8454-48DB-A4C4-6E949B96FC6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xmlns="" id="{0928BBF0-A48F-4C11-9638-7BFF5FF538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xmlns="" id="{73D7EFB8-FE98-4BE2-ADFE-15968CBD11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xmlns="" id="{1BCED24F-48BA-4BED-A6B8-1F1FFABBA49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xmlns="" id="{25D25070-C180-47C9-AEAA-C83C895F95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xmlns="" id="{2E090AE3-C62D-4BFC-9B84-AFB242260D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xmlns="" id="{563238B9-A07D-412C-812E-8C13A1D5BEC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xmlns="" id="{63728687-5155-44FC-91FA-C8DA0E342F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xmlns="" id="{EAEF30AA-7FEE-46C6-A294-21B0FD06A42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xmlns="" id="{EBC87172-2347-43CC-80E6-BCDFB82616F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xmlns="" id="{E9ED025C-B175-4021-B3BC-07BFA7E1C8A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xmlns="" id="{48CBDE14-654D-45D6-878E-3AE1379A557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xmlns="" id="{C60FB503-FAE6-479B-8036-26FEB3A53DC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xmlns="" id="{953C2918-7C98-48E1-8731-DF0607B0A5A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xmlns="" id="{0518990B-4A4F-4E0B-AE3A-B37EB976390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xmlns="" id="{956BDCB6-FBA3-4FCD-A7D6-AC9BDD35BB4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xmlns="" id="{D8F94C51-E0EF-469C-9F80-D5ACDC17E79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xmlns="" id="{73AF5B80-04CE-4207-A5B3-90E2635D6DA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xmlns="" id="{4754AD7F-CB3C-4F0A-8415-A2E5562C0A3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xmlns="" id="{7D89DF2D-303F-44CB-B941-46EEE0736F2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xmlns="" id="{36CD17F2-5070-4A5E-A180-83D8551B36A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6CBD31C6-D122-4480-B1D5-6A5A59C31C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xmlns="" id="{CAC455B2-B81E-4CF1-9CD9-CD2C82F6BD5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59" name="直線コネクタ 158">
          <a:extLst>
            <a:ext uri="{FF2B5EF4-FFF2-40B4-BE49-F238E27FC236}">
              <a16:creationId xmlns:a16="http://schemas.microsoft.com/office/drawing/2014/main" xmlns="" id="{C78AA550-DB8D-463E-909F-6D28F2834832}"/>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xmlns="" id="{CA20615D-78F8-40DE-BEEF-DFAF6017C5F0}"/>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1" name="直線コネクタ 160">
          <a:extLst>
            <a:ext uri="{FF2B5EF4-FFF2-40B4-BE49-F238E27FC236}">
              <a16:creationId xmlns:a16="http://schemas.microsoft.com/office/drawing/2014/main" xmlns="" id="{E2C7D11F-E9F6-4EEA-8AF8-A1CA565BC310}"/>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xmlns="" id="{5931451A-FAAC-4735-805C-3A59A6AC491D}"/>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3" name="直線コネクタ 162">
          <a:extLst>
            <a:ext uri="{FF2B5EF4-FFF2-40B4-BE49-F238E27FC236}">
              <a16:creationId xmlns:a16="http://schemas.microsoft.com/office/drawing/2014/main" xmlns="" id="{3CFA4FB6-116B-4B0E-845C-1BFD83D468DD}"/>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xmlns="" id="{F87EA7A6-57CA-4806-B7FC-B4ED311C202F}"/>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65" name="フローチャート: 判断 164">
          <a:extLst>
            <a:ext uri="{FF2B5EF4-FFF2-40B4-BE49-F238E27FC236}">
              <a16:creationId xmlns:a16="http://schemas.microsoft.com/office/drawing/2014/main" xmlns="" id="{18E18FDC-EF74-4B1C-AC92-BAD648E0BC12}"/>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6" name="フローチャート: 判断 165">
          <a:extLst>
            <a:ext uri="{FF2B5EF4-FFF2-40B4-BE49-F238E27FC236}">
              <a16:creationId xmlns:a16="http://schemas.microsoft.com/office/drawing/2014/main" xmlns="" id="{CC9DFB83-B5BA-44A4-8906-B3D35B059E38}"/>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67" name="フローチャート: 判断 166">
          <a:extLst>
            <a:ext uri="{FF2B5EF4-FFF2-40B4-BE49-F238E27FC236}">
              <a16:creationId xmlns:a16="http://schemas.microsoft.com/office/drawing/2014/main" xmlns="" id="{A1B0E991-E206-4C92-8FB8-20DD532FBB19}"/>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68" name="フローチャート: 判断 167">
          <a:extLst>
            <a:ext uri="{FF2B5EF4-FFF2-40B4-BE49-F238E27FC236}">
              <a16:creationId xmlns:a16="http://schemas.microsoft.com/office/drawing/2014/main" xmlns="" id="{B96BFE80-A799-4CE4-9242-E477C01E05A0}"/>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69" name="フローチャート: 判断 168">
          <a:extLst>
            <a:ext uri="{FF2B5EF4-FFF2-40B4-BE49-F238E27FC236}">
              <a16:creationId xmlns:a16="http://schemas.microsoft.com/office/drawing/2014/main" xmlns="" id="{F3331641-7EA7-410E-8B5A-971C91CC11BA}"/>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DFCC834B-F7F5-4285-9E6F-28A53A4AD74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6C8CDD50-D2CA-4AC4-8DB9-E7C2B98FCC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B571649E-DA9B-4159-BD09-A987FC663AC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A20D5ADE-3E23-4E1D-A4A1-43A2052E57B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4B0490B7-A26B-49D4-851E-37DA1B4DDC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37374</xdr:rowOff>
    </xdr:from>
    <xdr:to>
      <xdr:col>15</xdr:col>
      <xdr:colOff>101600</xdr:colOff>
      <xdr:row>59</xdr:row>
      <xdr:rowOff>138974</xdr:rowOff>
    </xdr:to>
    <xdr:sp macro="" textlink="">
      <xdr:nvSpPr>
        <xdr:cNvPr id="175" name="楕円 174">
          <a:extLst>
            <a:ext uri="{FF2B5EF4-FFF2-40B4-BE49-F238E27FC236}">
              <a16:creationId xmlns:a16="http://schemas.microsoft.com/office/drawing/2014/main" xmlns="" id="{6968DBE1-A22C-42B4-A8A0-7A94A73AEF42}"/>
            </a:ext>
          </a:extLst>
        </xdr:cNvPr>
        <xdr:cNvSpPr/>
      </xdr:nvSpPr>
      <xdr:spPr>
        <a:xfrm>
          <a:off x="2857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9616</xdr:rowOff>
    </xdr:from>
    <xdr:to>
      <xdr:col>10</xdr:col>
      <xdr:colOff>165100</xdr:colOff>
      <xdr:row>59</xdr:row>
      <xdr:rowOff>111216</xdr:rowOff>
    </xdr:to>
    <xdr:sp macro="" textlink="">
      <xdr:nvSpPr>
        <xdr:cNvPr id="176" name="楕円 175">
          <a:extLst>
            <a:ext uri="{FF2B5EF4-FFF2-40B4-BE49-F238E27FC236}">
              <a16:creationId xmlns:a16="http://schemas.microsoft.com/office/drawing/2014/main" xmlns="" id="{1B823C87-BE0F-43EB-BDDC-D2C2602AF36B}"/>
            </a:ext>
          </a:extLst>
        </xdr:cNvPr>
        <xdr:cNvSpPr/>
      </xdr:nvSpPr>
      <xdr:spPr>
        <a:xfrm>
          <a:off x="1968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60416</xdr:rowOff>
    </xdr:from>
    <xdr:to>
      <xdr:col>15</xdr:col>
      <xdr:colOff>50800</xdr:colOff>
      <xdr:row>59</xdr:row>
      <xdr:rowOff>88174</xdr:rowOff>
    </xdr:to>
    <xdr:cxnSp macro="">
      <xdr:nvCxnSpPr>
        <xdr:cNvPr id="177" name="直線コネクタ 176">
          <a:extLst>
            <a:ext uri="{FF2B5EF4-FFF2-40B4-BE49-F238E27FC236}">
              <a16:creationId xmlns:a16="http://schemas.microsoft.com/office/drawing/2014/main" xmlns="" id="{9DCADB2B-FCE6-45E5-8854-67735C2AB05A}"/>
            </a:ext>
          </a:extLst>
        </xdr:cNvPr>
        <xdr:cNvCxnSpPr/>
      </xdr:nvCxnSpPr>
      <xdr:spPr>
        <a:xfrm>
          <a:off x="2019300" y="101759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153307</xdr:rowOff>
    </xdr:from>
    <xdr:to>
      <xdr:col>6</xdr:col>
      <xdr:colOff>38100</xdr:colOff>
      <xdr:row>59</xdr:row>
      <xdr:rowOff>83457</xdr:rowOff>
    </xdr:to>
    <xdr:sp macro="" textlink="">
      <xdr:nvSpPr>
        <xdr:cNvPr id="178" name="楕円 177">
          <a:extLst>
            <a:ext uri="{FF2B5EF4-FFF2-40B4-BE49-F238E27FC236}">
              <a16:creationId xmlns:a16="http://schemas.microsoft.com/office/drawing/2014/main" xmlns="" id="{1EFE59BF-F7FD-4A9B-8B36-21A462461389}"/>
            </a:ext>
          </a:extLst>
        </xdr:cNvPr>
        <xdr:cNvSpPr/>
      </xdr:nvSpPr>
      <xdr:spPr>
        <a:xfrm>
          <a:off x="1079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32657</xdr:rowOff>
    </xdr:from>
    <xdr:to>
      <xdr:col>10</xdr:col>
      <xdr:colOff>114300</xdr:colOff>
      <xdr:row>59</xdr:row>
      <xdr:rowOff>60416</xdr:rowOff>
    </xdr:to>
    <xdr:cxnSp macro="">
      <xdr:nvCxnSpPr>
        <xdr:cNvPr id="179" name="直線コネクタ 178">
          <a:extLst>
            <a:ext uri="{FF2B5EF4-FFF2-40B4-BE49-F238E27FC236}">
              <a16:creationId xmlns:a16="http://schemas.microsoft.com/office/drawing/2014/main" xmlns="" id="{543B0260-AB03-4DDE-A42F-37C4FDF5DA3A}"/>
            </a:ext>
          </a:extLst>
        </xdr:cNvPr>
        <xdr:cNvCxnSpPr/>
      </xdr:nvCxnSpPr>
      <xdr:spPr>
        <a:xfrm>
          <a:off x="1130300" y="101482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xmlns="" id="{D45C8F87-14B0-43B9-8043-72B6B76997A0}"/>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xmlns="" id="{EBB55F75-38EC-48E0-87D1-CBE8ED3CE283}"/>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xmlns="" id="{51C9F3A0-C0F9-4CDE-93E1-8FFAC6EEA54C}"/>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9270</xdr:rowOff>
    </xdr:from>
    <xdr:ext cx="405111" cy="259045"/>
    <xdr:sp macro="" textlink="">
      <xdr:nvSpPr>
        <xdr:cNvPr id="183" name="n_4aveValue【橋りょう・トンネル】&#10;有形固定資産減価償却率">
          <a:extLst>
            <a:ext uri="{FF2B5EF4-FFF2-40B4-BE49-F238E27FC236}">
              <a16:creationId xmlns:a16="http://schemas.microsoft.com/office/drawing/2014/main" xmlns="" id="{0F562511-E7F6-4106-A856-5F0E1FFAC5C3}"/>
            </a:ext>
          </a:extLst>
        </xdr:cNvPr>
        <xdr:cNvSpPr txBox="1"/>
      </xdr:nvSpPr>
      <xdr:spPr>
        <a:xfrm>
          <a:off x="927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155501</xdr:rowOff>
    </xdr:from>
    <xdr:ext cx="405111" cy="259045"/>
    <xdr:sp macro="" textlink="">
      <xdr:nvSpPr>
        <xdr:cNvPr id="184" name="n_2mainValue【橋りょう・トンネル】&#10;有形固定資産減価償却率">
          <a:extLst>
            <a:ext uri="{FF2B5EF4-FFF2-40B4-BE49-F238E27FC236}">
              <a16:creationId xmlns:a16="http://schemas.microsoft.com/office/drawing/2014/main" xmlns="" id="{BA582B05-2D2D-4A1E-839C-C28E14C6DFC9}"/>
            </a:ext>
          </a:extLst>
        </xdr:cNvPr>
        <xdr:cNvSpPr txBox="1"/>
      </xdr:nvSpPr>
      <xdr:spPr>
        <a:xfrm>
          <a:off x="2705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127743</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xmlns="" id="{33D3C864-2FC2-4986-A97C-DF61E7F4200C}"/>
            </a:ext>
          </a:extLst>
        </xdr:cNvPr>
        <xdr:cNvSpPr txBox="1"/>
      </xdr:nvSpPr>
      <xdr:spPr>
        <a:xfrm>
          <a:off x="1816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99984</xdr:rowOff>
    </xdr:from>
    <xdr:ext cx="405111" cy="259045"/>
    <xdr:sp macro="" textlink="">
      <xdr:nvSpPr>
        <xdr:cNvPr id="186" name="n_4mainValue【橋りょう・トンネル】&#10;有形固定資産減価償却率">
          <a:extLst>
            <a:ext uri="{FF2B5EF4-FFF2-40B4-BE49-F238E27FC236}">
              <a16:creationId xmlns:a16="http://schemas.microsoft.com/office/drawing/2014/main" xmlns="" id="{E6AFFF51-3548-42AA-A2C4-7B5EABE5D88A}"/>
            </a:ext>
          </a:extLst>
        </xdr:cNvPr>
        <xdr:cNvSpPr txBox="1"/>
      </xdr:nvSpPr>
      <xdr:spPr>
        <a:xfrm>
          <a:off x="927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xmlns="" id="{0FAB41B8-69D1-4BD6-9CCA-2D61872C5F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xmlns="" id="{DE87E8E6-DDC1-41B5-9314-26B579222A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xmlns="" id="{9ABBCB82-DF20-4726-B982-EF24A43F28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xmlns="" id="{ECBA5C1B-41CD-4097-8CC1-8EA65EE529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xmlns="" id="{D98290A5-9AA6-4251-BA16-2EF24CAA54D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xmlns="" id="{372E085F-7093-4096-AD10-1C6EADBF7C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xmlns="" id="{EF635462-4837-4785-BAD1-CB75F00BA3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xmlns="" id="{40B8D977-C767-4C29-961F-266F2D85BC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xmlns="" id="{41A5FDB2-D5B0-4DCF-BB12-5EF326C02B8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xmlns="" id="{59AE75EE-CAF3-4D77-A847-83786968446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7" name="直線コネクタ 196">
          <a:extLst>
            <a:ext uri="{FF2B5EF4-FFF2-40B4-BE49-F238E27FC236}">
              <a16:creationId xmlns:a16="http://schemas.microsoft.com/office/drawing/2014/main" xmlns="" id="{5217E801-510C-40E2-A1A3-5AE892FD6AF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8" name="テキスト ボックス 197">
          <a:extLst>
            <a:ext uri="{FF2B5EF4-FFF2-40B4-BE49-F238E27FC236}">
              <a16:creationId xmlns:a16="http://schemas.microsoft.com/office/drawing/2014/main" xmlns="" id="{B799F3CB-75BF-40AF-B000-C07EDAD28B0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9" name="直線コネクタ 198">
          <a:extLst>
            <a:ext uri="{FF2B5EF4-FFF2-40B4-BE49-F238E27FC236}">
              <a16:creationId xmlns:a16="http://schemas.microsoft.com/office/drawing/2014/main" xmlns="" id="{BC35B069-947A-4A5C-AE6F-ACC0BBAC2B3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0" name="テキスト ボックス 199">
          <a:extLst>
            <a:ext uri="{FF2B5EF4-FFF2-40B4-BE49-F238E27FC236}">
              <a16:creationId xmlns:a16="http://schemas.microsoft.com/office/drawing/2014/main" xmlns="" id="{21397501-90F5-4A1E-982E-69C2557FFB97}"/>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1" name="直線コネクタ 200">
          <a:extLst>
            <a:ext uri="{FF2B5EF4-FFF2-40B4-BE49-F238E27FC236}">
              <a16:creationId xmlns:a16="http://schemas.microsoft.com/office/drawing/2014/main" xmlns="" id="{7CCD1E52-7A57-4F0F-8F90-D718453FA4A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2" name="テキスト ボックス 201">
          <a:extLst>
            <a:ext uri="{FF2B5EF4-FFF2-40B4-BE49-F238E27FC236}">
              <a16:creationId xmlns:a16="http://schemas.microsoft.com/office/drawing/2014/main" xmlns="" id="{2A732F1E-BA8A-483E-A79E-C08AA227011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3" name="直線コネクタ 202">
          <a:extLst>
            <a:ext uri="{FF2B5EF4-FFF2-40B4-BE49-F238E27FC236}">
              <a16:creationId xmlns:a16="http://schemas.microsoft.com/office/drawing/2014/main" xmlns="" id="{EC86F9D3-3328-480A-92ED-8A810CE1850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4" name="テキスト ボックス 203">
          <a:extLst>
            <a:ext uri="{FF2B5EF4-FFF2-40B4-BE49-F238E27FC236}">
              <a16:creationId xmlns:a16="http://schemas.microsoft.com/office/drawing/2014/main" xmlns="" id="{38E87F51-3AEA-4097-8983-CD3567C5D4F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5" name="直線コネクタ 204">
          <a:extLst>
            <a:ext uri="{FF2B5EF4-FFF2-40B4-BE49-F238E27FC236}">
              <a16:creationId xmlns:a16="http://schemas.microsoft.com/office/drawing/2014/main" xmlns="" id="{2BDDFDB7-69F4-4F60-8978-05AAC5C6688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6" name="テキスト ボックス 205">
          <a:extLst>
            <a:ext uri="{FF2B5EF4-FFF2-40B4-BE49-F238E27FC236}">
              <a16:creationId xmlns:a16="http://schemas.microsoft.com/office/drawing/2014/main" xmlns="" id="{FDF1D97B-1627-41C9-B39C-7F4A2BF6F54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7" name="直線コネクタ 206">
          <a:extLst>
            <a:ext uri="{FF2B5EF4-FFF2-40B4-BE49-F238E27FC236}">
              <a16:creationId xmlns:a16="http://schemas.microsoft.com/office/drawing/2014/main" xmlns="" id="{67ABC45A-825E-4A59-BACE-45D87B91E5B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8" name="テキスト ボックス 207">
          <a:extLst>
            <a:ext uri="{FF2B5EF4-FFF2-40B4-BE49-F238E27FC236}">
              <a16:creationId xmlns:a16="http://schemas.microsoft.com/office/drawing/2014/main" xmlns="" id="{C5F2ADB1-A14F-4226-B647-D216EC72250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xmlns="" id="{DB42CD33-A977-4042-8F10-0AF119E0034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xmlns="" id="{C6771B40-61FA-4917-925C-A9A0351EC16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xmlns="" id="{841F8D48-9053-4C62-B833-524AA54D538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12" name="直線コネクタ 211">
          <a:extLst>
            <a:ext uri="{FF2B5EF4-FFF2-40B4-BE49-F238E27FC236}">
              <a16:creationId xmlns:a16="http://schemas.microsoft.com/office/drawing/2014/main" xmlns="" id="{3B69BB69-7905-4131-8F53-9EA1713E2177}"/>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13" name="【橋りょう・トンネル】&#10;一人当たり有形固定資産（償却資産）額最小値テキスト">
          <a:extLst>
            <a:ext uri="{FF2B5EF4-FFF2-40B4-BE49-F238E27FC236}">
              <a16:creationId xmlns:a16="http://schemas.microsoft.com/office/drawing/2014/main" xmlns="" id="{2BEF1EA6-4CA5-4C2D-B9F1-7A56E4DE828F}"/>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14" name="直線コネクタ 213">
          <a:extLst>
            <a:ext uri="{FF2B5EF4-FFF2-40B4-BE49-F238E27FC236}">
              <a16:creationId xmlns:a16="http://schemas.microsoft.com/office/drawing/2014/main" xmlns="" id="{9B82A8E5-E3E0-4970-97C5-6BE5D6961B02}"/>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xmlns="" id="{87662FB5-E8A8-4390-9127-217C068113A5}"/>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16" name="直線コネクタ 215">
          <a:extLst>
            <a:ext uri="{FF2B5EF4-FFF2-40B4-BE49-F238E27FC236}">
              <a16:creationId xmlns:a16="http://schemas.microsoft.com/office/drawing/2014/main" xmlns="" id="{A3D33004-B35D-4EE4-9CAA-02E39142A68F}"/>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xmlns="" id="{00E7D8D3-0975-41C9-9A9A-304BB0B52AF4}"/>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18" name="フローチャート: 判断 217">
          <a:extLst>
            <a:ext uri="{FF2B5EF4-FFF2-40B4-BE49-F238E27FC236}">
              <a16:creationId xmlns:a16="http://schemas.microsoft.com/office/drawing/2014/main" xmlns="" id="{770DA6E5-22A0-4EFA-BA70-05C4C7A505E7}"/>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19" name="フローチャート: 判断 218">
          <a:extLst>
            <a:ext uri="{FF2B5EF4-FFF2-40B4-BE49-F238E27FC236}">
              <a16:creationId xmlns:a16="http://schemas.microsoft.com/office/drawing/2014/main" xmlns="" id="{1762807A-33AA-4B4D-BC63-FEBD00777F42}"/>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0" name="フローチャート: 判断 219">
          <a:extLst>
            <a:ext uri="{FF2B5EF4-FFF2-40B4-BE49-F238E27FC236}">
              <a16:creationId xmlns:a16="http://schemas.microsoft.com/office/drawing/2014/main" xmlns="" id="{68A0430D-773B-4BA4-B33D-78A676F470E3}"/>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21" name="フローチャート: 判断 220">
          <a:extLst>
            <a:ext uri="{FF2B5EF4-FFF2-40B4-BE49-F238E27FC236}">
              <a16:creationId xmlns:a16="http://schemas.microsoft.com/office/drawing/2014/main" xmlns="" id="{4B2E63AE-E982-43DF-8658-AF3B0D1A456D}"/>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22" name="フローチャート: 判断 221">
          <a:extLst>
            <a:ext uri="{FF2B5EF4-FFF2-40B4-BE49-F238E27FC236}">
              <a16:creationId xmlns:a16="http://schemas.microsoft.com/office/drawing/2014/main" xmlns="" id="{4708B2A9-30CD-4892-8DD6-5BB13A6A311F}"/>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C7408AE1-697E-4E82-ADC9-6EAC52BA757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8CEBB168-9001-4323-99EE-CCD697DE7AB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F297FF96-95EF-426B-94CC-8AF92E8D0D7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6716E95E-18DE-45B6-9349-5291E063E33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F86EC420-800F-4FDF-A5BB-3E237BB3AC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110805</xdr:rowOff>
    </xdr:from>
    <xdr:to>
      <xdr:col>46</xdr:col>
      <xdr:colOff>38100</xdr:colOff>
      <xdr:row>64</xdr:row>
      <xdr:rowOff>40955</xdr:rowOff>
    </xdr:to>
    <xdr:sp macro="" textlink="">
      <xdr:nvSpPr>
        <xdr:cNvPr id="228" name="楕円 227">
          <a:extLst>
            <a:ext uri="{FF2B5EF4-FFF2-40B4-BE49-F238E27FC236}">
              <a16:creationId xmlns:a16="http://schemas.microsoft.com/office/drawing/2014/main" xmlns="" id="{8BAD605B-8EE7-44FC-8D2A-6170335E4095}"/>
            </a:ext>
          </a:extLst>
        </xdr:cNvPr>
        <xdr:cNvSpPr/>
      </xdr:nvSpPr>
      <xdr:spPr>
        <a:xfrm>
          <a:off x="8699500" y="109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113842</xdr:rowOff>
    </xdr:from>
    <xdr:to>
      <xdr:col>41</xdr:col>
      <xdr:colOff>101600</xdr:colOff>
      <xdr:row>64</xdr:row>
      <xdr:rowOff>43992</xdr:rowOff>
    </xdr:to>
    <xdr:sp macro="" textlink="">
      <xdr:nvSpPr>
        <xdr:cNvPr id="229" name="楕円 228">
          <a:extLst>
            <a:ext uri="{FF2B5EF4-FFF2-40B4-BE49-F238E27FC236}">
              <a16:creationId xmlns:a16="http://schemas.microsoft.com/office/drawing/2014/main" xmlns="" id="{161B413E-77A3-483C-BD73-84AD0C0E9E1C}"/>
            </a:ext>
          </a:extLst>
        </xdr:cNvPr>
        <xdr:cNvSpPr/>
      </xdr:nvSpPr>
      <xdr:spPr>
        <a:xfrm>
          <a:off x="7810500" y="109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161605</xdr:rowOff>
    </xdr:from>
    <xdr:to>
      <xdr:col>45</xdr:col>
      <xdr:colOff>177800</xdr:colOff>
      <xdr:row>63</xdr:row>
      <xdr:rowOff>164642</xdr:rowOff>
    </xdr:to>
    <xdr:cxnSp macro="">
      <xdr:nvCxnSpPr>
        <xdr:cNvPr id="230" name="直線コネクタ 229">
          <a:extLst>
            <a:ext uri="{FF2B5EF4-FFF2-40B4-BE49-F238E27FC236}">
              <a16:creationId xmlns:a16="http://schemas.microsoft.com/office/drawing/2014/main" xmlns="" id="{4B42EF11-B688-4F6E-8BBB-468C53AD377A}"/>
            </a:ext>
          </a:extLst>
        </xdr:cNvPr>
        <xdr:cNvCxnSpPr/>
      </xdr:nvCxnSpPr>
      <xdr:spPr>
        <a:xfrm flipV="1">
          <a:off x="7861300" y="10962955"/>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116380</xdr:rowOff>
    </xdr:from>
    <xdr:to>
      <xdr:col>36</xdr:col>
      <xdr:colOff>165100</xdr:colOff>
      <xdr:row>64</xdr:row>
      <xdr:rowOff>46530</xdr:rowOff>
    </xdr:to>
    <xdr:sp macro="" textlink="">
      <xdr:nvSpPr>
        <xdr:cNvPr id="231" name="楕円 230">
          <a:extLst>
            <a:ext uri="{FF2B5EF4-FFF2-40B4-BE49-F238E27FC236}">
              <a16:creationId xmlns:a16="http://schemas.microsoft.com/office/drawing/2014/main" xmlns="" id="{5E8CE622-A646-4708-A5D9-B15CA45F8D89}"/>
            </a:ext>
          </a:extLst>
        </xdr:cNvPr>
        <xdr:cNvSpPr/>
      </xdr:nvSpPr>
      <xdr:spPr>
        <a:xfrm>
          <a:off x="6921500" y="109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164642</xdr:rowOff>
    </xdr:from>
    <xdr:to>
      <xdr:col>41</xdr:col>
      <xdr:colOff>50800</xdr:colOff>
      <xdr:row>63</xdr:row>
      <xdr:rowOff>167180</xdr:rowOff>
    </xdr:to>
    <xdr:cxnSp macro="">
      <xdr:nvCxnSpPr>
        <xdr:cNvPr id="232" name="直線コネクタ 231">
          <a:extLst>
            <a:ext uri="{FF2B5EF4-FFF2-40B4-BE49-F238E27FC236}">
              <a16:creationId xmlns:a16="http://schemas.microsoft.com/office/drawing/2014/main" xmlns="" id="{F671779F-5858-42AE-B790-A1741F77C0BE}"/>
            </a:ext>
          </a:extLst>
        </xdr:cNvPr>
        <xdr:cNvCxnSpPr/>
      </xdr:nvCxnSpPr>
      <xdr:spPr>
        <a:xfrm flipV="1">
          <a:off x="6972300" y="10965992"/>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xmlns="" id="{2D97F268-3599-4C37-9F21-DEB56A8BC101}"/>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xmlns="" id="{BB561C90-AF85-4998-B2A1-1000A2DA482E}"/>
            </a:ext>
          </a:extLst>
        </xdr:cNvPr>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xmlns="" id="{E63F2508-AA8B-4BC9-BB05-D41029A171CA}"/>
            </a:ext>
          </a:extLst>
        </xdr:cNvPr>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36" name="n_4aveValue【橋りょう・トンネル】&#10;一人当たり有形固定資産（償却資産）額">
          <a:extLst>
            <a:ext uri="{FF2B5EF4-FFF2-40B4-BE49-F238E27FC236}">
              <a16:creationId xmlns:a16="http://schemas.microsoft.com/office/drawing/2014/main" xmlns="" id="{DD44F56D-54A9-49C9-BEEC-7F8B038005D3}"/>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57482</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xmlns="" id="{5AEAB914-4910-40F6-810D-02C6822BD7E6}"/>
            </a:ext>
          </a:extLst>
        </xdr:cNvPr>
        <xdr:cNvSpPr txBox="1"/>
      </xdr:nvSpPr>
      <xdr:spPr>
        <a:xfrm>
          <a:off x="8450795" y="1068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60519</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xmlns="" id="{0CC0DD6A-9D3D-4744-BB2E-F4506DDCD19A}"/>
            </a:ext>
          </a:extLst>
        </xdr:cNvPr>
        <xdr:cNvSpPr txBox="1"/>
      </xdr:nvSpPr>
      <xdr:spPr>
        <a:xfrm>
          <a:off x="7561795" y="1069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37657</xdr:rowOff>
    </xdr:from>
    <xdr:ext cx="599010" cy="259045"/>
    <xdr:sp macro="" textlink="">
      <xdr:nvSpPr>
        <xdr:cNvPr id="239" name="n_4mainValue【橋りょう・トンネル】&#10;一人当たり有形固定資産（償却資産）額">
          <a:extLst>
            <a:ext uri="{FF2B5EF4-FFF2-40B4-BE49-F238E27FC236}">
              <a16:creationId xmlns:a16="http://schemas.microsoft.com/office/drawing/2014/main" xmlns="" id="{52E72862-6AA7-44E3-8936-7A06B26E3061}"/>
            </a:ext>
          </a:extLst>
        </xdr:cNvPr>
        <xdr:cNvSpPr txBox="1"/>
      </xdr:nvSpPr>
      <xdr:spPr>
        <a:xfrm>
          <a:off x="6672795" y="1101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xmlns="" id="{12380EE4-B694-47F4-B1AD-68E9E35FE8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xmlns="" id="{D42AEAC8-016B-45A2-B99F-C81D82ECFB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xmlns="" id="{806216D5-3E4C-4EC2-B060-188B619C23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xmlns="" id="{AA672E09-CC6E-45CF-9583-3B5F15A3E6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xmlns="" id="{37A279D4-16CC-45B4-B5C5-E38FB95F09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xmlns="" id="{4527FDCD-0578-4B64-9EE9-FC83D31DAB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xmlns="" id="{31F8AFBC-7581-4DE1-BED3-F833F673B1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xmlns="" id="{81174AC2-CB3C-4D5B-A0EE-E22B3954B7F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xmlns="" id="{E6C00045-D481-4AFF-9B5E-847A4DE8056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xmlns="" id="{599A1989-AEB4-4AF5-89CD-C041A5CEBD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xmlns="" id="{8B6F0BC1-198F-4A71-A0D6-C6E7A8499D1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xmlns="" id="{3C70DD9E-5E25-45F6-9F50-AFADC084085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xmlns="" id="{AEF21097-7862-4C46-BFF2-90194A283FF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xmlns="" id="{787DE5DD-21B7-4F7C-8F46-B9810EA43EB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xmlns="" id="{3A51C146-6BBA-4CE6-82D9-49D117B4807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xmlns="" id="{6FCB4DE4-F002-461E-8376-9467EA54FA8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xmlns="" id="{8BB47961-9FDF-4636-92DA-47D381ED337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xmlns="" id="{F71B831D-7735-4972-9A4E-57CAE7EF7B4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xmlns="" id="{424E708B-DB32-4C02-9C4E-316ABE7036C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xmlns="" id="{F49501A3-0392-4EF1-BCB3-CFA2129A111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xmlns="" id="{77C5D608-D4A7-4684-BA42-1B24C5354CE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xmlns="" id="{B9AFB4E2-D9D9-469D-BE8B-DF8B7EC517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a:extLst>
            <a:ext uri="{FF2B5EF4-FFF2-40B4-BE49-F238E27FC236}">
              <a16:creationId xmlns:a16="http://schemas.microsoft.com/office/drawing/2014/main" xmlns="" id="{A92A504B-0289-4172-94C4-0A152CBB5B8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xmlns="" id="{B6EB64D8-797C-4842-8CA6-C451466330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64" name="直線コネクタ 263">
          <a:extLst>
            <a:ext uri="{FF2B5EF4-FFF2-40B4-BE49-F238E27FC236}">
              <a16:creationId xmlns:a16="http://schemas.microsoft.com/office/drawing/2014/main" xmlns="" id="{54E557A2-D513-4693-AFF1-4A6C96E5545C}"/>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5" name="【公営住宅】&#10;有形固定資産減価償却率最小値テキスト">
          <a:extLst>
            <a:ext uri="{FF2B5EF4-FFF2-40B4-BE49-F238E27FC236}">
              <a16:creationId xmlns:a16="http://schemas.microsoft.com/office/drawing/2014/main" xmlns="" id="{D819C1E7-63D7-42C3-912D-AC24D8FF33F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6" name="直線コネクタ 265">
          <a:extLst>
            <a:ext uri="{FF2B5EF4-FFF2-40B4-BE49-F238E27FC236}">
              <a16:creationId xmlns:a16="http://schemas.microsoft.com/office/drawing/2014/main" xmlns="" id="{BBD0CCE4-6317-48DB-A953-C6451F041E1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67" name="【公営住宅】&#10;有形固定資産減価償却率最大値テキスト">
          <a:extLst>
            <a:ext uri="{FF2B5EF4-FFF2-40B4-BE49-F238E27FC236}">
              <a16:creationId xmlns:a16="http://schemas.microsoft.com/office/drawing/2014/main" xmlns="" id="{DAF4BDA5-928D-48FD-9A74-489AD365B748}"/>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68" name="直線コネクタ 267">
          <a:extLst>
            <a:ext uri="{FF2B5EF4-FFF2-40B4-BE49-F238E27FC236}">
              <a16:creationId xmlns:a16="http://schemas.microsoft.com/office/drawing/2014/main" xmlns="" id="{A0CF1467-C2F4-4600-AE28-E334BB79403E}"/>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69" name="【公営住宅】&#10;有形固定資産減価償却率平均値テキスト">
          <a:extLst>
            <a:ext uri="{FF2B5EF4-FFF2-40B4-BE49-F238E27FC236}">
              <a16:creationId xmlns:a16="http://schemas.microsoft.com/office/drawing/2014/main" xmlns="" id="{96A75F93-3F2F-4D32-A5E9-6CD57BA491EE}"/>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70" name="フローチャート: 判断 269">
          <a:extLst>
            <a:ext uri="{FF2B5EF4-FFF2-40B4-BE49-F238E27FC236}">
              <a16:creationId xmlns:a16="http://schemas.microsoft.com/office/drawing/2014/main" xmlns="" id="{9C0E7397-0FA1-43B8-BB6F-14794806999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71" name="フローチャート: 判断 270">
          <a:extLst>
            <a:ext uri="{FF2B5EF4-FFF2-40B4-BE49-F238E27FC236}">
              <a16:creationId xmlns:a16="http://schemas.microsoft.com/office/drawing/2014/main" xmlns="" id="{584F6575-C30D-427A-B9E1-B3F135E9C261}"/>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72" name="フローチャート: 判断 271">
          <a:extLst>
            <a:ext uri="{FF2B5EF4-FFF2-40B4-BE49-F238E27FC236}">
              <a16:creationId xmlns:a16="http://schemas.microsoft.com/office/drawing/2014/main" xmlns="" id="{F1152473-5B4A-4B09-BCAF-B57D8226FA4B}"/>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73" name="フローチャート: 判断 272">
          <a:extLst>
            <a:ext uri="{FF2B5EF4-FFF2-40B4-BE49-F238E27FC236}">
              <a16:creationId xmlns:a16="http://schemas.microsoft.com/office/drawing/2014/main" xmlns="" id="{5F147D57-B6F0-42C3-8E22-E69540287EC3}"/>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74" name="フローチャート: 判断 273">
          <a:extLst>
            <a:ext uri="{FF2B5EF4-FFF2-40B4-BE49-F238E27FC236}">
              <a16:creationId xmlns:a16="http://schemas.microsoft.com/office/drawing/2014/main" xmlns="" id="{6155E10E-4D16-4E81-A10C-52B40D7D18FD}"/>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338A303B-3BAA-4DF2-9342-27C7A0B92A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A9694138-2153-4D8C-9437-267CE8865A9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77FF89DF-243A-4726-8600-EF260BBC8C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6A50B628-F929-47A9-AB25-495D3DE58C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A9337FA2-CADD-4F4A-98C0-2635C764A86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55880</xdr:rowOff>
    </xdr:from>
    <xdr:to>
      <xdr:col>15</xdr:col>
      <xdr:colOff>101600</xdr:colOff>
      <xdr:row>85</xdr:row>
      <xdr:rowOff>157480</xdr:rowOff>
    </xdr:to>
    <xdr:sp macro="" textlink="">
      <xdr:nvSpPr>
        <xdr:cNvPr id="280" name="楕円 279">
          <a:extLst>
            <a:ext uri="{FF2B5EF4-FFF2-40B4-BE49-F238E27FC236}">
              <a16:creationId xmlns:a16="http://schemas.microsoft.com/office/drawing/2014/main" xmlns="" id="{4A3DB962-52DC-4F1E-891F-151CAF732220}"/>
            </a:ext>
          </a:extLst>
        </xdr:cNvPr>
        <xdr:cNvSpPr/>
      </xdr:nvSpPr>
      <xdr:spPr>
        <a:xfrm>
          <a:off x="2857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42545</xdr:rowOff>
    </xdr:from>
    <xdr:to>
      <xdr:col>10</xdr:col>
      <xdr:colOff>165100</xdr:colOff>
      <xdr:row>85</xdr:row>
      <xdr:rowOff>144145</xdr:rowOff>
    </xdr:to>
    <xdr:sp macro="" textlink="">
      <xdr:nvSpPr>
        <xdr:cNvPr id="281" name="楕円 280">
          <a:extLst>
            <a:ext uri="{FF2B5EF4-FFF2-40B4-BE49-F238E27FC236}">
              <a16:creationId xmlns:a16="http://schemas.microsoft.com/office/drawing/2014/main" xmlns="" id="{D8B2E164-7092-4208-AE14-80DB4BD9C68F}"/>
            </a:ext>
          </a:extLst>
        </xdr:cNvPr>
        <xdr:cNvSpPr/>
      </xdr:nvSpPr>
      <xdr:spPr>
        <a:xfrm>
          <a:off x="1968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93345</xdr:rowOff>
    </xdr:from>
    <xdr:to>
      <xdr:col>15</xdr:col>
      <xdr:colOff>50800</xdr:colOff>
      <xdr:row>85</xdr:row>
      <xdr:rowOff>106680</xdr:rowOff>
    </xdr:to>
    <xdr:cxnSp macro="">
      <xdr:nvCxnSpPr>
        <xdr:cNvPr id="282" name="直線コネクタ 281">
          <a:extLst>
            <a:ext uri="{FF2B5EF4-FFF2-40B4-BE49-F238E27FC236}">
              <a16:creationId xmlns:a16="http://schemas.microsoft.com/office/drawing/2014/main" xmlns="" id="{B16F31BC-3821-4195-8EC1-B8C4EDB5C3B3}"/>
            </a:ext>
          </a:extLst>
        </xdr:cNvPr>
        <xdr:cNvCxnSpPr/>
      </xdr:nvCxnSpPr>
      <xdr:spPr>
        <a:xfrm>
          <a:off x="2019300" y="146665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42545</xdr:rowOff>
    </xdr:from>
    <xdr:to>
      <xdr:col>6</xdr:col>
      <xdr:colOff>38100</xdr:colOff>
      <xdr:row>85</xdr:row>
      <xdr:rowOff>144145</xdr:rowOff>
    </xdr:to>
    <xdr:sp macro="" textlink="">
      <xdr:nvSpPr>
        <xdr:cNvPr id="283" name="楕円 282">
          <a:extLst>
            <a:ext uri="{FF2B5EF4-FFF2-40B4-BE49-F238E27FC236}">
              <a16:creationId xmlns:a16="http://schemas.microsoft.com/office/drawing/2014/main" xmlns="" id="{B18CE9C0-A02A-4708-B93C-87D0BA98AEF5}"/>
            </a:ext>
          </a:extLst>
        </xdr:cNvPr>
        <xdr:cNvSpPr/>
      </xdr:nvSpPr>
      <xdr:spPr>
        <a:xfrm>
          <a:off x="1079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93345</xdr:rowOff>
    </xdr:from>
    <xdr:to>
      <xdr:col>10</xdr:col>
      <xdr:colOff>114300</xdr:colOff>
      <xdr:row>85</xdr:row>
      <xdr:rowOff>93345</xdr:rowOff>
    </xdr:to>
    <xdr:cxnSp macro="">
      <xdr:nvCxnSpPr>
        <xdr:cNvPr id="284" name="直線コネクタ 283">
          <a:extLst>
            <a:ext uri="{FF2B5EF4-FFF2-40B4-BE49-F238E27FC236}">
              <a16:creationId xmlns:a16="http://schemas.microsoft.com/office/drawing/2014/main" xmlns="" id="{C2E9F2AD-1669-462F-8495-39F9F9C4883D}"/>
            </a:ext>
          </a:extLst>
        </xdr:cNvPr>
        <xdr:cNvCxnSpPr/>
      </xdr:nvCxnSpPr>
      <xdr:spPr>
        <a:xfrm>
          <a:off x="1130300" y="14666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285" name="n_1aveValue【公営住宅】&#10;有形固定資産減価償却率">
          <a:extLst>
            <a:ext uri="{FF2B5EF4-FFF2-40B4-BE49-F238E27FC236}">
              <a16:creationId xmlns:a16="http://schemas.microsoft.com/office/drawing/2014/main" xmlns="" id="{29513FB9-FDF3-4448-9E8C-3138A9C35CE1}"/>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286" name="n_2aveValue【公営住宅】&#10;有形固定資産減価償却率">
          <a:extLst>
            <a:ext uri="{FF2B5EF4-FFF2-40B4-BE49-F238E27FC236}">
              <a16:creationId xmlns:a16="http://schemas.microsoft.com/office/drawing/2014/main" xmlns="" id="{43800D48-0D17-4D35-98B6-4795C9B80465}"/>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287" name="n_3aveValue【公営住宅】&#10;有形固定資産減価償却率">
          <a:extLst>
            <a:ext uri="{FF2B5EF4-FFF2-40B4-BE49-F238E27FC236}">
              <a16:creationId xmlns:a16="http://schemas.microsoft.com/office/drawing/2014/main" xmlns="" id="{CDCA0597-4E81-46CE-89FB-819E8897102C}"/>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288" name="n_4aveValue【公営住宅】&#10;有形固定資産減価償却率">
          <a:extLst>
            <a:ext uri="{FF2B5EF4-FFF2-40B4-BE49-F238E27FC236}">
              <a16:creationId xmlns:a16="http://schemas.microsoft.com/office/drawing/2014/main" xmlns="" id="{04D8B80C-A17D-4BC1-96CE-0E02F4600BBB}"/>
            </a:ext>
          </a:extLst>
        </xdr:cNvPr>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289" name="n_2mainValue【公営住宅】&#10;有形固定資産減価償却率">
          <a:extLst>
            <a:ext uri="{FF2B5EF4-FFF2-40B4-BE49-F238E27FC236}">
              <a16:creationId xmlns:a16="http://schemas.microsoft.com/office/drawing/2014/main" xmlns="" id="{78712F91-121C-4FDA-A8A3-B00C71A07A59}"/>
            </a:ext>
          </a:extLst>
        </xdr:cNvPr>
        <xdr:cNvSpPr txBox="1"/>
      </xdr:nvSpPr>
      <xdr:spPr>
        <a:xfrm>
          <a:off x="2705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135272</xdr:rowOff>
    </xdr:from>
    <xdr:ext cx="405111" cy="259045"/>
    <xdr:sp macro="" textlink="">
      <xdr:nvSpPr>
        <xdr:cNvPr id="290" name="n_3mainValue【公営住宅】&#10;有形固定資産減価償却率">
          <a:extLst>
            <a:ext uri="{FF2B5EF4-FFF2-40B4-BE49-F238E27FC236}">
              <a16:creationId xmlns:a16="http://schemas.microsoft.com/office/drawing/2014/main" xmlns="" id="{866B5E10-89FE-4B91-BB3F-A47A56748BB1}"/>
            </a:ext>
          </a:extLst>
        </xdr:cNvPr>
        <xdr:cNvSpPr txBox="1"/>
      </xdr:nvSpPr>
      <xdr:spPr>
        <a:xfrm>
          <a:off x="18167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135272</xdr:rowOff>
    </xdr:from>
    <xdr:ext cx="405111" cy="259045"/>
    <xdr:sp macro="" textlink="">
      <xdr:nvSpPr>
        <xdr:cNvPr id="291" name="n_4mainValue【公営住宅】&#10;有形固定資産減価償却率">
          <a:extLst>
            <a:ext uri="{FF2B5EF4-FFF2-40B4-BE49-F238E27FC236}">
              <a16:creationId xmlns:a16="http://schemas.microsoft.com/office/drawing/2014/main" xmlns="" id="{501B0DD3-3376-4365-B7B1-C13DD2B3A204}"/>
            </a:ext>
          </a:extLst>
        </xdr:cNvPr>
        <xdr:cNvSpPr txBox="1"/>
      </xdr:nvSpPr>
      <xdr:spPr>
        <a:xfrm>
          <a:off x="9277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xmlns="" id="{3ADABEED-D687-4F1A-82F5-AEF99A0553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xmlns="" id="{B398FDE5-4EFB-489B-BDEF-8A9F27EF86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xmlns="" id="{11DE2175-6787-46FF-9C99-6CA58FDBDA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xmlns="" id="{C283C828-B1A0-4050-A9D8-91FCDADAEB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xmlns="" id="{C2B1B368-F054-41C0-B207-AC6BE8365F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xmlns="" id="{C3F401E4-40BD-4744-B1BF-98B1E3C89B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xmlns="" id="{8193E2B0-0418-4AEE-96C0-4AF59BB22A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xmlns="" id="{2363DC5D-E184-47BF-A9EB-9CB8861C8A0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xmlns="" id="{3B4F5DD5-B3F2-43F3-A3EF-B32EC4048A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xmlns="" id="{2CE39F54-9894-4541-8E69-52358F69B39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xmlns="" id="{94A46389-33A1-442C-818F-091BB54D0DA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xmlns="" id="{A4A69A10-EEFB-4A15-B5B0-FA1E67E32CA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xmlns="" id="{DADAA619-9B6C-4B09-AA13-50649A9290C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xmlns="" id="{65ED0889-CE1C-4E8F-BDEC-8600FCF34D8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xmlns="" id="{2F5B1CE8-662A-4784-A6BE-B99B28B73CF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xmlns="" id="{BB135D32-9F5D-4363-B9A2-C5D880809A4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xmlns="" id="{0FEE0FFD-64D2-4A04-AF19-D80164DE564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xmlns="" id="{8E69F7B0-EA18-47F3-B4C5-D50260E800E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xmlns="" id="{D2FECB01-A609-4DC9-BA69-5D964A1E397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xmlns="" id="{0F2E3D40-DBAC-4835-8F07-4DC40409503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xmlns="" id="{32BBA635-E5A7-4ADA-81AB-7C533B3DF7C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a:extLst>
            <a:ext uri="{FF2B5EF4-FFF2-40B4-BE49-F238E27FC236}">
              <a16:creationId xmlns:a16="http://schemas.microsoft.com/office/drawing/2014/main" xmlns="" id="{49BC1008-3CD3-4969-B245-61B67F08AD4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a16="http://schemas.microsoft.com/office/drawing/2014/main" xmlns="" id="{8A0662D4-A0D8-4614-9638-B1029FB2A6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164021</xdr:rowOff>
    </xdr:from>
    <xdr:to>
      <xdr:col>54</xdr:col>
      <xdr:colOff>189865</xdr:colOff>
      <xdr:row>86</xdr:row>
      <xdr:rowOff>102870</xdr:rowOff>
    </xdr:to>
    <xdr:cxnSp macro="">
      <xdr:nvCxnSpPr>
        <xdr:cNvPr id="315" name="直線コネクタ 314">
          <a:extLst>
            <a:ext uri="{FF2B5EF4-FFF2-40B4-BE49-F238E27FC236}">
              <a16:creationId xmlns:a16="http://schemas.microsoft.com/office/drawing/2014/main" xmlns="" id="{28E321BE-EAE9-4D28-894A-DB455588DFA4}"/>
            </a:ext>
          </a:extLst>
        </xdr:cNvPr>
        <xdr:cNvCxnSpPr/>
      </xdr:nvCxnSpPr>
      <xdr:spPr>
        <a:xfrm flipV="1">
          <a:off x="10476865" y="14222921"/>
          <a:ext cx="0" cy="624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16" name="【公営住宅】&#10;一人当たり面積最小値テキスト">
          <a:extLst>
            <a:ext uri="{FF2B5EF4-FFF2-40B4-BE49-F238E27FC236}">
              <a16:creationId xmlns:a16="http://schemas.microsoft.com/office/drawing/2014/main" xmlns="" id="{1BF3280E-F79C-4BE9-82C0-1ECADD76E28B}"/>
            </a:ext>
          </a:extLst>
        </xdr:cNvPr>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17" name="直線コネクタ 316">
          <a:extLst>
            <a:ext uri="{FF2B5EF4-FFF2-40B4-BE49-F238E27FC236}">
              <a16:creationId xmlns:a16="http://schemas.microsoft.com/office/drawing/2014/main" xmlns="" id="{3076FB06-F9EB-47E3-9EAC-ACFEC2D5090F}"/>
            </a:ext>
          </a:extLst>
        </xdr:cNvPr>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110698</xdr:rowOff>
    </xdr:from>
    <xdr:ext cx="469744" cy="259045"/>
    <xdr:sp macro="" textlink="">
      <xdr:nvSpPr>
        <xdr:cNvPr id="318" name="【公営住宅】&#10;一人当たり面積最大値テキスト">
          <a:extLst>
            <a:ext uri="{FF2B5EF4-FFF2-40B4-BE49-F238E27FC236}">
              <a16:creationId xmlns:a16="http://schemas.microsoft.com/office/drawing/2014/main" xmlns="" id="{D07C3933-CAC1-4804-B45E-DFB0DCFB6A20}"/>
            </a:ext>
          </a:extLst>
        </xdr:cNvPr>
        <xdr:cNvSpPr txBox="1"/>
      </xdr:nvSpPr>
      <xdr:spPr>
        <a:xfrm>
          <a:off x="10515600" y="1399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164021</xdr:rowOff>
    </xdr:from>
    <xdr:to>
      <xdr:col>55</xdr:col>
      <xdr:colOff>88900</xdr:colOff>
      <xdr:row>82</xdr:row>
      <xdr:rowOff>164021</xdr:rowOff>
    </xdr:to>
    <xdr:cxnSp macro="">
      <xdr:nvCxnSpPr>
        <xdr:cNvPr id="319" name="直線コネクタ 318">
          <a:extLst>
            <a:ext uri="{FF2B5EF4-FFF2-40B4-BE49-F238E27FC236}">
              <a16:creationId xmlns:a16="http://schemas.microsoft.com/office/drawing/2014/main" xmlns="" id="{3CD0D348-EE49-494E-9748-8E332FA9BDD9}"/>
            </a:ext>
          </a:extLst>
        </xdr:cNvPr>
        <xdr:cNvCxnSpPr/>
      </xdr:nvCxnSpPr>
      <xdr:spPr>
        <a:xfrm>
          <a:off x="10388600" y="142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170515</xdr:rowOff>
    </xdr:from>
    <xdr:ext cx="469744" cy="259045"/>
    <xdr:sp macro="" textlink="">
      <xdr:nvSpPr>
        <xdr:cNvPr id="320" name="【公営住宅】&#10;一人当たり面積平均値テキスト">
          <a:extLst>
            <a:ext uri="{FF2B5EF4-FFF2-40B4-BE49-F238E27FC236}">
              <a16:creationId xmlns:a16="http://schemas.microsoft.com/office/drawing/2014/main" xmlns="" id="{FD7D0146-530D-47FA-8332-2B3EB291B0C0}"/>
            </a:ext>
          </a:extLst>
        </xdr:cNvPr>
        <xdr:cNvSpPr txBox="1"/>
      </xdr:nvSpPr>
      <xdr:spPr>
        <a:xfrm>
          <a:off x="10515600" y="14572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20638</xdr:rowOff>
    </xdr:from>
    <xdr:to>
      <xdr:col>55</xdr:col>
      <xdr:colOff>50800</xdr:colOff>
      <xdr:row>85</xdr:row>
      <xdr:rowOff>122238</xdr:rowOff>
    </xdr:to>
    <xdr:sp macro="" textlink="">
      <xdr:nvSpPr>
        <xdr:cNvPr id="321" name="フローチャート: 判断 320">
          <a:extLst>
            <a:ext uri="{FF2B5EF4-FFF2-40B4-BE49-F238E27FC236}">
              <a16:creationId xmlns:a16="http://schemas.microsoft.com/office/drawing/2014/main" xmlns="" id="{EFEA5FEF-8B76-463F-AC04-474D25161DC1}"/>
            </a:ext>
          </a:extLst>
        </xdr:cNvPr>
        <xdr:cNvSpPr/>
      </xdr:nvSpPr>
      <xdr:spPr>
        <a:xfrm>
          <a:off x="10426700" y="1459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16066</xdr:rowOff>
    </xdr:from>
    <xdr:to>
      <xdr:col>50</xdr:col>
      <xdr:colOff>165100</xdr:colOff>
      <xdr:row>85</xdr:row>
      <xdr:rowOff>117666</xdr:rowOff>
    </xdr:to>
    <xdr:sp macro="" textlink="">
      <xdr:nvSpPr>
        <xdr:cNvPr id="322" name="フローチャート: 判断 321">
          <a:extLst>
            <a:ext uri="{FF2B5EF4-FFF2-40B4-BE49-F238E27FC236}">
              <a16:creationId xmlns:a16="http://schemas.microsoft.com/office/drawing/2014/main" xmlns="" id="{C1AB39F2-D202-49CF-8A39-DB448C45FD08}"/>
            </a:ext>
          </a:extLst>
        </xdr:cNvPr>
        <xdr:cNvSpPr/>
      </xdr:nvSpPr>
      <xdr:spPr>
        <a:xfrm>
          <a:off x="9588500" y="1458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170942</xdr:rowOff>
    </xdr:from>
    <xdr:to>
      <xdr:col>46</xdr:col>
      <xdr:colOff>38100</xdr:colOff>
      <xdr:row>85</xdr:row>
      <xdr:rowOff>101092</xdr:rowOff>
    </xdr:to>
    <xdr:sp macro="" textlink="">
      <xdr:nvSpPr>
        <xdr:cNvPr id="323" name="フローチャート: 判断 322">
          <a:extLst>
            <a:ext uri="{FF2B5EF4-FFF2-40B4-BE49-F238E27FC236}">
              <a16:creationId xmlns:a16="http://schemas.microsoft.com/office/drawing/2014/main" xmlns="" id="{E3BE836F-07C0-4721-86C2-DC2761B7636F}"/>
            </a:ext>
          </a:extLst>
        </xdr:cNvPr>
        <xdr:cNvSpPr/>
      </xdr:nvSpPr>
      <xdr:spPr>
        <a:xfrm>
          <a:off x="8699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150940</xdr:rowOff>
    </xdr:from>
    <xdr:to>
      <xdr:col>41</xdr:col>
      <xdr:colOff>101600</xdr:colOff>
      <xdr:row>85</xdr:row>
      <xdr:rowOff>81090</xdr:rowOff>
    </xdr:to>
    <xdr:sp macro="" textlink="">
      <xdr:nvSpPr>
        <xdr:cNvPr id="324" name="フローチャート: 判断 323">
          <a:extLst>
            <a:ext uri="{FF2B5EF4-FFF2-40B4-BE49-F238E27FC236}">
              <a16:creationId xmlns:a16="http://schemas.microsoft.com/office/drawing/2014/main" xmlns="" id="{D80DBEE7-4A39-4F9C-B423-19C08F2FA9F4}"/>
            </a:ext>
          </a:extLst>
        </xdr:cNvPr>
        <xdr:cNvSpPr/>
      </xdr:nvSpPr>
      <xdr:spPr>
        <a:xfrm>
          <a:off x="7810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83313</xdr:rowOff>
    </xdr:from>
    <xdr:to>
      <xdr:col>36</xdr:col>
      <xdr:colOff>165100</xdr:colOff>
      <xdr:row>85</xdr:row>
      <xdr:rowOff>13463</xdr:rowOff>
    </xdr:to>
    <xdr:sp macro="" textlink="">
      <xdr:nvSpPr>
        <xdr:cNvPr id="325" name="フローチャート: 判断 324">
          <a:extLst>
            <a:ext uri="{FF2B5EF4-FFF2-40B4-BE49-F238E27FC236}">
              <a16:creationId xmlns:a16="http://schemas.microsoft.com/office/drawing/2014/main" xmlns="" id="{CA96E805-4D0B-44A9-A29F-DE2FC33D0888}"/>
            </a:ext>
          </a:extLst>
        </xdr:cNvPr>
        <xdr:cNvSpPr/>
      </xdr:nvSpPr>
      <xdr:spPr>
        <a:xfrm>
          <a:off x="6921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421AF1D8-4732-461B-BE16-E0A2CE3BA8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02900ED3-9B08-46AB-A88C-45B32467035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4D36DC68-2631-4193-BA00-100D5E2B3B3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276544EA-F0E6-4961-AA1A-ECAFC7CDF0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6BE93DCB-0D14-4C44-9918-B24B0596F3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163131</xdr:rowOff>
    </xdr:from>
    <xdr:to>
      <xdr:col>46</xdr:col>
      <xdr:colOff>38100</xdr:colOff>
      <xdr:row>77</xdr:row>
      <xdr:rowOff>93281</xdr:rowOff>
    </xdr:to>
    <xdr:sp macro="" textlink="">
      <xdr:nvSpPr>
        <xdr:cNvPr id="331" name="楕円 330">
          <a:extLst>
            <a:ext uri="{FF2B5EF4-FFF2-40B4-BE49-F238E27FC236}">
              <a16:creationId xmlns:a16="http://schemas.microsoft.com/office/drawing/2014/main" xmlns="" id="{803F9728-52FC-406E-8AB9-EAC51E305C94}"/>
            </a:ext>
          </a:extLst>
        </xdr:cNvPr>
        <xdr:cNvSpPr/>
      </xdr:nvSpPr>
      <xdr:spPr>
        <a:xfrm>
          <a:off x="8699500" y="131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77</xdr:row>
      <xdr:rowOff>65215</xdr:rowOff>
    </xdr:from>
    <xdr:to>
      <xdr:col>41</xdr:col>
      <xdr:colOff>101600</xdr:colOff>
      <xdr:row>77</xdr:row>
      <xdr:rowOff>166815</xdr:rowOff>
    </xdr:to>
    <xdr:sp macro="" textlink="">
      <xdr:nvSpPr>
        <xdr:cNvPr id="332" name="楕円 331">
          <a:extLst>
            <a:ext uri="{FF2B5EF4-FFF2-40B4-BE49-F238E27FC236}">
              <a16:creationId xmlns:a16="http://schemas.microsoft.com/office/drawing/2014/main" xmlns="" id="{F88E332D-AF77-4B55-949F-A1F07E1C405D}"/>
            </a:ext>
          </a:extLst>
        </xdr:cNvPr>
        <xdr:cNvSpPr/>
      </xdr:nvSpPr>
      <xdr:spPr>
        <a:xfrm>
          <a:off x="7810500" y="132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42481</xdr:rowOff>
    </xdr:from>
    <xdr:to>
      <xdr:col>45</xdr:col>
      <xdr:colOff>177800</xdr:colOff>
      <xdr:row>77</xdr:row>
      <xdr:rowOff>116015</xdr:rowOff>
    </xdr:to>
    <xdr:cxnSp macro="">
      <xdr:nvCxnSpPr>
        <xdr:cNvPr id="333" name="直線コネクタ 332">
          <a:extLst>
            <a:ext uri="{FF2B5EF4-FFF2-40B4-BE49-F238E27FC236}">
              <a16:creationId xmlns:a16="http://schemas.microsoft.com/office/drawing/2014/main" xmlns="" id="{C77A9489-B70F-48B6-9492-725A2CEEAD74}"/>
            </a:ext>
          </a:extLst>
        </xdr:cNvPr>
        <xdr:cNvCxnSpPr/>
      </xdr:nvCxnSpPr>
      <xdr:spPr>
        <a:xfrm flipV="1">
          <a:off x="7861300" y="13244131"/>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88836</xdr:rowOff>
    </xdr:from>
    <xdr:to>
      <xdr:col>36</xdr:col>
      <xdr:colOff>165100</xdr:colOff>
      <xdr:row>78</xdr:row>
      <xdr:rowOff>18986</xdr:rowOff>
    </xdr:to>
    <xdr:sp macro="" textlink="">
      <xdr:nvSpPr>
        <xdr:cNvPr id="334" name="楕円 333">
          <a:extLst>
            <a:ext uri="{FF2B5EF4-FFF2-40B4-BE49-F238E27FC236}">
              <a16:creationId xmlns:a16="http://schemas.microsoft.com/office/drawing/2014/main" xmlns="" id="{455E0420-974E-4A33-80A2-06B4AE75FB71}"/>
            </a:ext>
          </a:extLst>
        </xdr:cNvPr>
        <xdr:cNvSpPr/>
      </xdr:nvSpPr>
      <xdr:spPr>
        <a:xfrm>
          <a:off x="6921500" y="132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116015</xdr:rowOff>
    </xdr:from>
    <xdr:to>
      <xdr:col>41</xdr:col>
      <xdr:colOff>50800</xdr:colOff>
      <xdr:row>77</xdr:row>
      <xdr:rowOff>139636</xdr:rowOff>
    </xdr:to>
    <xdr:cxnSp macro="">
      <xdr:nvCxnSpPr>
        <xdr:cNvPr id="335" name="直線コネクタ 334">
          <a:extLst>
            <a:ext uri="{FF2B5EF4-FFF2-40B4-BE49-F238E27FC236}">
              <a16:creationId xmlns:a16="http://schemas.microsoft.com/office/drawing/2014/main" xmlns="" id="{2BB0C9CD-F3CF-4CE0-8AB1-9DE9FAE87640}"/>
            </a:ext>
          </a:extLst>
        </xdr:cNvPr>
        <xdr:cNvCxnSpPr/>
      </xdr:nvCxnSpPr>
      <xdr:spPr>
        <a:xfrm flipV="1">
          <a:off x="6972300" y="13317665"/>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134193</xdr:rowOff>
    </xdr:from>
    <xdr:ext cx="469744" cy="259045"/>
    <xdr:sp macro="" textlink="">
      <xdr:nvSpPr>
        <xdr:cNvPr id="336" name="n_1aveValue【公営住宅】&#10;一人当たり面積">
          <a:extLst>
            <a:ext uri="{FF2B5EF4-FFF2-40B4-BE49-F238E27FC236}">
              <a16:creationId xmlns:a16="http://schemas.microsoft.com/office/drawing/2014/main" xmlns="" id="{FAE7A15E-E4D1-495E-B2D3-288D503199B9}"/>
            </a:ext>
          </a:extLst>
        </xdr:cNvPr>
        <xdr:cNvSpPr txBox="1"/>
      </xdr:nvSpPr>
      <xdr:spPr>
        <a:xfrm>
          <a:off x="9391727" y="1436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92219</xdr:rowOff>
    </xdr:from>
    <xdr:ext cx="469744" cy="259045"/>
    <xdr:sp macro="" textlink="">
      <xdr:nvSpPr>
        <xdr:cNvPr id="337" name="n_2aveValue【公営住宅】&#10;一人当たり面積">
          <a:extLst>
            <a:ext uri="{FF2B5EF4-FFF2-40B4-BE49-F238E27FC236}">
              <a16:creationId xmlns:a16="http://schemas.microsoft.com/office/drawing/2014/main" xmlns="" id="{5AF54CFB-F34B-4473-8E4B-A11C08FA96CE}"/>
            </a:ext>
          </a:extLst>
        </xdr:cNvPr>
        <xdr:cNvSpPr txBox="1"/>
      </xdr:nvSpPr>
      <xdr:spPr>
        <a:xfrm>
          <a:off x="8515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72217</xdr:rowOff>
    </xdr:from>
    <xdr:ext cx="469744" cy="259045"/>
    <xdr:sp macro="" textlink="">
      <xdr:nvSpPr>
        <xdr:cNvPr id="338" name="n_3aveValue【公営住宅】&#10;一人当たり面積">
          <a:extLst>
            <a:ext uri="{FF2B5EF4-FFF2-40B4-BE49-F238E27FC236}">
              <a16:creationId xmlns:a16="http://schemas.microsoft.com/office/drawing/2014/main" xmlns="" id="{DCB1440C-DDF6-4290-821F-02AB5AF36956}"/>
            </a:ext>
          </a:extLst>
        </xdr:cNvPr>
        <xdr:cNvSpPr txBox="1"/>
      </xdr:nvSpPr>
      <xdr:spPr>
        <a:xfrm>
          <a:off x="76264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4590</xdr:rowOff>
    </xdr:from>
    <xdr:ext cx="469744" cy="259045"/>
    <xdr:sp macro="" textlink="">
      <xdr:nvSpPr>
        <xdr:cNvPr id="339" name="n_4aveValue【公営住宅】&#10;一人当たり面積">
          <a:extLst>
            <a:ext uri="{FF2B5EF4-FFF2-40B4-BE49-F238E27FC236}">
              <a16:creationId xmlns:a16="http://schemas.microsoft.com/office/drawing/2014/main" xmlns="" id="{602B2A67-DC76-4B38-8B13-CFA308348116}"/>
            </a:ext>
          </a:extLst>
        </xdr:cNvPr>
        <xdr:cNvSpPr txBox="1"/>
      </xdr:nvSpPr>
      <xdr:spPr>
        <a:xfrm>
          <a:off x="6737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109808</xdr:rowOff>
    </xdr:from>
    <xdr:ext cx="469744" cy="259045"/>
    <xdr:sp macro="" textlink="">
      <xdr:nvSpPr>
        <xdr:cNvPr id="340" name="n_2mainValue【公営住宅】&#10;一人当たり面積">
          <a:extLst>
            <a:ext uri="{FF2B5EF4-FFF2-40B4-BE49-F238E27FC236}">
              <a16:creationId xmlns:a16="http://schemas.microsoft.com/office/drawing/2014/main" xmlns="" id="{706AB071-3958-4F03-B1BF-80CB40C9A46A}"/>
            </a:ext>
          </a:extLst>
        </xdr:cNvPr>
        <xdr:cNvSpPr txBox="1"/>
      </xdr:nvSpPr>
      <xdr:spPr>
        <a:xfrm>
          <a:off x="8515427" y="1296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11892</xdr:rowOff>
    </xdr:from>
    <xdr:ext cx="469744" cy="259045"/>
    <xdr:sp macro="" textlink="">
      <xdr:nvSpPr>
        <xdr:cNvPr id="341" name="n_3mainValue【公営住宅】&#10;一人当たり面積">
          <a:extLst>
            <a:ext uri="{FF2B5EF4-FFF2-40B4-BE49-F238E27FC236}">
              <a16:creationId xmlns:a16="http://schemas.microsoft.com/office/drawing/2014/main" xmlns="" id="{F90AA50C-A290-4E21-85C5-D90E0A13B13A}"/>
            </a:ext>
          </a:extLst>
        </xdr:cNvPr>
        <xdr:cNvSpPr txBox="1"/>
      </xdr:nvSpPr>
      <xdr:spPr>
        <a:xfrm>
          <a:off x="7626427" y="130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35513</xdr:rowOff>
    </xdr:from>
    <xdr:ext cx="469744" cy="259045"/>
    <xdr:sp macro="" textlink="">
      <xdr:nvSpPr>
        <xdr:cNvPr id="342" name="n_4mainValue【公営住宅】&#10;一人当たり面積">
          <a:extLst>
            <a:ext uri="{FF2B5EF4-FFF2-40B4-BE49-F238E27FC236}">
              <a16:creationId xmlns:a16="http://schemas.microsoft.com/office/drawing/2014/main" xmlns="" id="{1928B694-04A1-4AA2-9E96-410DA42F76F3}"/>
            </a:ext>
          </a:extLst>
        </xdr:cNvPr>
        <xdr:cNvSpPr txBox="1"/>
      </xdr:nvSpPr>
      <xdr:spPr>
        <a:xfrm>
          <a:off x="6737427" y="1306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xmlns="" id="{BE8EC097-F8AA-4712-B75A-CE8BF9DAA71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xmlns="" id="{2EA62C2D-96D9-44AB-AE94-CEFAE479C9D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xmlns="" id="{A241B63D-6BF4-4F67-816C-351579322A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xmlns="" id="{BCBCE9C7-E58E-449F-9555-70AD2E2E89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xmlns="" id="{B99F07F9-619A-49FD-A703-02E1D1B7D3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xmlns="" id="{4AC09A46-2BBF-462D-B5E7-9B56BBFFD8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xmlns="" id="{422D6BF1-FFDF-450C-B174-6CEFB6BD32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xmlns="" id="{65668295-195C-4CD7-97D5-4BABC5A8F7A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xmlns="" id="{A83B89FF-EA5B-4B88-B7EC-F8513AAF03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xmlns="" id="{771D389B-EEB9-431E-AF22-FA646DBDEF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xmlns="" id="{3E9B1CBB-810A-4901-A35F-340CC2FB75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xmlns="" id="{3F6E97FC-BA19-4A66-9A14-68FBEC0D7A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xmlns="" id="{69171BCE-152A-4E67-A49F-C0647535B7B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xmlns="" id="{BE6D2040-561B-4872-B058-0B92DC9493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xmlns="" id="{E1DD7698-1427-4E93-97F7-C5A1D27D19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xmlns="" id="{B0FD229F-CA9A-48DF-8BC3-A8B5F216503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xmlns="" id="{C930C071-9B18-4045-9E2A-A2926178ED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xmlns="" id="{9C30EAB1-6F9D-4C43-89FC-0698D0B298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xmlns="" id="{EE9725DB-0F2E-47A6-9608-A827D39666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xmlns="" id="{F83E3CE8-BD25-4F6B-8D3C-30BEFFE2FD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xmlns="" id="{607E9BD2-88B4-4201-B925-919D0DF05D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xmlns="" id="{D202DE3B-5207-4041-9AE4-3BCD3A638E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xmlns="" id="{8F6435A9-D114-4755-9E0F-8D1123079E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xmlns="" id="{52BBB0EE-1D17-4455-96A9-70FE5497177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xmlns="" id="{B8CF5B91-A8C9-44E5-A49B-8B8D4524570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xmlns="" id="{C5566D69-5C46-4D02-A984-7F789636503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a:extLst>
            <a:ext uri="{FF2B5EF4-FFF2-40B4-BE49-F238E27FC236}">
              <a16:creationId xmlns:a16="http://schemas.microsoft.com/office/drawing/2014/main" xmlns="" id="{6FAB9A34-C670-4ACE-9547-57066E96C9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0" name="直線コネクタ 369">
          <a:extLst>
            <a:ext uri="{FF2B5EF4-FFF2-40B4-BE49-F238E27FC236}">
              <a16:creationId xmlns:a16="http://schemas.microsoft.com/office/drawing/2014/main" xmlns="" id="{7AD0BD1E-A581-4E7A-B0B2-B14FAA8F012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1" name="テキスト ボックス 370">
          <a:extLst>
            <a:ext uri="{FF2B5EF4-FFF2-40B4-BE49-F238E27FC236}">
              <a16:creationId xmlns:a16="http://schemas.microsoft.com/office/drawing/2014/main" xmlns="" id="{566807E2-2F3D-43BD-A197-4287AD71103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2" name="直線コネクタ 371">
          <a:extLst>
            <a:ext uri="{FF2B5EF4-FFF2-40B4-BE49-F238E27FC236}">
              <a16:creationId xmlns:a16="http://schemas.microsoft.com/office/drawing/2014/main" xmlns="" id="{BACAB7D2-6C3C-476C-957F-DB291B168E5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3" name="テキスト ボックス 372">
          <a:extLst>
            <a:ext uri="{FF2B5EF4-FFF2-40B4-BE49-F238E27FC236}">
              <a16:creationId xmlns:a16="http://schemas.microsoft.com/office/drawing/2014/main" xmlns="" id="{67BB728D-AE13-4BE3-8602-2078E192A8F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4" name="直線コネクタ 373">
          <a:extLst>
            <a:ext uri="{FF2B5EF4-FFF2-40B4-BE49-F238E27FC236}">
              <a16:creationId xmlns:a16="http://schemas.microsoft.com/office/drawing/2014/main" xmlns="" id="{6F7521D7-F4EB-41A5-879D-F8667803047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5" name="テキスト ボックス 374">
          <a:extLst>
            <a:ext uri="{FF2B5EF4-FFF2-40B4-BE49-F238E27FC236}">
              <a16:creationId xmlns:a16="http://schemas.microsoft.com/office/drawing/2014/main" xmlns="" id="{B657BEDE-3002-44E2-A5AF-ADCF6F45C20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6" name="直線コネクタ 375">
          <a:extLst>
            <a:ext uri="{FF2B5EF4-FFF2-40B4-BE49-F238E27FC236}">
              <a16:creationId xmlns:a16="http://schemas.microsoft.com/office/drawing/2014/main" xmlns="" id="{C7E9BB8D-6F7B-491C-BAB6-4C426C31A96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7" name="テキスト ボックス 376">
          <a:extLst>
            <a:ext uri="{FF2B5EF4-FFF2-40B4-BE49-F238E27FC236}">
              <a16:creationId xmlns:a16="http://schemas.microsoft.com/office/drawing/2014/main" xmlns="" id="{1D931FDF-CD58-417B-92C9-55F4E49F8D5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8" name="直線コネクタ 377">
          <a:extLst>
            <a:ext uri="{FF2B5EF4-FFF2-40B4-BE49-F238E27FC236}">
              <a16:creationId xmlns:a16="http://schemas.microsoft.com/office/drawing/2014/main" xmlns="" id="{D462E5CF-E261-40B2-B872-56EF40AAB2D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9" name="テキスト ボックス 378">
          <a:extLst>
            <a:ext uri="{FF2B5EF4-FFF2-40B4-BE49-F238E27FC236}">
              <a16:creationId xmlns:a16="http://schemas.microsoft.com/office/drawing/2014/main" xmlns="" id="{59A940FD-2F6B-45CC-B8FD-5418B631BD7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xmlns="" id="{E034D82F-8BC2-4F2E-AA1A-8D6E289E08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1" name="テキスト ボックス 380">
          <a:extLst>
            <a:ext uri="{FF2B5EF4-FFF2-40B4-BE49-F238E27FC236}">
              <a16:creationId xmlns:a16="http://schemas.microsoft.com/office/drawing/2014/main" xmlns="" id="{25FF0EF4-0E89-49BA-84F1-0A951B480BB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認定こども園・幼稚園・保育所】&#10;有形固定資産減価償却率グラフ枠">
          <a:extLst>
            <a:ext uri="{FF2B5EF4-FFF2-40B4-BE49-F238E27FC236}">
              <a16:creationId xmlns:a16="http://schemas.microsoft.com/office/drawing/2014/main" xmlns="" id="{95ADA1B6-09BE-46D6-8380-145DBFB571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383" name="直線コネクタ 382">
          <a:extLst>
            <a:ext uri="{FF2B5EF4-FFF2-40B4-BE49-F238E27FC236}">
              <a16:creationId xmlns:a16="http://schemas.microsoft.com/office/drawing/2014/main" xmlns="" id="{65342FB5-1607-4A9C-8D9D-302C96C73240}"/>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4" name="【認定こども園・幼稚園・保育所】&#10;有形固定資産減価償却率最小値テキスト">
          <a:extLst>
            <a:ext uri="{FF2B5EF4-FFF2-40B4-BE49-F238E27FC236}">
              <a16:creationId xmlns:a16="http://schemas.microsoft.com/office/drawing/2014/main" xmlns="" id="{6612B59B-337F-4845-8562-647111F2765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5" name="直線コネクタ 384">
          <a:extLst>
            <a:ext uri="{FF2B5EF4-FFF2-40B4-BE49-F238E27FC236}">
              <a16:creationId xmlns:a16="http://schemas.microsoft.com/office/drawing/2014/main" xmlns="" id="{D5FE990C-C54B-4A2F-916D-EDFB17B91FA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86" name="【認定こども園・幼稚園・保育所】&#10;有形固定資産減価償却率最大値テキスト">
          <a:extLst>
            <a:ext uri="{FF2B5EF4-FFF2-40B4-BE49-F238E27FC236}">
              <a16:creationId xmlns:a16="http://schemas.microsoft.com/office/drawing/2014/main" xmlns="" id="{500BC895-E388-43D9-9EA0-D9861AE7AB71}"/>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87" name="直線コネクタ 386">
          <a:extLst>
            <a:ext uri="{FF2B5EF4-FFF2-40B4-BE49-F238E27FC236}">
              <a16:creationId xmlns:a16="http://schemas.microsoft.com/office/drawing/2014/main" xmlns="" id="{9525C6E5-905E-43B2-8797-3B976D4EDB45}"/>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388" name="【認定こども園・幼稚園・保育所】&#10;有形固定資産減価償却率平均値テキスト">
          <a:extLst>
            <a:ext uri="{FF2B5EF4-FFF2-40B4-BE49-F238E27FC236}">
              <a16:creationId xmlns:a16="http://schemas.microsoft.com/office/drawing/2014/main" xmlns="" id="{85053D96-DE97-440D-AD3D-B4E3D1B8B9CD}"/>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89" name="フローチャート: 判断 388">
          <a:extLst>
            <a:ext uri="{FF2B5EF4-FFF2-40B4-BE49-F238E27FC236}">
              <a16:creationId xmlns:a16="http://schemas.microsoft.com/office/drawing/2014/main" xmlns="" id="{B1C6EA6F-2202-40A5-BFA7-A87CBA0A9BF7}"/>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390" name="フローチャート: 判断 389">
          <a:extLst>
            <a:ext uri="{FF2B5EF4-FFF2-40B4-BE49-F238E27FC236}">
              <a16:creationId xmlns:a16="http://schemas.microsoft.com/office/drawing/2014/main" xmlns="" id="{12B67B2B-30F4-4711-8936-967A38808E8F}"/>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391" name="フローチャート: 判断 390">
          <a:extLst>
            <a:ext uri="{FF2B5EF4-FFF2-40B4-BE49-F238E27FC236}">
              <a16:creationId xmlns:a16="http://schemas.microsoft.com/office/drawing/2014/main" xmlns="" id="{F6975B01-3800-46E8-920A-006CB279F19C}"/>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392" name="フローチャート: 判断 391">
          <a:extLst>
            <a:ext uri="{FF2B5EF4-FFF2-40B4-BE49-F238E27FC236}">
              <a16:creationId xmlns:a16="http://schemas.microsoft.com/office/drawing/2014/main" xmlns="" id="{2D78EC87-3962-445D-8943-B18F40AEF1F6}"/>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93" name="フローチャート: 判断 392">
          <a:extLst>
            <a:ext uri="{FF2B5EF4-FFF2-40B4-BE49-F238E27FC236}">
              <a16:creationId xmlns:a16="http://schemas.microsoft.com/office/drawing/2014/main" xmlns="" id="{2A7827F3-9BB5-471A-AB21-B6F63A37C157}"/>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6D472009-C066-4F9C-A0EC-C5938FA3A95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C5C89B00-05FD-452C-AD36-286F1B218E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D8538B8C-59C0-4C1E-987F-BF45C7C26C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3B890235-0EDB-40B7-8EA7-81824A5680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1A3DC942-2FFD-4C6E-BA89-51F21A4D71F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80645</xdr:rowOff>
    </xdr:from>
    <xdr:to>
      <xdr:col>76</xdr:col>
      <xdr:colOff>165100</xdr:colOff>
      <xdr:row>35</xdr:row>
      <xdr:rowOff>10795</xdr:rowOff>
    </xdr:to>
    <xdr:sp macro="" textlink="">
      <xdr:nvSpPr>
        <xdr:cNvPr id="399" name="楕円 398">
          <a:extLst>
            <a:ext uri="{FF2B5EF4-FFF2-40B4-BE49-F238E27FC236}">
              <a16:creationId xmlns:a16="http://schemas.microsoft.com/office/drawing/2014/main" xmlns="" id="{94057E2B-CC1E-4A2B-B62C-61840742CBB9}"/>
            </a:ext>
          </a:extLst>
        </xdr:cNvPr>
        <xdr:cNvSpPr/>
      </xdr:nvSpPr>
      <xdr:spPr>
        <a:xfrm>
          <a:off x="14541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27305</xdr:rowOff>
    </xdr:from>
    <xdr:to>
      <xdr:col>72</xdr:col>
      <xdr:colOff>38100</xdr:colOff>
      <xdr:row>34</xdr:row>
      <xdr:rowOff>128905</xdr:rowOff>
    </xdr:to>
    <xdr:sp macro="" textlink="">
      <xdr:nvSpPr>
        <xdr:cNvPr id="400" name="楕円 399">
          <a:extLst>
            <a:ext uri="{FF2B5EF4-FFF2-40B4-BE49-F238E27FC236}">
              <a16:creationId xmlns:a16="http://schemas.microsoft.com/office/drawing/2014/main" xmlns="" id="{9847DFB6-9C73-4D01-8327-DF0B43478D3F}"/>
            </a:ext>
          </a:extLst>
        </xdr:cNvPr>
        <xdr:cNvSpPr/>
      </xdr:nvSpPr>
      <xdr:spPr>
        <a:xfrm>
          <a:off x="13652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78105</xdr:rowOff>
    </xdr:from>
    <xdr:to>
      <xdr:col>76</xdr:col>
      <xdr:colOff>114300</xdr:colOff>
      <xdr:row>34</xdr:row>
      <xdr:rowOff>131445</xdr:rowOff>
    </xdr:to>
    <xdr:cxnSp macro="">
      <xdr:nvCxnSpPr>
        <xdr:cNvPr id="401" name="直線コネクタ 400">
          <a:extLst>
            <a:ext uri="{FF2B5EF4-FFF2-40B4-BE49-F238E27FC236}">
              <a16:creationId xmlns:a16="http://schemas.microsoft.com/office/drawing/2014/main" xmlns="" id="{A766A596-15E2-40D1-98A9-9E422D4BB02B}"/>
            </a:ext>
          </a:extLst>
        </xdr:cNvPr>
        <xdr:cNvCxnSpPr/>
      </xdr:nvCxnSpPr>
      <xdr:spPr>
        <a:xfrm>
          <a:off x="13703300" y="59074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147320</xdr:rowOff>
    </xdr:from>
    <xdr:to>
      <xdr:col>67</xdr:col>
      <xdr:colOff>101600</xdr:colOff>
      <xdr:row>34</xdr:row>
      <xdr:rowOff>77470</xdr:rowOff>
    </xdr:to>
    <xdr:sp macro="" textlink="">
      <xdr:nvSpPr>
        <xdr:cNvPr id="402" name="楕円 401">
          <a:extLst>
            <a:ext uri="{FF2B5EF4-FFF2-40B4-BE49-F238E27FC236}">
              <a16:creationId xmlns:a16="http://schemas.microsoft.com/office/drawing/2014/main" xmlns="" id="{04EBBFB1-7FD0-4269-B1F7-025902D45AB6}"/>
            </a:ext>
          </a:extLst>
        </xdr:cNvPr>
        <xdr:cNvSpPr/>
      </xdr:nvSpPr>
      <xdr:spPr>
        <a:xfrm>
          <a:off x="12763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26670</xdr:rowOff>
    </xdr:from>
    <xdr:to>
      <xdr:col>71</xdr:col>
      <xdr:colOff>177800</xdr:colOff>
      <xdr:row>34</xdr:row>
      <xdr:rowOff>78105</xdr:rowOff>
    </xdr:to>
    <xdr:cxnSp macro="">
      <xdr:nvCxnSpPr>
        <xdr:cNvPr id="403" name="直線コネクタ 402">
          <a:extLst>
            <a:ext uri="{FF2B5EF4-FFF2-40B4-BE49-F238E27FC236}">
              <a16:creationId xmlns:a16="http://schemas.microsoft.com/office/drawing/2014/main" xmlns="" id="{EA4E59CF-0FCE-42FE-8BF6-65B9E5A5E0E9}"/>
            </a:ext>
          </a:extLst>
        </xdr:cNvPr>
        <xdr:cNvCxnSpPr/>
      </xdr:nvCxnSpPr>
      <xdr:spPr>
        <a:xfrm>
          <a:off x="12814300" y="5855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04" name="n_1aveValue【認定こども園・幼稚園・保育所】&#10;有形固定資産減価償却率">
          <a:extLst>
            <a:ext uri="{FF2B5EF4-FFF2-40B4-BE49-F238E27FC236}">
              <a16:creationId xmlns:a16="http://schemas.microsoft.com/office/drawing/2014/main" xmlns="" id="{18A5858C-44AA-4FE3-AE6D-131941904805}"/>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05" name="n_2aveValue【認定こども園・幼稚園・保育所】&#10;有形固定資産減価償却率">
          <a:extLst>
            <a:ext uri="{FF2B5EF4-FFF2-40B4-BE49-F238E27FC236}">
              <a16:creationId xmlns:a16="http://schemas.microsoft.com/office/drawing/2014/main" xmlns="" id="{D156143F-40F5-4951-AFC2-6D88B0B27CD6}"/>
            </a:ext>
          </a:extLst>
        </xdr:cNvPr>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06" name="n_3aveValue【認定こども園・幼稚園・保育所】&#10;有形固定資産減価償却率">
          <a:extLst>
            <a:ext uri="{FF2B5EF4-FFF2-40B4-BE49-F238E27FC236}">
              <a16:creationId xmlns:a16="http://schemas.microsoft.com/office/drawing/2014/main" xmlns="" id="{521C845B-A084-49EC-AEC1-2F2654285EE2}"/>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07" name="n_4aveValue【認定こども園・幼稚園・保育所】&#10;有形固定資産減価償却率">
          <a:extLst>
            <a:ext uri="{FF2B5EF4-FFF2-40B4-BE49-F238E27FC236}">
              <a16:creationId xmlns:a16="http://schemas.microsoft.com/office/drawing/2014/main" xmlns="" id="{7AFBB0BF-7D3C-425C-8F3E-064D0B0F3C03}"/>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27322</xdr:rowOff>
    </xdr:from>
    <xdr:ext cx="405111" cy="259045"/>
    <xdr:sp macro="" textlink="">
      <xdr:nvSpPr>
        <xdr:cNvPr id="408" name="n_2mainValue【認定こども園・幼稚園・保育所】&#10;有形固定資産減価償却率">
          <a:extLst>
            <a:ext uri="{FF2B5EF4-FFF2-40B4-BE49-F238E27FC236}">
              <a16:creationId xmlns:a16="http://schemas.microsoft.com/office/drawing/2014/main" xmlns="" id="{195C008B-77BB-4B33-9613-52C41F55F84F}"/>
            </a:ext>
          </a:extLst>
        </xdr:cNvPr>
        <xdr:cNvSpPr txBox="1"/>
      </xdr:nvSpPr>
      <xdr:spPr>
        <a:xfrm>
          <a:off x="14389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120032</xdr:rowOff>
    </xdr:from>
    <xdr:ext cx="405111" cy="259045"/>
    <xdr:sp macro="" textlink="">
      <xdr:nvSpPr>
        <xdr:cNvPr id="409" name="n_3mainValue【認定こども園・幼稚園・保育所】&#10;有形固定資産減価償却率">
          <a:extLst>
            <a:ext uri="{FF2B5EF4-FFF2-40B4-BE49-F238E27FC236}">
              <a16:creationId xmlns:a16="http://schemas.microsoft.com/office/drawing/2014/main" xmlns="" id="{C50FDC8C-EDE7-42A6-BC92-7EC64AA22924}"/>
            </a:ext>
          </a:extLst>
        </xdr:cNvPr>
        <xdr:cNvSpPr txBox="1"/>
      </xdr:nvSpPr>
      <xdr:spPr>
        <a:xfrm>
          <a:off x="13500744" y="594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93997</xdr:rowOff>
    </xdr:from>
    <xdr:ext cx="405111" cy="259045"/>
    <xdr:sp macro="" textlink="">
      <xdr:nvSpPr>
        <xdr:cNvPr id="410" name="n_4mainValue【認定こども園・幼稚園・保育所】&#10;有形固定資産減価償却率">
          <a:extLst>
            <a:ext uri="{FF2B5EF4-FFF2-40B4-BE49-F238E27FC236}">
              <a16:creationId xmlns:a16="http://schemas.microsoft.com/office/drawing/2014/main" xmlns="" id="{016A054B-FC63-4456-A8CD-E041DD130F5F}"/>
            </a:ext>
          </a:extLst>
        </xdr:cNvPr>
        <xdr:cNvSpPr txBox="1"/>
      </xdr:nvSpPr>
      <xdr:spPr>
        <a:xfrm>
          <a:off x="12611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xmlns="" id="{2E077836-B571-47C2-85AC-3A4369FF93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xmlns="" id="{19DEF450-FBA4-4930-AC3C-2ADDC1890B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xmlns="" id="{D4119A35-9FF7-4EEA-B5E1-8F95359FA1C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xmlns="" id="{DFEEAFD8-DB84-42DF-AA7A-A768BB03FAE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xmlns="" id="{8148D5F3-F80B-4741-B7DB-D836DB05AC5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xmlns="" id="{DC547216-AC80-4184-8B6E-835DD311B73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xmlns="" id="{FF8F4F9C-72EF-4BCA-94F6-478ADFE3024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xmlns="" id="{9D73A26F-7B0B-4823-8163-D43C3AAAF4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xmlns="" id="{28F4B445-B945-463B-8EA4-E8A9F1E964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xmlns="" id="{8EBC3D0A-E536-4CCD-9CA6-C4738D40EC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xmlns="" id="{785801D8-33DE-403A-B131-70CAA854AC1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xmlns="" id="{51848207-DFF7-41C7-B680-40F5F659872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xmlns="" id="{46A500FA-E966-4532-8BBF-4D309FBA364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xmlns="" id="{CDABDE8D-35C9-4FF7-B19E-67C23978EB4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xmlns="" id="{07D1E6B7-B902-4748-AE75-E6ED5544B9E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xmlns="" id="{95ECB23B-9E25-4749-AA2B-1F1C1B1266C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xmlns="" id="{7885AAAC-A3BD-493D-A782-96765778BC6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xmlns="" id="{0B2B0FDA-7E48-4DCE-9C2B-EB8956CB43C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xmlns="" id="{7AD974E6-7BCE-436E-930D-FCC77A20E1A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xmlns="" id="{1521CD9A-97CA-4288-B89D-7824028152C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xmlns="" id="{7921E2C6-308A-4F98-8689-F8A590F1EC7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32" name="直線コネクタ 431">
          <a:extLst>
            <a:ext uri="{FF2B5EF4-FFF2-40B4-BE49-F238E27FC236}">
              <a16:creationId xmlns:a16="http://schemas.microsoft.com/office/drawing/2014/main" xmlns="" id="{407BD3CA-B758-4D17-A45E-FB5E09BB236C}"/>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xmlns="" id="{10172F57-7AEB-49A9-831F-775A8162D4E4}"/>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34" name="直線コネクタ 433">
          <a:extLst>
            <a:ext uri="{FF2B5EF4-FFF2-40B4-BE49-F238E27FC236}">
              <a16:creationId xmlns:a16="http://schemas.microsoft.com/office/drawing/2014/main" xmlns="" id="{8E16F88F-90AC-476F-B018-C438A7A4E425}"/>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xmlns="" id="{4A1BA2A6-218A-4CC4-9B79-CB65F7C1379C}"/>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a:extLst>
            <a:ext uri="{FF2B5EF4-FFF2-40B4-BE49-F238E27FC236}">
              <a16:creationId xmlns:a16="http://schemas.microsoft.com/office/drawing/2014/main" xmlns="" id="{FE1CA837-0F6E-4B56-AF54-428FB1C4DC1B}"/>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xmlns="" id="{14DED377-4586-4453-A2CE-35502460C8E5}"/>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38" name="フローチャート: 判断 437">
          <a:extLst>
            <a:ext uri="{FF2B5EF4-FFF2-40B4-BE49-F238E27FC236}">
              <a16:creationId xmlns:a16="http://schemas.microsoft.com/office/drawing/2014/main" xmlns="" id="{29ACCD06-2AAF-426E-BAD3-EF879FB4975E}"/>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39" name="フローチャート: 判断 438">
          <a:extLst>
            <a:ext uri="{FF2B5EF4-FFF2-40B4-BE49-F238E27FC236}">
              <a16:creationId xmlns:a16="http://schemas.microsoft.com/office/drawing/2014/main" xmlns="" id="{6BD6E812-C75B-4429-968B-5134E9566782}"/>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40" name="フローチャート: 判断 439">
          <a:extLst>
            <a:ext uri="{FF2B5EF4-FFF2-40B4-BE49-F238E27FC236}">
              <a16:creationId xmlns:a16="http://schemas.microsoft.com/office/drawing/2014/main" xmlns="" id="{EDF907D2-D1A9-4A7A-9817-FE77E7F9B826}"/>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41" name="フローチャート: 判断 440">
          <a:extLst>
            <a:ext uri="{FF2B5EF4-FFF2-40B4-BE49-F238E27FC236}">
              <a16:creationId xmlns:a16="http://schemas.microsoft.com/office/drawing/2014/main" xmlns="" id="{8D611417-108D-424E-A43B-47CB99FC2F42}"/>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42" name="フローチャート: 判断 441">
          <a:extLst>
            <a:ext uri="{FF2B5EF4-FFF2-40B4-BE49-F238E27FC236}">
              <a16:creationId xmlns:a16="http://schemas.microsoft.com/office/drawing/2014/main" xmlns="" id="{96535338-6EF2-4B44-88FA-6BC2358CEBF2}"/>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3A351B55-6C38-4D3D-BAC8-F0DD88A34D0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A5ECDE12-8FE8-48BC-9CA5-44CCB83568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C7E49035-8E5B-41F9-8FA3-8C0F1A563B0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CB0FF18C-9254-4772-8ABD-C1FA4FC93B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1DD23740-DDED-494C-999C-1DE81E8961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155702</xdr:rowOff>
    </xdr:from>
    <xdr:to>
      <xdr:col>107</xdr:col>
      <xdr:colOff>101600</xdr:colOff>
      <xdr:row>40</xdr:row>
      <xdr:rowOff>85852</xdr:rowOff>
    </xdr:to>
    <xdr:sp macro="" textlink="">
      <xdr:nvSpPr>
        <xdr:cNvPr id="448" name="楕円 447">
          <a:extLst>
            <a:ext uri="{FF2B5EF4-FFF2-40B4-BE49-F238E27FC236}">
              <a16:creationId xmlns:a16="http://schemas.microsoft.com/office/drawing/2014/main" xmlns="" id="{1861AE99-663B-4D7D-8208-07399011EDB3}"/>
            </a:ext>
          </a:extLst>
        </xdr:cNvPr>
        <xdr:cNvSpPr/>
      </xdr:nvSpPr>
      <xdr:spPr>
        <a:xfrm>
          <a:off x="20383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49" name="楕円 448">
          <a:extLst>
            <a:ext uri="{FF2B5EF4-FFF2-40B4-BE49-F238E27FC236}">
              <a16:creationId xmlns:a16="http://schemas.microsoft.com/office/drawing/2014/main" xmlns="" id="{5D2745D3-656C-4A3E-BDC1-1CACF2E34DF5}"/>
            </a:ext>
          </a:extLst>
        </xdr:cNvPr>
        <xdr:cNvSpPr/>
      </xdr:nvSpPr>
      <xdr:spPr>
        <a:xfrm>
          <a:off x="19494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35052</xdr:rowOff>
    </xdr:from>
    <xdr:to>
      <xdr:col>107</xdr:col>
      <xdr:colOff>50800</xdr:colOff>
      <xdr:row>40</xdr:row>
      <xdr:rowOff>39624</xdr:rowOff>
    </xdr:to>
    <xdr:cxnSp macro="">
      <xdr:nvCxnSpPr>
        <xdr:cNvPr id="450" name="直線コネクタ 449">
          <a:extLst>
            <a:ext uri="{FF2B5EF4-FFF2-40B4-BE49-F238E27FC236}">
              <a16:creationId xmlns:a16="http://schemas.microsoft.com/office/drawing/2014/main" xmlns="" id="{20E64EEB-D822-406C-9D27-F797ACB0D4A3}"/>
            </a:ext>
          </a:extLst>
        </xdr:cNvPr>
        <xdr:cNvCxnSpPr/>
      </xdr:nvCxnSpPr>
      <xdr:spPr>
        <a:xfrm flipV="1">
          <a:off x="19545300" y="689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51" name="楕円 450">
          <a:extLst>
            <a:ext uri="{FF2B5EF4-FFF2-40B4-BE49-F238E27FC236}">
              <a16:creationId xmlns:a16="http://schemas.microsoft.com/office/drawing/2014/main" xmlns="" id="{C515D84E-C0F7-4F3B-A153-59BA89AE1562}"/>
            </a:ext>
          </a:extLst>
        </xdr:cNvPr>
        <xdr:cNvSpPr/>
      </xdr:nvSpPr>
      <xdr:spPr>
        <a:xfrm>
          <a:off x="18605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39624</xdr:rowOff>
    </xdr:from>
    <xdr:to>
      <xdr:col>102</xdr:col>
      <xdr:colOff>114300</xdr:colOff>
      <xdr:row>40</xdr:row>
      <xdr:rowOff>44196</xdr:rowOff>
    </xdr:to>
    <xdr:cxnSp macro="">
      <xdr:nvCxnSpPr>
        <xdr:cNvPr id="452" name="直線コネクタ 451">
          <a:extLst>
            <a:ext uri="{FF2B5EF4-FFF2-40B4-BE49-F238E27FC236}">
              <a16:creationId xmlns:a16="http://schemas.microsoft.com/office/drawing/2014/main" xmlns="" id="{9FD28489-4FF2-4BB3-BE56-0762F8177708}"/>
            </a:ext>
          </a:extLst>
        </xdr:cNvPr>
        <xdr:cNvCxnSpPr/>
      </xdr:nvCxnSpPr>
      <xdr:spPr>
        <a:xfrm flipV="1">
          <a:off x="18656300" y="689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xmlns="" id="{0EE99D5B-F21F-4D0C-B515-C101E419147C}"/>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xmlns="" id="{468356DB-3BAA-48D4-89F7-EBAE5C619DE0}"/>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xmlns="" id="{FBA3E418-10FE-4630-9EBE-2172A3E63C05}"/>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56" name="n_4aveValue【認定こども園・幼稚園・保育所】&#10;一人当たり面積">
          <a:extLst>
            <a:ext uri="{FF2B5EF4-FFF2-40B4-BE49-F238E27FC236}">
              <a16:creationId xmlns:a16="http://schemas.microsoft.com/office/drawing/2014/main" xmlns="" id="{A8B3AA0A-38F2-4F46-8526-BDE1DE8209B2}"/>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457" name="n_2mainValue【認定こども園・幼稚園・保育所】&#10;一人当たり面積">
          <a:extLst>
            <a:ext uri="{FF2B5EF4-FFF2-40B4-BE49-F238E27FC236}">
              <a16:creationId xmlns:a16="http://schemas.microsoft.com/office/drawing/2014/main" xmlns="" id="{6F6A515D-FE0A-440C-AE1E-D7C19AA725DE}"/>
            </a:ext>
          </a:extLst>
        </xdr:cNvPr>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81551</xdr:rowOff>
    </xdr:from>
    <xdr:ext cx="469744" cy="259045"/>
    <xdr:sp macro="" textlink="">
      <xdr:nvSpPr>
        <xdr:cNvPr id="458" name="n_3mainValue【認定こども園・幼稚園・保育所】&#10;一人当たり面積">
          <a:extLst>
            <a:ext uri="{FF2B5EF4-FFF2-40B4-BE49-F238E27FC236}">
              <a16:creationId xmlns:a16="http://schemas.microsoft.com/office/drawing/2014/main" xmlns="" id="{0DD35602-2397-4D9B-A1B0-FCFFEB36C0B3}"/>
            </a:ext>
          </a:extLst>
        </xdr:cNvPr>
        <xdr:cNvSpPr txBox="1"/>
      </xdr:nvSpPr>
      <xdr:spPr>
        <a:xfrm>
          <a:off x="19310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459" name="n_4mainValue【認定こども園・幼稚園・保育所】&#10;一人当たり面積">
          <a:extLst>
            <a:ext uri="{FF2B5EF4-FFF2-40B4-BE49-F238E27FC236}">
              <a16:creationId xmlns:a16="http://schemas.microsoft.com/office/drawing/2014/main" xmlns="" id="{2B68C84F-13AC-41C1-9541-6A5AA1CE7873}"/>
            </a:ext>
          </a:extLst>
        </xdr:cNvPr>
        <xdr:cNvSpPr txBox="1"/>
      </xdr:nvSpPr>
      <xdr:spPr>
        <a:xfrm>
          <a:off x="18421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a:extLst>
            <a:ext uri="{FF2B5EF4-FFF2-40B4-BE49-F238E27FC236}">
              <a16:creationId xmlns:a16="http://schemas.microsoft.com/office/drawing/2014/main" xmlns="" id="{49304C50-4D34-450C-BBF3-33DBCE8ACA4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a:extLst>
            <a:ext uri="{FF2B5EF4-FFF2-40B4-BE49-F238E27FC236}">
              <a16:creationId xmlns:a16="http://schemas.microsoft.com/office/drawing/2014/main" xmlns="" id="{8D6B8B72-E57B-4C2D-BED7-3EB5045A95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a:extLst>
            <a:ext uri="{FF2B5EF4-FFF2-40B4-BE49-F238E27FC236}">
              <a16:creationId xmlns:a16="http://schemas.microsoft.com/office/drawing/2014/main" xmlns="" id="{A8599B9D-0222-4EC6-827D-CA52F892A6F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a:extLst>
            <a:ext uri="{FF2B5EF4-FFF2-40B4-BE49-F238E27FC236}">
              <a16:creationId xmlns:a16="http://schemas.microsoft.com/office/drawing/2014/main" xmlns="" id="{1EE79301-1728-46B2-B53B-7DC279FBCC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a:extLst>
            <a:ext uri="{FF2B5EF4-FFF2-40B4-BE49-F238E27FC236}">
              <a16:creationId xmlns:a16="http://schemas.microsoft.com/office/drawing/2014/main" xmlns="" id="{00158E37-2FD3-4E4F-B413-C55B8A94EB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a:extLst>
            <a:ext uri="{FF2B5EF4-FFF2-40B4-BE49-F238E27FC236}">
              <a16:creationId xmlns:a16="http://schemas.microsoft.com/office/drawing/2014/main" xmlns="" id="{16A09186-418D-448C-B8A2-23819355FA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a:extLst>
            <a:ext uri="{FF2B5EF4-FFF2-40B4-BE49-F238E27FC236}">
              <a16:creationId xmlns:a16="http://schemas.microsoft.com/office/drawing/2014/main" xmlns="" id="{E9EEB0EF-1B08-49CA-A070-3048159292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a:extLst>
            <a:ext uri="{FF2B5EF4-FFF2-40B4-BE49-F238E27FC236}">
              <a16:creationId xmlns:a16="http://schemas.microsoft.com/office/drawing/2014/main" xmlns="" id="{0F1C3C63-1450-4AB9-805C-013B3C7308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a:extLst>
            <a:ext uri="{FF2B5EF4-FFF2-40B4-BE49-F238E27FC236}">
              <a16:creationId xmlns:a16="http://schemas.microsoft.com/office/drawing/2014/main" xmlns="" id="{93054082-687F-4843-AADC-63792F2D55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a:extLst>
            <a:ext uri="{FF2B5EF4-FFF2-40B4-BE49-F238E27FC236}">
              <a16:creationId xmlns:a16="http://schemas.microsoft.com/office/drawing/2014/main" xmlns="" id="{1A85F45B-5B6C-491E-952E-BC7C384EAF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a:extLst>
            <a:ext uri="{FF2B5EF4-FFF2-40B4-BE49-F238E27FC236}">
              <a16:creationId xmlns:a16="http://schemas.microsoft.com/office/drawing/2014/main" xmlns="" id="{46346819-43C0-4911-B475-38EA2A1C751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1" name="直線コネクタ 470">
          <a:extLst>
            <a:ext uri="{FF2B5EF4-FFF2-40B4-BE49-F238E27FC236}">
              <a16:creationId xmlns:a16="http://schemas.microsoft.com/office/drawing/2014/main" xmlns="" id="{BE6F5A19-3F0F-40AC-8FF6-6447D9FB9F6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2" name="テキスト ボックス 471">
          <a:extLst>
            <a:ext uri="{FF2B5EF4-FFF2-40B4-BE49-F238E27FC236}">
              <a16:creationId xmlns:a16="http://schemas.microsoft.com/office/drawing/2014/main" xmlns="" id="{80EA133C-1E63-4990-B5F0-CB642EB54DA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3" name="直線コネクタ 472">
          <a:extLst>
            <a:ext uri="{FF2B5EF4-FFF2-40B4-BE49-F238E27FC236}">
              <a16:creationId xmlns:a16="http://schemas.microsoft.com/office/drawing/2014/main" xmlns="" id="{2429904F-43EA-4B3A-A3B0-9ED6CDEDC01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4" name="テキスト ボックス 473">
          <a:extLst>
            <a:ext uri="{FF2B5EF4-FFF2-40B4-BE49-F238E27FC236}">
              <a16:creationId xmlns:a16="http://schemas.microsoft.com/office/drawing/2014/main" xmlns="" id="{636ACBAF-F681-4D92-8221-E134D5EE60D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5" name="直線コネクタ 474">
          <a:extLst>
            <a:ext uri="{FF2B5EF4-FFF2-40B4-BE49-F238E27FC236}">
              <a16:creationId xmlns:a16="http://schemas.microsoft.com/office/drawing/2014/main" xmlns="" id="{AD0CF635-8538-4E60-9410-7EB87ED2627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6" name="テキスト ボックス 475">
          <a:extLst>
            <a:ext uri="{FF2B5EF4-FFF2-40B4-BE49-F238E27FC236}">
              <a16:creationId xmlns:a16="http://schemas.microsoft.com/office/drawing/2014/main" xmlns="" id="{57C0A7C9-4BEF-466D-B12F-6A098590899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7" name="直線コネクタ 476">
          <a:extLst>
            <a:ext uri="{FF2B5EF4-FFF2-40B4-BE49-F238E27FC236}">
              <a16:creationId xmlns:a16="http://schemas.microsoft.com/office/drawing/2014/main" xmlns="" id="{50B63AE9-F0E2-4AD8-BE8D-C11213438CE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8" name="テキスト ボックス 477">
          <a:extLst>
            <a:ext uri="{FF2B5EF4-FFF2-40B4-BE49-F238E27FC236}">
              <a16:creationId xmlns:a16="http://schemas.microsoft.com/office/drawing/2014/main" xmlns="" id="{5FE5E157-75FB-409E-B6CB-CC6864D8F72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9" name="直線コネクタ 478">
          <a:extLst>
            <a:ext uri="{FF2B5EF4-FFF2-40B4-BE49-F238E27FC236}">
              <a16:creationId xmlns:a16="http://schemas.microsoft.com/office/drawing/2014/main" xmlns="" id="{FB89F1BB-3B9C-45D4-818A-5D925E974A5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0" name="テキスト ボックス 479">
          <a:extLst>
            <a:ext uri="{FF2B5EF4-FFF2-40B4-BE49-F238E27FC236}">
              <a16:creationId xmlns:a16="http://schemas.microsoft.com/office/drawing/2014/main" xmlns="" id="{A4D0A249-1DC3-4A6B-956B-F2BAD346FE5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xmlns="" id="{3DBF9877-2EE1-4761-B386-5F11D1ADAA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2" name="テキスト ボックス 481">
          <a:extLst>
            <a:ext uri="{FF2B5EF4-FFF2-40B4-BE49-F238E27FC236}">
              <a16:creationId xmlns:a16="http://schemas.microsoft.com/office/drawing/2014/main" xmlns="" id="{07AE1365-1907-4E42-A3A3-EFEDB28AD5E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a:extLst>
            <a:ext uri="{FF2B5EF4-FFF2-40B4-BE49-F238E27FC236}">
              <a16:creationId xmlns:a16="http://schemas.microsoft.com/office/drawing/2014/main" xmlns="" id="{38D77B25-55C8-4463-88BC-4FE0E7C6949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84" name="直線コネクタ 483">
          <a:extLst>
            <a:ext uri="{FF2B5EF4-FFF2-40B4-BE49-F238E27FC236}">
              <a16:creationId xmlns:a16="http://schemas.microsoft.com/office/drawing/2014/main" xmlns="" id="{F68546E8-DF4D-4054-B946-A8E3FEC06AAB}"/>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85" name="【学校施設】&#10;有形固定資産減価償却率最小値テキスト">
          <a:extLst>
            <a:ext uri="{FF2B5EF4-FFF2-40B4-BE49-F238E27FC236}">
              <a16:creationId xmlns:a16="http://schemas.microsoft.com/office/drawing/2014/main" xmlns="" id="{D5756BD4-1C19-4E6E-A7DD-4203F2E9A936}"/>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86" name="直線コネクタ 485">
          <a:extLst>
            <a:ext uri="{FF2B5EF4-FFF2-40B4-BE49-F238E27FC236}">
              <a16:creationId xmlns:a16="http://schemas.microsoft.com/office/drawing/2014/main" xmlns="" id="{9A2ED9B1-A2D0-4FAB-8934-FAC02022D982}"/>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87" name="【学校施設】&#10;有形固定資産減価償却率最大値テキスト">
          <a:extLst>
            <a:ext uri="{FF2B5EF4-FFF2-40B4-BE49-F238E27FC236}">
              <a16:creationId xmlns:a16="http://schemas.microsoft.com/office/drawing/2014/main" xmlns="" id="{282BA18E-972C-4EE7-9EE9-759D30A2399C}"/>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88" name="直線コネクタ 487">
          <a:extLst>
            <a:ext uri="{FF2B5EF4-FFF2-40B4-BE49-F238E27FC236}">
              <a16:creationId xmlns:a16="http://schemas.microsoft.com/office/drawing/2014/main" xmlns="" id="{1E2ED1F4-B251-4384-80E1-0A5312F4C5FA}"/>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89" name="【学校施設】&#10;有形固定資産減価償却率平均値テキスト">
          <a:extLst>
            <a:ext uri="{FF2B5EF4-FFF2-40B4-BE49-F238E27FC236}">
              <a16:creationId xmlns:a16="http://schemas.microsoft.com/office/drawing/2014/main" xmlns="" id="{FCF69050-03A2-44FF-B09C-573148E841CC}"/>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90" name="フローチャート: 判断 489">
          <a:extLst>
            <a:ext uri="{FF2B5EF4-FFF2-40B4-BE49-F238E27FC236}">
              <a16:creationId xmlns:a16="http://schemas.microsoft.com/office/drawing/2014/main" xmlns="" id="{D0261275-096A-4095-AC28-D99DF875AD11}"/>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91" name="フローチャート: 判断 490">
          <a:extLst>
            <a:ext uri="{FF2B5EF4-FFF2-40B4-BE49-F238E27FC236}">
              <a16:creationId xmlns:a16="http://schemas.microsoft.com/office/drawing/2014/main" xmlns="" id="{56BC008C-E7C8-491B-A543-59437079FF32}"/>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92" name="フローチャート: 判断 491">
          <a:extLst>
            <a:ext uri="{FF2B5EF4-FFF2-40B4-BE49-F238E27FC236}">
              <a16:creationId xmlns:a16="http://schemas.microsoft.com/office/drawing/2014/main" xmlns="" id="{8905CF79-B269-4573-81AD-9558A80E260E}"/>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93" name="フローチャート: 判断 492">
          <a:extLst>
            <a:ext uri="{FF2B5EF4-FFF2-40B4-BE49-F238E27FC236}">
              <a16:creationId xmlns:a16="http://schemas.microsoft.com/office/drawing/2014/main" xmlns="" id="{0F19ADC4-1DB2-424A-996A-643D667A080A}"/>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494" name="フローチャート: 判断 493">
          <a:extLst>
            <a:ext uri="{FF2B5EF4-FFF2-40B4-BE49-F238E27FC236}">
              <a16:creationId xmlns:a16="http://schemas.microsoft.com/office/drawing/2014/main" xmlns="" id="{9586654C-06A2-4653-B365-5FD412CBBD77}"/>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xmlns="" id="{C5391268-9D61-470B-830B-BA6EE9223B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xmlns="" id="{2B2B7E97-D0CA-40C5-97E8-35340E4E43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xmlns="" id="{874EB827-31D1-4C07-B1FE-92AE87AECD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77F3B78B-8688-48A2-8DD5-8CC167D1F2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611E94BD-9813-4A27-A30B-C3EF92B006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500" name="楕円 499">
          <a:extLst>
            <a:ext uri="{FF2B5EF4-FFF2-40B4-BE49-F238E27FC236}">
              <a16:creationId xmlns:a16="http://schemas.microsoft.com/office/drawing/2014/main" xmlns="" id="{6B898616-DBA1-4081-9602-0BCA2F17CB43}"/>
            </a:ext>
          </a:extLst>
        </xdr:cNvPr>
        <xdr:cNvSpPr/>
      </xdr:nvSpPr>
      <xdr:spPr>
        <a:xfrm>
          <a:off x="14541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168275</xdr:rowOff>
    </xdr:from>
    <xdr:to>
      <xdr:col>72</xdr:col>
      <xdr:colOff>38100</xdr:colOff>
      <xdr:row>60</xdr:row>
      <xdr:rowOff>98425</xdr:rowOff>
    </xdr:to>
    <xdr:sp macro="" textlink="">
      <xdr:nvSpPr>
        <xdr:cNvPr id="501" name="楕円 500">
          <a:extLst>
            <a:ext uri="{FF2B5EF4-FFF2-40B4-BE49-F238E27FC236}">
              <a16:creationId xmlns:a16="http://schemas.microsoft.com/office/drawing/2014/main" xmlns="" id="{027C87DA-75E9-4991-ACEF-662AA50E64CC}"/>
            </a:ext>
          </a:extLst>
        </xdr:cNvPr>
        <xdr:cNvSpPr/>
      </xdr:nvSpPr>
      <xdr:spPr>
        <a:xfrm>
          <a:off x="13652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47625</xdr:rowOff>
    </xdr:from>
    <xdr:to>
      <xdr:col>76</xdr:col>
      <xdr:colOff>114300</xdr:colOff>
      <xdr:row>60</xdr:row>
      <xdr:rowOff>87630</xdr:rowOff>
    </xdr:to>
    <xdr:cxnSp macro="">
      <xdr:nvCxnSpPr>
        <xdr:cNvPr id="502" name="直線コネクタ 501">
          <a:extLst>
            <a:ext uri="{FF2B5EF4-FFF2-40B4-BE49-F238E27FC236}">
              <a16:creationId xmlns:a16="http://schemas.microsoft.com/office/drawing/2014/main" xmlns="" id="{82D7BCCC-7EBB-4717-9710-7F7FAEE15E3C}"/>
            </a:ext>
          </a:extLst>
        </xdr:cNvPr>
        <xdr:cNvCxnSpPr/>
      </xdr:nvCxnSpPr>
      <xdr:spPr>
        <a:xfrm>
          <a:off x="13703300" y="10334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128270</xdr:rowOff>
    </xdr:from>
    <xdr:to>
      <xdr:col>67</xdr:col>
      <xdr:colOff>101600</xdr:colOff>
      <xdr:row>60</xdr:row>
      <xdr:rowOff>58420</xdr:rowOff>
    </xdr:to>
    <xdr:sp macro="" textlink="">
      <xdr:nvSpPr>
        <xdr:cNvPr id="503" name="楕円 502">
          <a:extLst>
            <a:ext uri="{FF2B5EF4-FFF2-40B4-BE49-F238E27FC236}">
              <a16:creationId xmlns:a16="http://schemas.microsoft.com/office/drawing/2014/main" xmlns="" id="{123A9F2C-FE88-4859-82B9-30DF762211DD}"/>
            </a:ext>
          </a:extLst>
        </xdr:cNvPr>
        <xdr:cNvSpPr/>
      </xdr:nvSpPr>
      <xdr:spPr>
        <a:xfrm>
          <a:off x="12763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xdr:rowOff>
    </xdr:from>
    <xdr:to>
      <xdr:col>71</xdr:col>
      <xdr:colOff>177800</xdr:colOff>
      <xdr:row>60</xdr:row>
      <xdr:rowOff>47625</xdr:rowOff>
    </xdr:to>
    <xdr:cxnSp macro="">
      <xdr:nvCxnSpPr>
        <xdr:cNvPr id="504" name="直線コネクタ 503">
          <a:extLst>
            <a:ext uri="{FF2B5EF4-FFF2-40B4-BE49-F238E27FC236}">
              <a16:creationId xmlns:a16="http://schemas.microsoft.com/office/drawing/2014/main" xmlns="" id="{60B3FA72-2E39-4CB9-A3D9-331AF25EC6AA}"/>
            </a:ext>
          </a:extLst>
        </xdr:cNvPr>
        <xdr:cNvCxnSpPr/>
      </xdr:nvCxnSpPr>
      <xdr:spPr>
        <a:xfrm>
          <a:off x="12814300" y="10294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05" name="n_1aveValue【学校施設】&#10;有形固定資産減価償却率">
          <a:extLst>
            <a:ext uri="{FF2B5EF4-FFF2-40B4-BE49-F238E27FC236}">
              <a16:creationId xmlns:a16="http://schemas.microsoft.com/office/drawing/2014/main" xmlns="" id="{C48F5A27-0DDA-46CD-B229-E080F24B3758}"/>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06" name="n_2aveValue【学校施設】&#10;有形固定資産減価償却率">
          <a:extLst>
            <a:ext uri="{FF2B5EF4-FFF2-40B4-BE49-F238E27FC236}">
              <a16:creationId xmlns:a16="http://schemas.microsoft.com/office/drawing/2014/main" xmlns="" id="{011104DD-0993-449E-A9B2-A35BFC28370F}"/>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07" name="n_3aveValue【学校施設】&#10;有形固定資産減価償却率">
          <a:extLst>
            <a:ext uri="{FF2B5EF4-FFF2-40B4-BE49-F238E27FC236}">
              <a16:creationId xmlns:a16="http://schemas.microsoft.com/office/drawing/2014/main" xmlns="" id="{E1216A3E-AB6B-4D50-B6CC-EEE8C6A5EEB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08" name="n_4aveValue【学校施設】&#10;有形固定資産減価償却率">
          <a:extLst>
            <a:ext uri="{FF2B5EF4-FFF2-40B4-BE49-F238E27FC236}">
              <a16:creationId xmlns:a16="http://schemas.microsoft.com/office/drawing/2014/main" xmlns="" id="{29E834D8-4081-4055-9467-8E6CBE19B809}"/>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509" name="n_2mainValue【学校施設】&#10;有形固定資産減価償却率">
          <a:extLst>
            <a:ext uri="{FF2B5EF4-FFF2-40B4-BE49-F238E27FC236}">
              <a16:creationId xmlns:a16="http://schemas.microsoft.com/office/drawing/2014/main" xmlns="" id="{7EA441F0-51C1-4225-A302-6A1FC80A9664}"/>
            </a:ext>
          </a:extLst>
        </xdr:cNvPr>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89552</xdr:rowOff>
    </xdr:from>
    <xdr:ext cx="405111" cy="259045"/>
    <xdr:sp macro="" textlink="">
      <xdr:nvSpPr>
        <xdr:cNvPr id="510" name="n_3mainValue【学校施設】&#10;有形固定資産減価償却率">
          <a:extLst>
            <a:ext uri="{FF2B5EF4-FFF2-40B4-BE49-F238E27FC236}">
              <a16:creationId xmlns:a16="http://schemas.microsoft.com/office/drawing/2014/main" xmlns="" id="{46672FDF-21FB-4E26-B5AE-A8227A569D5C}"/>
            </a:ext>
          </a:extLst>
        </xdr:cNvPr>
        <xdr:cNvSpPr txBox="1"/>
      </xdr:nvSpPr>
      <xdr:spPr>
        <a:xfrm>
          <a:off x="13500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49547</xdr:rowOff>
    </xdr:from>
    <xdr:ext cx="405111" cy="259045"/>
    <xdr:sp macro="" textlink="">
      <xdr:nvSpPr>
        <xdr:cNvPr id="511" name="n_4mainValue【学校施設】&#10;有形固定資産減価償却率">
          <a:extLst>
            <a:ext uri="{FF2B5EF4-FFF2-40B4-BE49-F238E27FC236}">
              <a16:creationId xmlns:a16="http://schemas.microsoft.com/office/drawing/2014/main" xmlns="" id="{2F97DCF7-6BCE-42BF-BB75-0C484D4C8EAE}"/>
            </a:ext>
          </a:extLst>
        </xdr:cNvPr>
        <xdr:cNvSpPr txBox="1"/>
      </xdr:nvSpPr>
      <xdr:spPr>
        <a:xfrm>
          <a:off x="12611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xmlns="" id="{0993240C-1BDE-43C0-8F50-FC1BCF19D0F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xmlns="" id="{8F2DBCFF-9E6E-44C0-8894-171CF8BA39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xmlns="" id="{952F8EC7-A1CA-439F-B7FC-C6734A470A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xmlns="" id="{A550AAEE-EB6A-4974-9890-CF843B4E23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xmlns="" id="{6CD26533-AFA0-4E52-9D5A-81678C2983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xmlns="" id="{9EE4FF8C-A758-49D1-8512-A774C208DC0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xmlns="" id="{67275BE6-5C03-4B00-817D-F3CC4B84CE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xmlns="" id="{C3179A9C-E0F4-48D4-87ED-A667268EE85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xmlns="" id="{B80FFF1C-44DA-4677-884D-4FC7FD40FF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xmlns="" id="{09C487FF-CAF7-470F-B82D-FF8AB07292A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xmlns="" id="{AFE343AB-0FAA-46A6-B712-5303072DF24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3" name="直線コネクタ 522">
          <a:extLst>
            <a:ext uri="{FF2B5EF4-FFF2-40B4-BE49-F238E27FC236}">
              <a16:creationId xmlns:a16="http://schemas.microsoft.com/office/drawing/2014/main" xmlns="" id="{61EF4B15-98E8-4A50-B0D6-9380AE38AD9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4" name="テキスト ボックス 523">
          <a:extLst>
            <a:ext uri="{FF2B5EF4-FFF2-40B4-BE49-F238E27FC236}">
              <a16:creationId xmlns:a16="http://schemas.microsoft.com/office/drawing/2014/main" xmlns="" id="{45328654-6307-4FB9-A892-9620C326F04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5" name="直線コネクタ 524">
          <a:extLst>
            <a:ext uri="{FF2B5EF4-FFF2-40B4-BE49-F238E27FC236}">
              <a16:creationId xmlns:a16="http://schemas.microsoft.com/office/drawing/2014/main" xmlns="" id="{B836687E-C1DF-43B5-B996-173D300AA81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6" name="テキスト ボックス 525">
          <a:extLst>
            <a:ext uri="{FF2B5EF4-FFF2-40B4-BE49-F238E27FC236}">
              <a16:creationId xmlns:a16="http://schemas.microsoft.com/office/drawing/2014/main" xmlns="" id="{8B042F71-AD9B-4C39-BAC9-8BC26B1C3D7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7" name="直線コネクタ 526">
          <a:extLst>
            <a:ext uri="{FF2B5EF4-FFF2-40B4-BE49-F238E27FC236}">
              <a16:creationId xmlns:a16="http://schemas.microsoft.com/office/drawing/2014/main" xmlns="" id="{77516011-FCA7-47F4-BE46-7893EF6BA1A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8" name="テキスト ボックス 527">
          <a:extLst>
            <a:ext uri="{FF2B5EF4-FFF2-40B4-BE49-F238E27FC236}">
              <a16:creationId xmlns:a16="http://schemas.microsoft.com/office/drawing/2014/main" xmlns="" id="{712A0530-C153-40C5-9F23-CA5849D54FC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9" name="直線コネクタ 528">
          <a:extLst>
            <a:ext uri="{FF2B5EF4-FFF2-40B4-BE49-F238E27FC236}">
              <a16:creationId xmlns:a16="http://schemas.microsoft.com/office/drawing/2014/main" xmlns="" id="{65A5EDF2-2BC2-4A46-9453-88346E2B1A4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0" name="テキスト ボックス 529">
          <a:extLst>
            <a:ext uri="{FF2B5EF4-FFF2-40B4-BE49-F238E27FC236}">
              <a16:creationId xmlns:a16="http://schemas.microsoft.com/office/drawing/2014/main" xmlns="" id="{AF3AE0AF-B966-483C-BE0C-18FBEFC4B83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a:extLst>
            <a:ext uri="{FF2B5EF4-FFF2-40B4-BE49-F238E27FC236}">
              <a16:creationId xmlns:a16="http://schemas.microsoft.com/office/drawing/2014/main" xmlns="" id="{5260353B-D047-4437-BCA1-B7746656D6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a:extLst>
            <a:ext uri="{FF2B5EF4-FFF2-40B4-BE49-F238E27FC236}">
              <a16:creationId xmlns:a16="http://schemas.microsoft.com/office/drawing/2014/main" xmlns="" id="{2084AB42-583B-48DE-90A8-BD6C15A1663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a:extLst>
            <a:ext uri="{FF2B5EF4-FFF2-40B4-BE49-F238E27FC236}">
              <a16:creationId xmlns:a16="http://schemas.microsoft.com/office/drawing/2014/main" xmlns="" id="{0CB15538-F2F1-416E-92EA-E321AE2591A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34" name="直線コネクタ 533">
          <a:extLst>
            <a:ext uri="{FF2B5EF4-FFF2-40B4-BE49-F238E27FC236}">
              <a16:creationId xmlns:a16="http://schemas.microsoft.com/office/drawing/2014/main" xmlns="" id="{B5991F02-3C23-49CB-9C22-55FCF765B260}"/>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35" name="【学校施設】&#10;一人当たり面積最小値テキスト">
          <a:extLst>
            <a:ext uri="{FF2B5EF4-FFF2-40B4-BE49-F238E27FC236}">
              <a16:creationId xmlns:a16="http://schemas.microsoft.com/office/drawing/2014/main" xmlns="" id="{10ED09A1-92E4-426D-B751-B6A22279001F}"/>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36" name="直線コネクタ 535">
          <a:extLst>
            <a:ext uri="{FF2B5EF4-FFF2-40B4-BE49-F238E27FC236}">
              <a16:creationId xmlns:a16="http://schemas.microsoft.com/office/drawing/2014/main" xmlns="" id="{5E8A6A3D-FF04-4C73-BEB4-66B5996DC23D}"/>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37" name="【学校施設】&#10;一人当たり面積最大値テキスト">
          <a:extLst>
            <a:ext uri="{FF2B5EF4-FFF2-40B4-BE49-F238E27FC236}">
              <a16:creationId xmlns:a16="http://schemas.microsoft.com/office/drawing/2014/main" xmlns="" id="{B774D3BD-1F3A-4A11-AAAD-6A26A237E643}"/>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38" name="直線コネクタ 537">
          <a:extLst>
            <a:ext uri="{FF2B5EF4-FFF2-40B4-BE49-F238E27FC236}">
              <a16:creationId xmlns:a16="http://schemas.microsoft.com/office/drawing/2014/main" xmlns="" id="{35E4ABCE-BB6A-4D2F-B26E-CF91F139386B}"/>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39" name="【学校施設】&#10;一人当たり面積平均値テキスト">
          <a:extLst>
            <a:ext uri="{FF2B5EF4-FFF2-40B4-BE49-F238E27FC236}">
              <a16:creationId xmlns:a16="http://schemas.microsoft.com/office/drawing/2014/main" xmlns="" id="{5AF14189-F61F-45A2-A04A-299140A7F26A}"/>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40" name="フローチャート: 判断 539">
          <a:extLst>
            <a:ext uri="{FF2B5EF4-FFF2-40B4-BE49-F238E27FC236}">
              <a16:creationId xmlns:a16="http://schemas.microsoft.com/office/drawing/2014/main" xmlns="" id="{6930976E-0080-4067-A750-8FA492BB08F9}"/>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41" name="フローチャート: 判断 540">
          <a:extLst>
            <a:ext uri="{FF2B5EF4-FFF2-40B4-BE49-F238E27FC236}">
              <a16:creationId xmlns:a16="http://schemas.microsoft.com/office/drawing/2014/main" xmlns="" id="{B23FC77F-8E12-4603-AE5E-D7656CF17E87}"/>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42" name="フローチャート: 判断 541">
          <a:extLst>
            <a:ext uri="{FF2B5EF4-FFF2-40B4-BE49-F238E27FC236}">
              <a16:creationId xmlns:a16="http://schemas.microsoft.com/office/drawing/2014/main" xmlns="" id="{4A7FA329-9E0D-467A-8B7C-F99361D7ABC0}"/>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43" name="フローチャート: 判断 542">
          <a:extLst>
            <a:ext uri="{FF2B5EF4-FFF2-40B4-BE49-F238E27FC236}">
              <a16:creationId xmlns:a16="http://schemas.microsoft.com/office/drawing/2014/main" xmlns="" id="{565FB9C5-0D89-4635-BFFC-BF459BA1DA43}"/>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44" name="フローチャート: 判断 543">
          <a:extLst>
            <a:ext uri="{FF2B5EF4-FFF2-40B4-BE49-F238E27FC236}">
              <a16:creationId xmlns:a16="http://schemas.microsoft.com/office/drawing/2014/main" xmlns="" id="{1F892452-55D2-49F2-93CC-1BFA90B56633}"/>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C76A79AB-4C51-4546-8011-AE64281AEF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3DCBD146-BFB9-489D-A594-148B68BA08D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5E26B439-6AB5-476B-BF54-4D980E53B6D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32A53A43-6139-488C-9BA3-08BD62D597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509E9EA8-43F9-4721-9336-5F095A7C23F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166827</xdr:rowOff>
    </xdr:from>
    <xdr:to>
      <xdr:col>107</xdr:col>
      <xdr:colOff>101600</xdr:colOff>
      <xdr:row>61</xdr:row>
      <xdr:rowOff>96977</xdr:rowOff>
    </xdr:to>
    <xdr:sp macro="" textlink="">
      <xdr:nvSpPr>
        <xdr:cNvPr id="550" name="楕円 549">
          <a:extLst>
            <a:ext uri="{FF2B5EF4-FFF2-40B4-BE49-F238E27FC236}">
              <a16:creationId xmlns:a16="http://schemas.microsoft.com/office/drawing/2014/main" xmlns="" id="{6D532E6D-CE63-41AA-8331-E43A959BE3D6}"/>
            </a:ext>
          </a:extLst>
        </xdr:cNvPr>
        <xdr:cNvSpPr/>
      </xdr:nvSpPr>
      <xdr:spPr>
        <a:xfrm>
          <a:off x="20383500" y="104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15494</xdr:rowOff>
    </xdr:from>
    <xdr:to>
      <xdr:col>102</xdr:col>
      <xdr:colOff>165100</xdr:colOff>
      <xdr:row>61</xdr:row>
      <xdr:rowOff>117094</xdr:rowOff>
    </xdr:to>
    <xdr:sp macro="" textlink="">
      <xdr:nvSpPr>
        <xdr:cNvPr id="551" name="楕円 550">
          <a:extLst>
            <a:ext uri="{FF2B5EF4-FFF2-40B4-BE49-F238E27FC236}">
              <a16:creationId xmlns:a16="http://schemas.microsoft.com/office/drawing/2014/main" xmlns="" id="{8142F3D2-FF16-4B8A-8603-2420E8E0E158}"/>
            </a:ext>
          </a:extLst>
        </xdr:cNvPr>
        <xdr:cNvSpPr/>
      </xdr:nvSpPr>
      <xdr:spPr>
        <a:xfrm>
          <a:off x="19494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46177</xdr:rowOff>
    </xdr:from>
    <xdr:to>
      <xdr:col>107</xdr:col>
      <xdr:colOff>50800</xdr:colOff>
      <xdr:row>61</xdr:row>
      <xdr:rowOff>66294</xdr:rowOff>
    </xdr:to>
    <xdr:cxnSp macro="">
      <xdr:nvCxnSpPr>
        <xdr:cNvPr id="552" name="直線コネクタ 551">
          <a:extLst>
            <a:ext uri="{FF2B5EF4-FFF2-40B4-BE49-F238E27FC236}">
              <a16:creationId xmlns:a16="http://schemas.microsoft.com/office/drawing/2014/main" xmlns="" id="{5CBB6FA1-1369-4E9E-ADDA-02AC8C596DD8}"/>
            </a:ext>
          </a:extLst>
        </xdr:cNvPr>
        <xdr:cNvCxnSpPr/>
      </xdr:nvCxnSpPr>
      <xdr:spPr>
        <a:xfrm flipV="1">
          <a:off x="19545300" y="10504627"/>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30582</xdr:rowOff>
    </xdr:from>
    <xdr:to>
      <xdr:col>98</xdr:col>
      <xdr:colOff>38100</xdr:colOff>
      <xdr:row>61</xdr:row>
      <xdr:rowOff>132182</xdr:rowOff>
    </xdr:to>
    <xdr:sp macro="" textlink="">
      <xdr:nvSpPr>
        <xdr:cNvPr id="553" name="楕円 552">
          <a:extLst>
            <a:ext uri="{FF2B5EF4-FFF2-40B4-BE49-F238E27FC236}">
              <a16:creationId xmlns:a16="http://schemas.microsoft.com/office/drawing/2014/main" xmlns="" id="{74301A12-FFA8-4B11-A048-F19B117BA025}"/>
            </a:ext>
          </a:extLst>
        </xdr:cNvPr>
        <xdr:cNvSpPr/>
      </xdr:nvSpPr>
      <xdr:spPr>
        <a:xfrm>
          <a:off x="18605500" y="104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66294</xdr:rowOff>
    </xdr:from>
    <xdr:to>
      <xdr:col>102</xdr:col>
      <xdr:colOff>114300</xdr:colOff>
      <xdr:row>61</xdr:row>
      <xdr:rowOff>81382</xdr:rowOff>
    </xdr:to>
    <xdr:cxnSp macro="">
      <xdr:nvCxnSpPr>
        <xdr:cNvPr id="554" name="直線コネクタ 553">
          <a:extLst>
            <a:ext uri="{FF2B5EF4-FFF2-40B4-BE49-F238E27FC236}">
              <a16:creationId xmlns:a16="http://schemas.microsoft.com/office/drawing/2014/main" xmlns="" id="{4C21DB0E-E24A-4D19-B618-35A307852A31}"/>
            </a:ext>
          </a:extLst>
        </xdr:cNvPr>
        <xdr:cNvCxnSpPr/>
      </xdr:nvCxnSpPr>
      <xdr:spPr>
        <a:xfrm flipV="1">
          <a:off x="18656300" y="1052474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55" name="n_1aveValue【学校施設】&#10;一人当たり面積">
          <a:extLst>
            <a:ext uri="{FF2B5EF4-FFF2-40B4-BE49-F238E27FC236}">
              <a16:creationId xmlns:a16="http://schemas.microsoft.com/office/drawing/2014/main" xmlns="" id="{8137AF4A-0D74-4BDD-8D9D-8CA2AC5D8E7B}"/>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556" name="n_2aveValue【学校施設】&#10;一人当たり面積">
          <a:extLst>
            <a:ext uri="{FF2B5EF4-FFF2-40B4-BE49-F238E27FC236}">
              <a16:creationId xmlns:a16="http://schemas.microsoft.com/office/drawing/2014/main" xmlns="" id="{07DD2D19-F4E3-4B11-B887-3349EF7DD7B7}"/>
            </a:ext>
          </a:extLst>
        </xdr:cNvPr>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557" name="n_3aveValue【学校施設】&#10;一人当たり面積">
          <a:extLst>
            <a:ext uri="{FF2B5EF4-FFF2-40B4-BE49-F238E27FC236}">
              <a16:creationId xmlns:a16="http://schemas.microsoft.com/office/drawing/2014/main" xmlns="" id="{EE6EA10E-273D-409F-8D4F-07605BB9FD7B}"/>
            </a:ext>
          </a:extLst>
        </xdr:cNvPr>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558" name="n_4aveValue【学校施設】&#10;一人当たり面積">
          <a:extLst>
            <a:ext uri="{FF2B5EF4-FFF2-40B4-BE49-F238E27FC236}">
              <a16:creationId xmlns:a16="http://schemas.microsoft.com/office/drawing/2014/main" xmlns="" id="{115CD04C-8255-40B1-8B54-53C95BE1D3A8}"/>
            </a:ext>
          </a:extLst>
        </xdr:cNvPr>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559" name="n_2mainValue【学校施設】&#10;一人当たり面積">
          <a:extLst>
            <a:ext uri="{FF2B5EF4-FFF2-40B4-BE49-F238E27FC236}">
              <a16:creationId xmlns:a16="http://schemas.microsoft.com/office/drawing/2014/main" xmlns="" id="{C7BA2A20-B65F-4875-931F-0126C2C15B0F}"/>
            </a:ext>
          </a:extLst>
        </xdr:cNvPr>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133621</xdr:rowOff>
    </xdr:from>
    <xdr:ext cx="469744" cy="259045"/>
    <xdr:sp macro="" textlink="">
      <xdr:nvSpPr>
        <xdr:cNvPr id="560" name="n_3mainValue【学校施設】&#10;一人当たり面積">
          <a:extLst>
            <a:ext uri="{FF2B5EF4-FFF2-40B4-BE49-F238E27FC236}">
              <a16:creationId xmlns:a16="http://schemas.microsoft.com/office/drawing/2014/main" xmlns="" id="{7BCCA96B-1849-4EC3-AFCD-92B662F6CDA2}"/>
            </a:ext>
          </a:extLst>
        </xdr:cNvPr>
        <xdr:cNvSpPr txBox="1"/>
      </xdr:nvSpPr>
      <xdr:spPr>
        <a:xfrm>
          <a:off x="193104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148709</xdr:rowOff>
    </xdr:from>
    <xdr:ext cx="469744" cy="259045"/>
    <xdr:sp macro="" textlink="">
      <xdr:nvSpPr>
        <xdr:cNvPr id="561" name="n_4mainValue【学校施設】&#10;一人当たり面積">
          <a:extLst>
            <a:ext uri="{FF2B5EF4-FFF2-40B4-BE49-F238E27FC236}">
              <a16:creationId xmlns:a16="http://schemas.microsoft.com/office/drawing/2014/main" xmlns="" id="{C797F5EB-9CEF-4FDC-8B20-7C49F4607CDB}"/>
            </a:ext>
          </a:extLst>
        </xdr:cNvPr>
        <xdr:cNvSpPr txBox="1"/>
      </xdr:nvSpPr>
      <xdr:spPr>
        <a:xfrm>
          <a:off x="18421427" y="1026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xmlns="" id="{E8E4B20A-5480-4973-911E-9DD71147630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xmlns="" id="{5E317854-BE0B-4AB4-8568-E39B3179547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xmlns="" id="{E0A55AD6-F8F8-428D-A45E-9C858C8FC3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xmlns="" id="{85C8475E-E48C-4873-8A3F-75B52646C5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xmlns="" id="{0CA89B93-1825-4EC9-A1BF-E358FE741E2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xmlns="" id="{725FB7FA-781B-496B-9DD7-702187CE122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xmlns="" id="{3E232729-C44A-4EC3-A520-B3F7EBEF20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xmlns="" id="{12631C20-5C33-4744-9603-70E4B74E56F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xmlns="" id="{94F38550-A5C8-45F9-9F96-1C0BAB33CE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xmlns="" id="{10EC2F8F-EA64-4C26-AE9A-D4C5828033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xmlns="" id="{2CFE8229-30D3-4418-98E3-25B61388D4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xmlns="" id="{A04736B2-308F-4E83-BCFF-1555A1EF7D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xmlns="" id="{C4703317-0AAB-4860-8254-0378956254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xmlns="" id="{BDC86164-73AF-4E0C-8B0A-CF692132F9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xmlns="" id="{404F9844-B5CF-4F44-B578-DADCA99B2F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xmlns="" id="{22D77612-A1EE-4F24-9CB5-1471A242EA6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a:extLst>
            <a:ext uri="{FF2B5EF4-FFF2-40B4-BE49-F238E27FC236}">
              <a16:creationId xmlns:a16="http://schemas.microsoft.com/office/drawing/2014/main" xmlns="" id="{42CFF5ED-4FE9-47B9-BA8C-55942BDFA6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a:extLst>
            <a:ext uri="{FF2B5EF4-FFF2-40B4-BE49-F238E27FC236}">
              <a16:creationId xmlns:a16="http://schemas.microsoft.com/office/drawing/2014/main" xmlns="" id="{B294669A-F7EB-413D-B3DA-7CBCAFDBF6B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a:extLst>
            <a:ext uri="{FF2B5EF4-FFF2-40B4-BE49-F238E27FC236}">
              <a16:creationId xmlns:a16="http://schemas.microsoft.com/office/drawing/2014/main" xmlns="" id="{D41BA74F-B228-4EA4-9A1E-DCA6E09C1DE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a:extLst>
            <a:ext uri="{FF2B5EF4-FFF2-40B4-BE49-F238E27FC236}">
              <a16:creationId xmlns:a16="http://schemas.microsoft.com/office/drawing/2014/main" xmlns="" id="{63E03E17-9491-464E-B665-7CF631D2F54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a:extLst>
            <a:ext uri="{FF2B5EF4-FFF2-40B4-BE49-F238E27FC236}">
              <a16:creationId xmlns:a16="http://schemas.microsoft.com/office/drawing/2014/main" xmlns="" id="{613E3BCE-899A-4460-B2B4-2E1F31993C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a:extLst>
            <a:ext uri="{FF2B5EF4-FFF2-40B4-BE49-F238E27FC236}">
              <a16:creationId xmlns:a16="http://schemas.microsoft.com/office/drawing/2014/main" xmlns="" id="{9430A5DF-4757-4141-B326-089843B8A1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a:extLst>
            <a:ext uri="{FF2B5EF4-FFF2-40B4-BE49-F238E27FC236}">
              <a16:creationId xmlns:a16="http://schemas.microsoft.com/office/drawing/2014/main" xmlns="" id="{45591912-E26A-49B6-B606-2DCA23C5A8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a:extLst>
            <a:ext uri="{FF2B5EF4-FFF2-40B4-BE49-F238E27FC236}">
              <a16:creationId xmlns:a16="http://schemas.microsoft.com/office/drawing/2014/main" xmlns="" id="{D314E689-C6C0-4968-AD14-93BC65CA85A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a:extLst>
            <a:ext uri="{FF2B5EF4-FFF2-40B4-BE49-F238E27FC236}">
              <a16:creationId xmlns:a16="http://schemas.microsoft.com/office/drawing/2014/main" xmlns="" id="{46BC8B51-5ACD-4FBB-8047-BA97B558F0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a:extLst>
            <a:ext uri="{FF2B5EF4-FFF2-40B4-BE49-F238E27FC236}">
              <a16:creationId xmlns:a16="http://schemas.microsoft.com/office/drawing/2014/main" xmlns="" id="{908043E4-D6DD-4928-BF93-F0F55834235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8" name="テキスト ボックス 587">
          <a:extLst>
            <a:ext uri="{FF2B5EF4-FFF2-40B4-BE49-F238E27FC236}">
              <a16:creationId xmlns:a16="http://schemas.microsoft.com/office/drawing/2014/main" xmlns="" id="{819620C3-8BD5-4E20-9D79-1040A724425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a:extLst>
            <a:ext uri="{FF2B5EF4-FFF2-40B4-BE49-F238E27FC236}">
              <a16:creationId xmlns:a16="http://schemas.microsoft.com/office/drawing/2014/main" xmlns="" id="{301862FB-C653-498A-B9B7-FDD95A3C882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0" name="テキスト ボックス 589">
          <a:extLst>
            <a:ext uri="{FF2B5EF4-FFF2-40B4-BE49-F238E27FC236}">
              <a16:creationId xmlns:a16="http://schemas.microsoft.com/office/drawing/2014/main" xmlns="" id="{3EB3FF45-654D-4C4C-8C95-75D8DD48888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a:extLst>
            <a:ext uri="{FF2B5EF4-FFF2-40B4-BE49-F238E27FC236}">
              <a16:creationId xmlns:a16="http://schemas.microsoft.com/office/drawing/2014/main" xmlns="" id="{67167B55-8223-49C3-9DD5-4C26C50B1B6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a:extLst>
            <a:ext uri="{FF2B5EF4-FFF2-40B4-BE49-F238E27FC236}">
              <a16:creationId xmlns:a16="http://schemas.microsoft.com/office/drawing/2014/main" xmlns="" id="{13444B9E-2661-41F9-AC22-C1E4F85C6C5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a:extLst>
            <a:ext uri="{FF2B5EF4-FFF2-40B4-BE49-F238E27FC236}">
              <a16:creationId xmlns:a16="http://schemas.microsoft.com/office/drawing/2014/main" xmlns="" id="{B39166F1-4FE8-48B9-A562-957844A6D41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a:extLst>
            <a:ext uri="{FF2B5EF4-FFF2-40B4-BE49-F238E27FC236}">
              <a16:creationId xmlns:a16="http://schemas.microsoft.com/office/drawing/2014/main" xmlns="" id="{651D839E-254A-44BE-AC5B-41128E6E005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a:extLst>
            <a:ext uri="{FF2B5EF4-FFF2-40B4-BE49-F238E27FC236}">
              <a16:creationId xmlns:a16="http://schemas.microsoft.com/office/drawing/2014/main" xmlns="" id="{C836FAFE-A866-4B99-91EB-3DC7FD542F0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a:extLst>
            <a:ext uri="{FF2B5EF4-FFF2-40B4-BE49-F238E27FC236}">
              <a16:creationId xmlns:a16="http://schemas.microsoft.com/office/drawing/2014/main" xmlns="" id="{201516C5-4919-4B10-AFF6-7C2C96EA0D3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a:extLst>
            <a:ext uri="{FF2B5EF4-FFF2-40B4-BE49-F238E27FC236}">
              <a16:creationId xmlns:a16="http://schemas.microsoft.com/office/drawing/2014/main" xmlns="" id="{41D7F44C-C0C5-4F8C-8848-9B56A702BDF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a:extLst>
            <a:ext uri="{FF2B5EF4-FFF2-40B4-BE49-F238E27FC236}">
              <a16:creationId xmlns:a16="http://schemas.microsoft.com/office/drawing/2014/main" xmlns="" id="{6E311DFE-6728-4CB4-B959-916367AE326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a:extLst>
            <a:ext uri="{FF2B5EF4-FFF2-40B4-BE49-F238E27FC236}">
              <a16:creationId xmlns:a16="http://schemas.microsoft.com/office/drawing/2014/main" xmlns="" id="{7DF1B505-920B-4ADD-970E-4E91E9689A6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0" name="テキスト ボックス 599">
          <a:extLst>
            <a:ext uri="{FF2B5EF4-FFF2-40B4-BE49-F238E27FC236}">
              <a16:creationId xmlns:a16="http://schemas.microsoft.com/office/drawing/2014/main" xmlns="" id="{1E533D8B-59D3-4F45-B09B-5F5D26B0C9F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a:extLst>
            <a:ext uri="{FF2B5EF4-FFF2-40B4-BE49-F238E27FC236}">
              <a16:creationId xmlns:a16="http://schemas.microsoft.com/office/drawing/2014/main" xmlns="" id="{E441194B-F183-42A2-8D14-00CE47636DD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公民館】&#10;有形固定資産減価償却率グラフ枠">
          <a:extLst>
            <a:ext uri="{FF2B5EF4-FFF2-40B4-BE49-F238E27FC236}">
              <a16:creationId xmlns:a16="http://schemas.microsoft.com/office/drawing/2014/main" xmlns="" id="{F09369C3-0AD1-408F-833D-DB8C2849DBC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03" name="直線コネクタ 602">
          <a:extLst>
            <a:ext uri="{FF2B5EF4-FFF2-40B4-BE49-F238E27FC236}">
              <a16:creationId xmlns:a16="http://schemas.microsoft.com/office/drawing/2014/main" xmlns="" id="{8A7EAA77-3C4E-4B8D-BCB0-8900E1AB525E}"/>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4" name="【公民館】&#10;有形固定資産減価償却率最小値テキスト">
          <a:extLst>
            <a:ext uri="{FF2B5EF4-FFF2-40B4-BE49-F238E27FC236}">
              <a16:creationId xmlns:a16="http://schemas.microsoft.com/office/drawing/2014/main" xmlns="" id="{484FEA43-C07C-43B6-9ED4-1F27C1F9EF0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5" name="直線コネクタ 604">
          <a:extLst>
            <a:ext uri="{FF2B5EF4-FFF2-40B4-BE49-F238E27FC236}">
              <a16:creationId xmlns:a16="http://schemas.microsoft.com/office/drawing/2014/main" xmlns="" id="{F06E6DA2-9264-43B7-B657-3B06AACF108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06" name="【公民館】&#10;有形固定資産減価償却率最大値テキスト">
          <a:extLst>
            <a:ext uri="{FF2B5EF4-FFF2-40B4-BE49-F238E27FC236}">
              <a16:creationId xmlns:a16="http://schemas.microsoft.com/office/drawing/2014/main" xmlns="" id="{B615BD38-F4E3-4A55-A708-A393E455C91D}"/>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07" name="直線コネクタ 606">
          <a:extLst>
            <a:ext uri="{FF2B5EF4-FFF2-40B4-BE49-F238E27FC236}">
              <a16:creationId xmlns:a16="http://schemas.microsoft.com/office/drawing/2014/main" xmlns="" id="{09EBFCDA-CD57-471E-80F4-5766C052D3D6}"/>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608" name="【公民館】&#10;有形固定資産減価償却率平均値テキスト">
          <a:extLst>
            <a:ext uri="{FF2B5EF4-FFF2-40B4-BE49-F238E27FC236}">
              <a16:creationId xmlns:a16="http://schemas.microsoft.com/office/drawing/2014/main" xmlns="" id="{6BCAFEB9-B635-4BAF-9BE9-7165876D58EF}"/>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09" name="フローチャート: 判断 608">
          <a:extLst>
            <a:ext uri="{FF2B5EF4-FFF2-40B4-BE49-F238E27FC236}">
              <a16:creationId xmlns:a16="http://schemas.microsoft.com/office/drawing/2014/main" xmlns="" id="{97845F6A-0ED3-48F4-9F23-A014EFB3A16F}"/>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10" name="フローチャート: 判断 609">
          <a:extLst>
            <a:ext uri="{FF2B5EF4-FFF2-40B4-BE49-F238E27FC236}">
              <a16:creationId xmlns:a16="http://schemas.microsoft.com/office/drawing/2014/main" xmlns="" id="{2B80F619-FD77-4B75-A051-281A0D413FD4}"/>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11" name="フローチャート: 判断 610">
          <a:extLst>
            <a:ext uri="{FF2B5EF4-FFF2-40B4-BE49-F238E27FC236}">
              <a16:creationId xmlns:a16="http://schemas.microsoft.com/office/drawing/2014/main" xmlns="" id="{60F757D4-39DE-42C0-9FDD-725D32F68237}"/>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12" name="フローチャート: 判断 611">
          <a:extLst>
            <a:ext uri="{FF2B5EF4-FFF2-40B4-BE49-F238E27FC236}">
              <a16:creationId xmlns:a16="http://schemas.microsoft.com/office/drawing/2014/main" xmlns="" id="{33EBC3F8-935F-468C-961E-0B8A4C806311}"/>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13" name="フローチャート: 判断 612">
          <a:extLst>
            <a:ext uri="{FF2B5EF4-FFF2-40B4-BE49-F238E27FC236}">
              <a16:creationId xmlns:a16="http://schemas.microsoft.com/office/drawing/2014/main" xmlns="" id="{38474D60-3B28-4D93-9D9E-1990DA584D50}"/>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xmlns="" id="{C10777A8-D9D6-429A-B63A-7A166F52D6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xmlns="" id="{A6787FCD-4548-423E-AEBC-99FF240C754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xmlns="" id="{695C54D4-631B-413A-8252-01C6AEF1269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xmlns="" id="{48B8F8E0-1C34-46BA-9F0D-A4AE042FA8A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xmlns="" id="{4B860B5F-B54F-48AA-B059-49186F520C3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162561</xdr:rowOff>
    </xdr:from>
    <xdr:to>
      <xdr:col>76</xdr:col>
      <xdr:colOff>165100</xdr:colOff>
      <xdr:row>103</xdr:row>
      <xdr:rowOff>92711</xdr:rowOff>
    </xdr:to>
    <xdr:sp macro="" textlink="">
      <xdr:nvSpPr>
        <xdr:cNvPr id="619" name="楕円 618">
          <a:extLst>
            <a:ext uri="{FF2B5EF4-FFF2-40B4-BE49-F238E27FC236}">
              <a16:creationId xmlns:a16="http://schemas.microsoft.com/office/drawing/2014/main" xmlns="" id="{DF908D26-6E3B-4544-8FDE-261BDB783C1B}"/>
            </a:ext>
          </a:extLst>
        </xdr:cNvPr>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126637</xdr:rowOff>
    </xdr:from>
    <xdr:to>
      <xdr:col>72</xdr:col>
      <xdr:colOff>38100</xdr:colOff>
      <xdr:row>103</xdr:row>
      <xdr:rowOff>56787</xdr:rowOff>
    </xdr:to>
    <xdr:sp macro="" textlink="">
      <xdr:nvSpPr>
        <xdr:cNvPr id="620" name="楕円 619">
          <a:extLst>
            <a:ext uri="{FF2B5EF4-FFF2-40B4-BE49-F238E27FC236}">
              <a16:creationId xmlns:a16="http://schemas.microsoft.com/office/drawing/2014/main" xmlns="" id="{4CEEAADA-837C-4C29-9E29-E5F511AF1A8B}"/>
            </a:ext>
          </a:extLst>
        </xdr:cNvPr>
        <xdr:cNvSpPr/>
      </xdr:nvSpPr>
      <xdr:spPr>
        <a:xfrm>
          <a:off x="13652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xdr:rowOff>
    </xdr:from>
    <xdr:to>
      <xdr:col>76</xdr:col>
      <xdr:colOff>114300</xdr:colOff>
      <xdr:row>103</xdr:row>
      <xdr:rowOff>41911</xdr:rowOff>
    </xdr:to>
    <xdr:cxnSp macro="">
      <xdr:nvCxnSpPr>
        <xdr:cNvPr id="621" name="直線コネクタ 620">
          <a:extLst>
            <a:ext uri="{FF2B5EF4-FFF2-40B4-BE49-F238E27FC236}">
              <a16:creationId xmlns:a16="http://schemas.microsoft.com/office/drawing/2014/main" xmlns="" id="{0FB2B487-CA5F-4B62-B32B-0EAE89C8DF59}"/>
            </a:ext>
          </a:extLst>
        </xdr:cNvPr>
        <xdr:cNvCxnSpPr/>
      </xdr:nvCxnSpPr>
      <xdr:spPr>
        <a:xfrm>
          <a:off x="13703300" y="176653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90714</xdr:rowOff>
    </xdr:from>
    <xdr:to>
      <xdr:col>67</xdr:col>
      <xdr:colOff>101600</xdr:colOff>
      <xdr:row>103</xdr:row>
      <xdr:rowOff>20864</xdr:rowOff>
    </xdr:to>
    <xdr:sp macro="" textlink="">
      <xdr:nvSpPr>
        <xdr:cNvPr id="622" name="楕円 621">
          <a:extLst>
            <a:ext uri="{FF2B5EF4-FFF2-40B4-BE49-F238E27FC236}">
              <a16:creationId xmlns:a16="http://schemas.microsoft.com/office/drawing/2014/main" xmlns="" id="{880B1AF0-1698-43B4-92EA-8EB161F05161}"/>
            </a:ext>
          </a:extLst>
        </xdr:cNvPr>
        <xdr:cNvSpPr/>
      </xdr:nvSpPr>
      <xdr:spPr>
        <a:xfrm>
          <a:off x="12763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141514</xdr:rowOff>
    </xdr:from>
    <xdr:to>
      <xdr:col>71</xdr:col>
      <xdr:colOff>177800</xdr:colOff>
      <xdr:row>103</xdr:row>
      <xdr:rowOff>5987</xdr:rowOff>
    </xdr:to>
    <xdr:cxnSp macro="">
      <xdr:nvCxnSpPr>
        <xdr:cNvPr id="623" name="直線コネクタ 622">
          <a:extLst>
            <a:ext uri="{FF2B5EF4-FFF2-40B4-BE49-F238E27FC236}">
              <a16:creationId xmlns:a16="http://schemas.microsoft.com/office/drawing/2014/main" xmlns="" id="{F1F0070B-FDDF-40B2-8147-BF285A3EBDE9}"/>
            </a:ext>
          </a:extLst>
        </xdr:cNvPr>
        <xdr:cNvCxnSpPr/>
      </xdr:nvCxnSpPr>
      <xdr:spPr>
        <a:xfrm>
          <a:off x="12814300" y="1762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624" name="n_1aveValue【公民館】&#10;有形固定資産減価償却率">
          <a:extLst>
            <a:ext uri="{FF2B5EF4-FFF2-40B4-BE49-F238E27FC236}">
              <a16:creationId xmlns:a16="http://schemas.microsoft.com/office/drawing/2014/main" xmlns="" id="{6D5141AC-DEDD-464D-B73C-637DCF6C4992}"/>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625" name="n_2aveValue【公民館】&#10;有形固定資産減価償却率">
          <a:extLst>
            <a:ext uri="{FF2B5EF4-FFF2-40B4-BE49-F238E27FC236}">
              <a16:creationId xmlns:a16="http://schemas.microsoft.com/office/drawing/2014/main" xmlns="" id="{BE441FC1-6A72-4CCA-860A-B1687AD3F110}"/>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626" name="n_3aveValue【公民館】&#10;有形固定資産減価償却率">
          <a:extLst>
            <a:ext uri="{FF2B5EF4-FFF2-40B4-BE49-F238E27FC236}">
              <a16:creationId xmlns:a16="http://schemas.microsoft.com/office/drawing/2014/main" xmlns="" id="{03A7B10F-EC18-439B-ACE2-BF35D77FCB3C}"/>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627" name="n_4aveValue【公民館】&#10;有形固定資産減価償却率">
          <a:extLst>
            <a:ext uri="{FF2B5EF4-FFF2-40B4-BE49-F238E27FC236}">
              <a16:creationId xmlns:a16="http://schemas.microsoft.com/office/drawing/2014/main" xmlns="" id="{DAB8666C-EA1B-4514-B98E-9518EE85ED90}"/>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628" name="n_2mainValue【公民館】&#10;有形固定資産減価償却率">
          <a:extLst>
            <a:ext uri="{FF2B5EF4-FFF2-40B4-BE49-F238E27FC236}">
              <a16:creationId xmlns:a16="http://schemas.microsoft.com/office/drawing/2014/main" xmlns="" id="{9C54C422-D803-4ACF-BBD7-161F6B1D0BC2}"/>
            </a:ext>
          </a:extLst>
        </xdr:cNvPr>
        <xdr:cNvSpPr txBox="1"/>
      </xdr:nvSpPr>
      <xdr:spPr>
        <a:xfrm>
          <a:off x="14389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73314</xdr:rowOff>
    </xdr:from>
    <xdr:ext cx="405111" cy="259045"/>
    <xdr:sp macro="" textlink="">
      <xdr:nvSpPr>
        <xdr:cNvPr id="629" name="n_3mainValue【公民館】&#10;有形固定資産減価償却率">
          <a:extLst>
            <a:ext uri="{FF2B5EF4-FFF2-40B4-BE49-F238E27FC236}">
              <a16:creationId xmlns:a16="http://schemas.microsoft.com/office/drawing/2014/main" xmlns="" id="{6BE7883B-CDA7-4386-BB63-D23D371FCA95}"/>
            </a:ext>
          </a:extLst>
        </xdr:cNvPr>
        <xdr:cNvSpPr txBox="1"/>
      </xdr:nvSpPr>
      <xdr:spPr>
        <a:xfrm>
          <a:off x="13500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37391</xdr:rowOff>
    </xdr:from>
    <xdr:ext cx="405111" cy="259045"/>
    <xdr:sp macro="" textlink="">
      <xdr:nvSpPr>
        <xdr:cNvPr id="630" name="n_4mainValue【公民館】&#10;有形固定資産減価償却率">
          <a:extLst>
            <a:ext uri="{FF2B5EF4-FFF2-40B4-BE49-F238E27FC236}">
              <a16:creationId xmlns:a16="http://schemas.microsoft.com/office/drawing/2014/main" xmlns="" id="{76518E55-B762-4CA0-B1E4-908A9404A6B5}"/>
            </a:ext>
          </a:extLst>
        </xdr:cNvPr>
        <xdr:cNvSpPr txBox="1"/>
      </xdr:nvSpPr>
      <xdr:spPr>
        <a:xfrm>
          <a:off x="12611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xmlns="" id="{B853D1A3-69E9-47C0-AD1C-9609E6E76D6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xmlns="" id="{02826FEB-070C-403F-8372-0C1DAF5480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xmlns="" id="{AE0DC40E-6102-4BC8-B8FB-60F61A63E6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xmlns="" id="{71913971-8DA7-479B-88C8-D849771940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xmlns="" id="{D8EB7EAE-4C6A-42BF-95A9-CECCC82F01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xmlns="" id="{3FC45344-378E-4512-9375-3FCAE88401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xmlns="" id="{42828744-1EDA-4797-9EB3-E256F0ECFD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xmlns="" id="{86709762-3745-4755-AA51-7243767735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xmlns="" id="{F1302CAC-9F40-4A60-A451-58D97DA0C9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xmlns="" id="{BAB459A0-092F-4F77-BF8A-5C6935AF81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a:extLst>
            <a:ext uri="{FF2B5EF4-FFF2-40B4-BE49-F238E27FC236}">
              <a16:creationId xmlns:a16="http://schemas.microsoft.com/office/drawing/2014/main" xmlns="" id="{E8452866-5CF7-4807-9830-38E853A4FEC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a:extLst>
            <a:ext uri="{FF2B5EF4-FFF2-40B4-BE49-F238E27FC236}">
              <a16:creationId xmlns:a16="http://schemas.microsoft.com/office/drawing/2014/main" xmlns="" id="{67C00E4D-A6EA-45E3-BE01-C01C40AC3C8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a:extLst>
            <a:ext uri="{FF2B5EF4-FFF2-40B4-BE49-F238E27FC236}">
              <a16:creationId xmlns:a16="http://schemas.microsoft.com/office/drawing/2014/main" xmlns="" id="{6A8AE623-D8ED-4466-A9C7-F9810872839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a:extLst>
            <a:ext uri="{FF2B5EF4-FFF2-40B4-BE49-F238E27FC236}">
              <a16:creationId xmlns:a16="http://schemas.microsoft.com/office/drawing/2014/main" xmlns="" id="{5C30DF91-8CAF-4AA1-8D24-9785E26A923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a:extLst>
            <a:ext uri="{FF2B5EF4-FFF2-40B4-BE49-F238E27FC236}">
              <a16:creationId xmlns:a16="http://schemas.microsoft.com/office/drawing/2014/main" xmlns="" id="{861309AC-23AF-444C-A9E0-88DC30ABD86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a:extLst>
            <a:ext uri="{FF2B5EF4-FFF2-40B4-BE49-F238E27FC236}">
              <a16:creationId xmlns:a16="http://schemas.microsoft.com/office/drawing/2014/main" xmlns="" id="{18E2033F-8761-4E06-BD3A-EAB414019D6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a:extLst>
            <a:ext uri="{FF2B5EF4-FFF2-40B4-BE49-F238E27FC236}">
              <a16:creationId xmlns:a16="http://schemas.microsoft.com/office/drawing/2014/main" xmlns="" id="{EB1838B5-CE73-4B40-968C-996649A1E32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a:extLst>
            <a:ext uri="{FF2B5EF4-FFF2-40B4-BE49-F238E27FC236}">
              <a16:creationId xmlns:a16="http://schemas.microsoft.com/office/drawing/2014/main" xmlns="" id="{AB53FB64-0462-4ECE-BC23-3DA693CBDBE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a:extLst>
            <a:ext uri="{FF2B5EF4-FFF2-40B4-BE49-F238E27FC236}">
              <a16:creationId xmlns:a16="http://schemas.microsoft.com/office/drawing/2014/main" xmlns="" id="{88DE395C-8940-4A53-8A3E-C1543F1BDFA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a:extLst>
            <a:ext uri="{FF2B5EF4-FFF2-40B4-BE49-F238E27FC236}">
              <a16:creationId xmlns:a16="http://schemas.microsoft.com/office/drawing/2014/main" xmlns="" id="{EB5DAD24-2673-4FDE-8688-228E6906999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a:extLst>
            <a:ext uri="{FF2B5EF4-FFF2-40B4-BE49-F238E27FC236}">
              <a16:creationId xmlns:a16="http://schemas.microsoft.com/office/drawing/2014/main" xmlns="" id="{6DF97215-0220-433F-8A69-5FE1C5676F6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a:extLst>
            <a:ext uri="{FF2B5EF4-FFF2-40B4-BE49-F238E27FC236}">
              <a16:creationId xmlns:a16="http://schemas.microsoft.com/office/drawing/2014/main" xmlns="" id="{2B74DC85-A7D0-4E1B-8E58-F7AA3B12CD8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a:extLst>
            <a:ext uri="{FF2B5EF4-FFF2-40B4-BE49-F238E27FC236}">
              <a16:creationId xmlns:a16="http://schemas.microsoft.com/office/drawing/2014/main" xmlns="" id="{E40B6114-F08A-46BA-B903-94902A3D55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a:extLst>
            <a:ext uri="{FF2B5EF4-FFF2-40B4-BE49-F238E27FC236}">
              <a16:creationId xmlns:a16="http://schemas.microsoft.com/office/drawing/2014/main" xmlns="" id="{10D254B8-3ECA-4387-9DB5-2378E4A250A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公民館】&#10;一人当たり面積グラフ枠">
          <a:extLst>
            <a:ext uri="{FF2B5EF4-FFF2-40B4-BE49-F238E27FC236}">
              <a16:creationId xmlns:a16="http://schemas.microsoft.com/office/drawing/2014/main" xmlns="" id="{9E31404F-1F24-41D2-AA8B-4E9777246FF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656" name="直線コネクタ 655">
          <a:extLst>
            <a:ext uri="{FF2B5EF4-FFF2-40B4-BE49-F238E27FC236}">
              <a16:creationId xmlns:a16="http://schemas.microsoft.com/office/drawing/2014/main" xmlns="" id="{870CF279-7EC3-40AB-A4F2-B811A86F3A7B}"/>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57" name="【公民館】&#10;一人当たり面積最小値テキスト">
          <a:extLst>
            <a:ext uri="{FF2B5EF4-FFF2-40B4-BE49-F238E27FC236}">
              <a16:creationId xmlns:a16="http://schemas.microsoft.com/office/drawing/2014/main" xmlns="" id="{BA7E1135-1D3B-4B73-9313-428F64B7BA1C}"/>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58" name="直線コネクタ 657">
          <a:extLst>
            <a:ext uri="{FF2B5EF4-FFF2-40B4-BE49-F238E27FC236}">
              <a16:creationId xmlns:a16="http://schemas.microsoft.com/office/drawing/2014/main" xmlns="" id="{0FB210FE-CFB5-4FEC-959D-95553EBC5A76}"/>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659" name="【公民館】&#10;一人当たり面積最大値テキスト">
          <a:extLst>
            <a:ext uri="{FF2B5EF4-FFF2-40B4-BE49-F238E27FC236}">
              <a16:creationId xmlns:a16="http://schemas.microsoft.com/office/drawing/2014/main" xmlns="" id="{2164578B-18D8-4DDA-A4FF-EDC85002ECAD}"/>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660" name="直線コネクタ 659">
          <a:extLst>
            <a:ext uri="{FF2B5EF4-FFF2-40B4-BE49-F238E27FC236}">
              <a16:creationId xmlns:a16="http://schemas.microsoft.com/office/drawing/2014/main" xmlns="" id="{E5F73F4C-2808-4520-B4E9-B1C7ACA1D55B}"/>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661" name="【公民館】&#10;一人当たり面積平均値テキスト">
          <a:extLst>
            <a:ext uri="{FF2B5EF4-FFF2-40B4-BE49-F238E27FC236}">
              <a16:creationId xmlns:a16="http://schemas.microsoft.com/office/drawing/2014/main" xmlns="" id="{5BC8B3B4-6EA4-4DF2-BAC9-518B4F4304F8}"/>
            </a:ext>
          </a:extLst>
        </xdr:cNvPr>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62" name="フローチャート: 判断 661">
          <a:extLst>
            <a:ext uri="{FF2B5EF4-FFF2-40B4-BE49-F238E27FC236}">
              <a16:creationId xmlns:a16="http://schemas.microsoft.com/office/drawing/2014/main" xmlns="" id="{B4F0EA1F-AF7E-44AA-BC39-5B9CB53B1108}"/>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63" name="フローチャート: 判断 662">
          <a:extLst>
            <a:ext uri="{FF2B5EF4-FFF2-40B4-BE49-F238E27FC236}">
              <a16:creationId xmlns:a16="http://schemas.microsoft.com/office/drawing/2014/main" xmlns="" id="{7D2B3C66-6186-41E7-A580-064AEF67B5E1}"/>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664" name="フローチャート: 判断 663">
          <a:extLst>
            <a:ext uri="{FF2B5EF4-FFF2-40B4-BE49-F238E27FC236}">
              <a16:creationId xmlns:a16="http://schemas.microsoft.com/office/drawing/2014/main" xmlns="" id="{EB3F14EB-6074-413F-B18D-A084DD8C1C23}"/>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665" name="フローチャート: 判断 664">
          <a:extLst>
            <a:ext uri="{FF2B5EF4-FFF2-40B4-BE49-F238E27FC236}">
              <a16:creationId xmlns:a16="http://schemas.microsoft.com/office/drawing/2014/main" xmlns="" id="{B11B12BA-E9E0-4641-9782-6007360CF4B8}"/>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666" name="フローチャート: 判断 665">
          <a:extLst>
            <a:ext uri="{FF2B5EF4-FFF2-40B4-BE49-F238E27FC236}">
              <a16:creationId xmlns:a16="http://schemas.microsoft.com/office/drawing/2014/main" xmlns="" id="{9359200A-02BA-4664-9FD8-D98356DE4642}"/>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xmlns="" id="{7EC5965B-C081-4D5D-8EEB-614623EA3C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xmlns="" id="{9F7D16E7-0332-4BCA-AFF0-630DF58389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xmlns="" id="{50E1C9C8-3491-4555-AFA6-2D24AF7093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xmlns="" id="{0FAC6987-DA91-4E35-80AA-46F374CD363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xmlns="" id="{D4652FAE-4E7B-4A65-ACB7-CC69ABDD91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22134</xdr:rowOff>
    </xdr:from>
    <xdr:to>
      <xdr:col>107</xdr:col>
      <xdr:colOff>101600</xdr:colOff>
      <xdr:row>108</xdr:row>
      <xdr:rowOff>123734</xdr:rowOff>
    </xdr:to>
    <xdr:sp macro="" textlink="">
      <xdr:nvSpPr>
        <xdr:cNvPr id="672" name="楕円 671">
          <a:extLst>
            <a:ext uri="{FF2B5EF4-FFF2-40B4-BE49-F238E27FC236}">
              <a16:creationId xmlns:a16="http://schemas.microsoft.com/office/drawing/2014/main" xmlns="" id="{8BBF8667-CB81-4BD0-B88A-97FD193C0BD3}"/>
            </a:ext>
          </a:extLst>
        </xdr:cNvPr>
        <xdr:cNvSpPr/>
      </xdr:nvSpPr>
      <xdr:spPr>
        <a:xfrm>
          <a:off x="20383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673" name="楕円 672">
          <a:extLst>
            <a:ext uri="{FF2B5EF4-FFF2-40B4-BE49-F238E27FC236}">
              <a16:creationId xmlns:a16="http://schemas.microsoft.com/office/drawing/2014/main" xmlns="" id="{1F80EF25-2F43-4A72-869B-2A2C47699FE4}"/>
            </a:ext>
          </a:extLst>
        </xdr:cNvPr>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72934</xdr:rowOff>
    </xdr:from>
    <xdr:to>
      <xdr:col>107</xdr:col>
      <xdr:colOff>50800</xdr:colOff>
      <xdr:row>108</xdr:row>
      <xdr:rowOff>76200</xdr:rowOff>
    </xdr:to>
    <xdr:cxnSp macro="">
      <xdr:nvCxnSpPr>
        <xdr:cNvPr id="674" name="直線コネクタ 673">
          <a:extLst>
            <a:ext uri="{FF2B5EF4-FFF2-40B4-BE49-F238E27FC236}">
              <a16:creationId xmlns:a16="http://schemas.microsoft.com/office/drawing/2014/main" xmlns="" id="{AFEB9CB5-F1E4-4C2A-A3DE-3D946667C9B3}"/>
            </a:ext>
          </a:extLst>
        </xdr:cNvPr>
        <xdr:cNvCxnSpPr/>
      </xdr:nvCxnSpPr>
      <xdr:spPr>
        <a:xfrm flipV="1">
          <a:off x="19545300" y="1858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675" name="楕円 674">
          <a:extLst>
            <a:ext uri="{FF2B5EF4-FFF2-40B4-BE49-F238E27FC236}">
              <a16:creationId xmlns:a16="http://schemas.microsoft.com/office/drawing/2014/main" xmlns="" id="{695AA4E8-2F0C-4131-A45E-5CE06F5CD1CF}"/>
            </a:ext>
          </a:extLst>
        </xdr:cNvPr>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79466</xdr:rowOff>
    </xdr:to>
    <xdr:cxnSp macro="">
      <xdr:nvCxnSpPr>
        <xdr:cNvPr id="676" name="直線コネクタ 675">
          <a:extLst>
            <a:ext uri="{FF2B5EF4-FFF2-40B4-BE49-F238E27FC236}">
              <a16:creationId xmlns:a16="http://schemas.microsoft.com/office/drawing/2014/main" xmlns="" id="{316C27CA-1EBA-464A-BB56-3EA4EE3A491E}"/>
            </a:ext>
          </a:extLst>
        </xdr:cNvPr>
        <xdr:cNvCxnSpPr/>
      </xdr:nvCxnSpPr>
      <xdr:spPr>
        <a:xfrm flipV="1">
          <a:off x="18656300" y="1859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77" name="n_1aveValue【公民館】&#10;一人当たり面積">
          <a:extLst>
            <a:ext uri="{FF2B5EF4-FFF2-40B4-BE49-F238E27FC236}">
              <a16:creationId xmlns:a16="http://schemas.microsoft.com/office/drawing/2014/main" xmlns="" id="{4C4C6E66-7827-44C8-9AF8-33AE1EAE179F}"/>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678" name="n_2aveValue【公民館】&#10;一人当たり面積">
          <a:extLst>
            <a:ext uri="{FF2B5EF4-FFF2-40B4-BE49-F238E27FC236}">
              <a16:creationId xmlns:a16="http://schemas.microsoft.com/office/drawing/2014/main" xmlns="" id="{7E1FE53D-452E-4EB1-BB98-631AAEC2EEF0}"/>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679" name="n_3aveValue【公民館】&#10;一人当たり面積">
          <a:extLst>
            <a:ext uri="{FF2B5EF4-FFF2-40B4-BE49-F238E27FC236}">
              <a16:creationId xmlns:a16="http://schemas.microsoft.com/office/drawing/2014/main" xmlns="" id="{FF847473-E434-4B21-B706-91DDBA28203F}"/>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680" name="n_4aveValue【公民館】&#10;一人当たり面積">
          <a:extLst>
            <a:ext uri="{FF2B5EF4-FFF2-40B4-BE49-F238E27FC236}">
              <a16:creationId xmlns:a16="http://schemas.microsoft.com/office/drawing/2014/main" xmlns="" id="{6A032682-5895-4E52-BDF6-A6D603DCDF57}"/>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114861</xdr:rowOff>
    </xdr:from>
    <xdr:ext cx="469744" cy="259045"/>
    <xdr:sp macro="" textlink="">
      <xdr:nvSpPr>
        <xdr:cNvPr id="681" name="n_2mainValue【公民館】&#10;一人当たり面積">
          <a:extLst>
            <a:ext uri="{FF2B5EF4-FFF2-40B4-BE49-F238E27FC236}">
              <a16:creationId xmlns:a16="http://schemas.microsoft.com/office/drawing/2014/main" xmlns="" id="{737D68D4-55BE-41F7-BEA8-0010000D0D9C}"/>
            </a:ext>
          </a:extLst>
        </xdr:cNvPr>
        <xdr:cNvSpPr txBox="1"/>
      </xdr:nvSpPr>
      <xdr:spPr>
        <a:xfrm>
          <a:off x="20199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682" name="n_3mainValue【公民館】&#10;一人当たり面積">
          <a:extLst>
            <a:ext uri="{FF2B5EF4-FFF2-40B4-BE49-F238E27FC236}">
              <a16:creationId xmlns:a16="http://schemas.microsoft.com/office/drawing/2014/main" xmlns="" id="{D7486E76-BF6F-43E4-80A3-D8F5F6BB28C3}"/>
            </a:ext>
          </a:extLst>
        </xdr:cNvPr>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683" name="n_4mainValue【公民館】&#10;一人当たり面積">
          <a:extLst>
            <a:ext uri="{FF2B5EF4-FFF2-40B4-BE49-F238E27FC236}">
              <a16:creationId xmlns:a16="http://schemas.microsoft.com/office/drawing/2014/main" xmlns="" id="{937813C9-2C87-4833-91DF-50A7162610BE}"/>
            </a:ext>
          </a:extLst>
        </xdr:cNvPr>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a:extLst>
            <a:ext uri="{FF2B5EF4-FFF2-40B4-BE49-F238E27FC236}">
              <a16:creationId xmlns:a16="http://schemas.microsoft.com/office/drawing/2014/main" xmlns="" id="{A9B612AC-3421-4F17-9AEB-7AA65C8E73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a:extLst>
            <a:ext uri="{FF2B5EF4-FFF2-40B4-BE49-F238E27FC236}">
              <a16:creationId xmlns:a16="http://schemas.microsoft.com/office/drawing/2014/main" xmlns="" id="{54FB6C90-1A0E-49E3-A225-A1ADF639F9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a:extLst>
            <a:ext uri="{FF2B5EF4-FFF2-40B4-BE49-F238E27FC236}">
              <a16:creationId xmlns:a16="http://schemas.microsoft.com/office/drawing/2014/main" xmlns="" id="{39136F04-B034-478D-8474-3EC4730C44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類似団体と比較して特に有形固定資産減価償却率が特に高くなっている施設は、公営住宅、学校施設であり、特に低くなっている施設は、保育所、公民館である。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90.6</a:t>
          </a:r>
          <a:r>
            <a:rPr kumimoji="1" lang="ja-JP" altLang="en-US" sz="1300">
              <a:latin typeface="ＭＳ Ｐゴシック" panose="020B0600070205080204" pitchFamily="50" charset="-128"/>
              <a:ea typeface="ＭＳ Ｐゴシック" panose="020B0600070205080204" pitchFamily="50" charset="-128"/>
            </a:rPr>
            <a:t>％となっているが、現在町営住宅ストック総合活用計画に基づき公営住宅の建替事業を進めている。また、学校施設においては、３中学校を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校に統合するために令和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年４月開校を目指し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統合中学校を整備中であり、小学校については、今後個別施設計画を策定し老朽化対策に取り組んでいくこととしている。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年度に、保育所については、平成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年度に老朽化していた施設を更新したため有形固定資産減価償却率が低くなっている。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511E411-1469-4D7C-9A98-DF0CF41AB4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4C1ED5A-73D4-4811-BDFE-A0F396C800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4A3BA5C-9FBD-451B-A25D-7D95B85214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7752C3F-F50C-491C-98EB-D6BD88C209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F9BC8A6-A7D5-4F22-B4C8-448B9BE247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E2D326E-24C7-49FB-A729-131FACEC49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518A31B-2D18-4785-9C57-5EF4BEAD32E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FCDDFA8-410F-41EC-9990-00844FE19B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487BBA8-A906-4F62-B84A-496DD6BE70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791A9AA-6EE1-46C0-BDA3-8A13529104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
16,314
36.14
12,469,901
12,401,459
39,332
4,873,252
14,173,662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995951B-BD9A-465E-9333-07300379EE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4BA2F98-6D1C-463C-BE75-156E493EF8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E68D45A-201C-4B14-8A07-AE1337619E6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89C51F7-62A7-4DE1-BA82-BD2BD43C1B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991211E-CE33-4249-95BB-1AACA58242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9F33947C-0E1D-428D-9B17-BB28A6F2955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6A29247-6548-49A1-819F-4D1DA8D0F7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63CF393-D094-4375-BB90-AD26EC3ABE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707589D-7301-4613-B514-4CF6ADA21E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767B2F4-CB58-4C1E-B13F-A37CCAF7B2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86FF88A-6F76-49B1-94A6-E84B00A070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F3EABA2-692D-4FA7-97C8-C838A8D112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0FF0F30-CE40-49FE-B87E-A454C84DC9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539B1A6-DB6D-40F3-B41E-86B179C861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33490DF-2A55-41EA-A05B-5F1BAC99C7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940AB4B-3679-4F1E-BAEB-DD92A290F17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7E898E7-9EB2-450D-B602-5B33F9D623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ADE4A09-B11E-4FD2-8E32-A1266D9B502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F80BD63-9AC2-4451-8B06-AE072048A2D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A137678-2505-4CB8-A565-499C07502A3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4D39931-D61E-4D4C-A1DD-04840516AB5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70F7584-1688-4D9A-8245-498CB32E6A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BAC9B31B-7075-46AA-B975-8C1FA10B89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4957D409-7AFD-43EC-A5F4-DB42F8CAC4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AA2C182-A850-49FE-B01A-5A91AD1AA9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A1C6933E-61C6-4E8A-8DC9-DF2E041001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79AF768-24A8-4486-A29F-DB61973C04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54E981DF-DC4E-44FD-B6E0-BCF86ADC68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5002EF1-2EED-4762-A59B-67620B8655F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EEF1E86-D3D3-46B7-B6F2-8ED7B01EC19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953756D-A7AB-479D-88C2-21F7A262C2D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DC527463-2B68-47F3-9FCB-07B73008758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EDD96904-1A97-40B8-B5EC-9809D4B67EB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7162100B-4AE6-4076-ABFE-C1E19D39EC7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944FF6BD-94AD-4F33-A099-81DA07D3AAC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1CC9CF2B-AA88-40BE-89A6-90E39FB7A91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B35CD53A-074B-4965-8462-85FA938820C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E7691000-401E-4FE0-90BD-8384BC2E7B2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C7DBA4BC-1A9D-4F66-BEA3-A8BF021CB33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74AB59FF-7DA1-4636-9A96-BA2370266EE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D3058758-C799-4A7D-BC27-99DCB3AF7C7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E87F76DE-6681-4604-9C1C-51F835E0D87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D93DCDA0-4DAF-474E-824C-84B5FA62786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BAD03C8B-37E4-444E-A1DE-6164AD9B1B5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52387F9-6D1B-424F-B801-AAC1FF30139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B9306AB8-81C6-451B-B5BF-514B6566E7A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217CE0D4-200F-494B-8CFE-84DFA5C06445}"/>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746EBC06-3B40-4DC3-8EAC-DF88E33F703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B1D151F9-1806-42E3-8C12-82BBBF82D78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34832CA4-1659-4404-9A60-7DFA7AB6DC2C}"/>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xmlns="" id="{CBCACD2F-D996-4822-96C1-9BB7ACCC4259}"/>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21D3232D-5905-49C2-B4C1-9BDEDBAC6694}"/>
            </a:ext>
          </a:extLst>
        </xdr:cNvPr>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xmlns="" id="{3193880C-368A-4DC9-B190-9066601A85CA}"/>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xmlns="" id="{D632AEEE-7033-4827-825A-FC59180E96C8}"/>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xmlns="" id="{C7AE32AF-8463-41CC-97A0-E8F63EDD2C1F}"/>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xmlns="" id="{D01333E6-0A7A-4185-8A03-4558BE9BD62E}"/>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xmlns="" id="{0D00036A-67FA-49CA-873D-70493416BC5D}"/>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1AA0741-DFE1-46C2-9F5E-CFDE782909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DAE32C14-DC84-4939-9E33-E41CC9A377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AC1767A4-5115-435A-A99B-78C2E6FD0E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3459683-AA41-4414-A683-332CD2D2FDD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8A6BE2D7-648F-4464-BEE0-FAC7C8DADF3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123372</xdr:rowOff>
    </xdr:from>
    <xdr:to>
      <xdr:col>15</xdr:col>
      <xdr:colOff>101600</xdr:colOff>
      <xdr:row>39</xdr:row>
      <xdr:rowOff>53522</xdr:rowOff>
    </xdr:to>
    <xdr:sp macro="" textlink="">
      <xdr:nvSpPr>
        <xdr:cNvPr id="74" name="楕円 73">
          <a:extLst>
            <a:ext uri="{FF2B5EF4-FFF2-40B4-BE49-F238E27FC236}">
              <a16:creationId xmlns:a16="http://schemas.microsoft.com/office/drawing/2014/main" xmlns="" id="{78F2E937-0582-403A-9FB4-914E32740A9F}"/>
            </a:ext>
          </a:extLst>
        </xdr:cNvPr>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74385</xdr:rowOff>
    </xdr:from>
    <xdr:to>
      <xdr:col>10</xdr:col>
      <xdr:colOff>165100</xdr:colOff>
      <xdr:row>39</xdr:row>
      <xdr:rowOff>4535</xdr:rowOff>
    </xdr:to>
    <xdr:sp macro="" textlink="">
      <xdr:nvSpPr>
        <xdr:cNvPr id="75" name="楕円 74">
          <a:extLst>
            <a:ext uri="{FF2B5EF4-FFF2-40B4-BE49-F238E27FC236}">
              <a16:creationId xmlns:a16="http://schemas.microsoft.com/office/drawing/2014/main" xmlns="" id="{589AC049-61A9-4865-AF91-A2831A5EF903}"/>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39</xdr:row>
      <xdr:rowOff>2722</xdr:rowOff>
    </xdr:to>
    <xdr:cxnSp macro="">
      <xdr:nvCxnSpPr>
        <xdr:cNvPr id="76" name="直線コネクタ 75">
          <a:extLst>
            <a:ext uri="{FF2B5EF4-FFF2-40B4-BE49-F238E27FC236}">
              <a16:creationId xmlns:a16="http://schemas.microsoft.com/office/drawing/2014/main" xmlns="" id="{6570F63C-4FF1-4040-B8B8-268C1D4B2903}"/>
            </a:ext>
          </a:extLst>
        </xdr:cNvPr>
        <xdr:cNvCxnSpPr/>
      </xdr:nvCxnSpPr>
      <xdr:spPr>
        <a:xfrm>
          <a:off x="2019300" y="6640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77" name="楕円 76">
          <a:extLst>
            <a:ext uri="{FF2B5EF4-FFF2-40B4-BE49-F238E27FC236}">
              <a16:creationId xmlns:a16="http://schemas.microsoft.com/office/drawing/2014/main" xmlns="" id="{05A15234-D326-4AD2-B528-F0D3FC243D44}"/>
            </a:ext>
          </a:extLst>
        </xdr:cNvPr>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125185</xdr:rowOff>
    </xdr:to>
    <xdr:cxnSp macro="">
      <xdr:nvCxnSpPr>
        <xdr:cNvPr id="78" name="直線コネクタ 77">
          <a:extLst>
            <a:ext uri="{FF2B5EF4-FFF2-40B4-BE49-F238E27FC236}">
              <a16:creationId xmlns:a16="http://schemas.microsoft.com/office/drawing/2014/main" xmlns="" id="{459AE329-1AF6-4029-ACD1-B7B8E12D973B}"/>
            </a:ext>
          </a:extLst>
        </xdr:cNvPr>
        <xdr:cNvCxnSpPr/>
      </xdr:nvCxnSpPr>
      <xdr:spPr>
        <a:xfrm>
          <a:off x="1130300" y="6591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79" name="n_1aveValue【図書館】&#10;有形固定資産減価償却率">
          <a:extLst>
            <a:ext uri="{FF2B5EF4-FFF2-40B4-BE49-F238E27FC236}">
              <a16:creationId xmlns:a16="http://schemas.microsoft.com/office/drawing/2014/main" xmlns="" id="{CC1A29C9-8470-4083-A3D1-F67FC517953E}"/>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0" name="n_2aveValue【図書館】&#10;有形固定資産減価償却率">
          <a:extLst>
            <a:ext uri="{FF2B5EF4-FFF2-40B4-BE49-F238E27FC236}">
              <a16:creationId xmlns:a16="http://schemas.microsoft.com/office/drawing/2014/main" xmlns="" id="{3F551BD6-B497-4106-AD39-981FA3F965D4}"/>
            </a:ext>
          </a:extLst>
        </xdr:cNvPr>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1" name="n_3aveValue【図書館】&#10;有形固定資産減価償却率">
          <a:extLst>
            <a:ext uri="{FF2B5EF4-FFF2-40B4-BE49-F238E27FC236}">
              <a16:creationId xmlns:a16="http://schemas.microsoft.com/office/drawing/2014/main" xmlns="" id="{2988C3AB-6A01-475E-9284-F4003FD99449}"/>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2" name="n_4aveValue【図書館】&#10;有形固定資産減価償却率">
          <a:extLst>
            <a:ext uri="{FF2B5EF4-FFF2-40B4-BE49-F238E27FC236}">
              <a16:creationId xmlns:a16="http://schemas.microsoft.com/office/drawing/2014/main" xmlns="" id="{D789DEF1-EB38-4CE1-A7D1-A9984B995C55}"/>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3" name="n_2mainValue【図書館】&#10;有形固定資産減価償却率">
          <a:extLst>
            <a:ext uri="{FF2B5EF4-FFF2-40B4-BE49-F238E27FC236}">
              <a16:creationId xmlns:a16="http://schemas.microsoft.com/office/drawing/2014/main" xmlns="" id="{C2E0E26F-5318-4A1E-BBB8-4630070D64A6}"/>
            </a:ext>
          </a:extLst>
        </xdr:cNvPr>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84" name="n_3mainValue【図書館】&#10;有形固定資産減価償却率">
          <a:extLst>
            <a:ext uri="{FF2B5EF4-FFF2-40B4-BE49-F238E27FC236}">
              <a16:creationId xmlns:a16="http://schemas.microsoft.com/office/drawing/2014/main" xmlns="" id="{59A27F23-965F-4CB1-8226-C64EF339F855}"/>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5" name="n_4mainValue【図書館】&#10;有形固定資産減価償却率">
          <a:extLst>
            <a:ext uri="{FF2B5EF4-FFF2-40B4-BE49-F238E27FC236}">
              <a16:creationId xmlns:a16="http://schemas.microsoft.com/office/drawing/2014/main" xmlns="" id="{A63A0CE6-B1EB-4940-B019-1653D60B85F4}"/>
            </a:ext>
          </a:extLst>
        </xdr:cNvPr>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87ABE4F6-ACB0-4413-B436-ACE6D770F9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DDB6006-18B9-4208-98F1-B466F046D32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E3F45E8D-BBA5-4F2C-83BA-0D45E1CA500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31F38BF-1B74-442F-82C4-63D596737A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ECC6924D-6325-4D6A-BC07-F44CE542EC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7A47D992-1535-401A-A6C7-A959329362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207A1005-F5BC-421A-930F-4570E626E5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F7793B2-5EA1-440B-BCC5-2DB1709378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473DFA93-6DE5-4A2B-9E79-799A8B1155D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C79F9CE0-53B6-4702-A672-B6C3BEEC53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1A94220F-6C69-4F9D-B45A-0FB9048FD13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D7D8D367-3376-4F3A-B46C-2DB8EE47408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DB1B588A-4BC6-4DE9-AA0F-1B36B4B4511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xmlns="" id="{3FC2EF6A-EF10-4062-81DD-2ED9539DF0E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E993C342-E0DF-4276-BF91-331C7227BCB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xmlns="" id="{24AA2EF1-558C-44E7-AAAC-15FC7E300BE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C1B613A8-FC57-4E96-A7A8-86EA3B25957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xmlns="" id="{4F6CF7FB-44F4-419C-B7F0-8D270BB96BA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0536B087-37B2-466A-8069-5F87AD6DF75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xmlns="" id="{10229E38-6DF1-4780-A4D1-694EE01C897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E35CD551-2D0D-44C7-BEC8-2707208DBE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xmlns="" id="{9EAFF6BA-53FC-48EA-B0DB-E376B3C1B88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xmlns="" id="{EEBCADF5-82F1-43E4-BF29-E6EA010A09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09" name="直線コネクタ 108">
          <a:extLst>
            <a:ext uri="{FF2B5EF4-FFF2-40B4-BE49-F238E27FC236}">
              <a16:creationId xmlns:a16="http://schemas.microsoft.com/office/drawing/2014/main" xmlns="" id="{ED02F873-04AC-4EBD-A379-F50EAD0E1751}"/>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0" name="【図書館】&#10;一人当たり面積最小値テキスト">
          <a:extLst>
            <a:ext uri="{FF2B5EF4-FFF2-40B4-BE49-F238E27FC236}">
              <a16:creationId xmlns:a16="http://schemas.microsoft.com/office/drawing/2014/main" xmlns="" id="{1B2A9FC5-504B-4ECE-994A-3903DBC1B9A9}"/>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1" name="直線コネクタ 110">
          <a:extLst>
            <a:ext uri="{FF2B5EF4-FFF2-40B4-BE49-F238E27FC236}">
              <a16:creationId xmlns:a16="http://schemas.microsoft.com/office/drawing/2014/main" xmlns="" id="{85D59654-F22B-4B54-972A-701B07EF1759}"/>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2" name="【図書館】&#10;一人当たり面積最大値テキスト">
          <a:extLst>
            <a:ext uri="{FF2B5EF4-FFF2-40B4-BE49-F238E27FC236}">
              <a16:creationId xmlns:a16="http://schemas.microsoft.com/office/drawing/2014/main" xmlns="" id="{83D4AF52-A497-49AD-BAFA-F589FB4415D0}"/>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3" name="直線コネクタ 112">
          <a:extLst>
            <a:ext uri="{FF2B5EF4-FFF2-40B4-BE49-F238E27FC236}">
              <a16:creationId xmlns:a16="http://schemas.microsoft.com/office/drawing/2014/main" xmlns="" id="{F9307521-EF85-4B53-9A4A-F51B8B4084E9}"/>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14" name="【図書館】&#10;一人当たり面積平均値テキスト">
          <a:extLst>
            <a:ext uri="{FF2B5EF4-FFF2-40B4-BE49-F238E27FC236}">
              <a16:creationId xmlns:a16="http://schemas.microsoft.com/office/drawing/2014/main" xmlns="" id="{376562DF-555A-4EE6-99EA-7AA61875B194}"/>
            </a:ext>
          </a:extLst>
        </xdr:cNvPr>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5" name="フローチャート: 判断 114">
          <a:extLst>
            <a:ext uri="{FF2B5EF4-FFF2-40B4-BE49-F238E27FC236}">
              <a16:creationId xmlns:a16="http://schemas.microsoft.com/office/drawing/2014/main" xmlns="" id="{C32400D1-D041-4A1A-ACB4-BCDC02BAE496}"/>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6" name="フローチャート: 判断 115">
          <a:extLst>
            <a:ext uri="{FF2B5EF4-FFF2-40B4-BE49-F238E27FC236}">
              <a16:creationId xmlns:a16="http://schemas.microsoft.com/office/drawing/2014/main" xmlns="" id="{F54B4ECF-30B9-4F8A-9632-50AF5B0D088C}"/>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17" name="フローチャート: 判断 116">
          <a:extLst>
            <a:ext uri="{FF2B5EF4-FFF2-40B4-BE49-F238E27FC236}">
              <a16:creationId xmlns:a16="http://schemas.microsoft.com/office/drawing/2014/main" xmlns="" id="{50A3E3F8-F661-475F-90C8-D3EF982C7FA1}"/>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18" name="フローチャート: 判断 117">
          <a:extLst>
            <a:ext uri="{FF2B5EF4-FFF2-40B4-BE49-F238E27FC236}">
              <a16:creationId xmlns:a16="http://schemas.microsoft.com/office/drawing/2014/main" xmlns="" id="{A4AA2DA9-C89A-40CF-A0E1-E3EE67EAAE10}"/>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19" name="フローチャート: 判断 118">
          <a:extLst>
            <a:ext uri="{FF2B5EF4-FFF2-40B4-BE49-F238E27FC236}">
              <a16:creationId xmlns:a16="http://schemas.microsoft.com/office/drawing/2014/main" xmlns="" id="{08896DF6-A2DA-4F66-A01B-91689DBEC3BE}"/>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DB715232-6B33-4E3C-9182-AB7999462F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AE1E9E3E-99DD-4BE0-A2F4-A02EC9BA4AF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E4ADB933-0310-4666-9776-2B89B32EA14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750DC2E0-3693-4875-9133-A46B01E63B6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CD498C12-8E23-468D-B00D-1DB4695567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109220</xdr:rowOff>
    </xdr:from>
    <xdr:to>
      <xdr:col>46</xdr:col>
      <xdr:colOff>38100</xdr:colOff>
      <xdr:row>41</xdr:row>
      <xdr:rowOff>39370</xdr:rowOff>
    </xdr:to>
    <xdr:sp macro="" textlink="">
      <xdr:nvSpPr>
        <xdr:cNvPr id="125" name="楕円 124">
          <a:extLst>
            <a:ext uri="{FF2B5EF4-FFF2-40B4-BE49-F238E27FC236}">
              <a16:creationId xmlns:a16="http://schemas.microsoft.com/office/drawing/2014/main" xmlns="" id="{EA5CAC2A-5AC5-42AE-99FB-12420A3C619D}"/>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6" name="楕円 125">
          <a:extLst>
            <a:ext uri="{FF2B5EF4-FFF2-40B4-BE49-F238E27FC236}">
              <a16:creationId xmlns:a16="http://schemas.microsoft.com/office/drawing/2014/main" xmlns="" id="{AA07B10A-CE04-4AF6-B945-102F678C45D4}"/>
            </a:ext>
          </a:extLst>
        </xdr:cNvPr>
        <xdr:cNvSpPr/>
      </xdr:nvSpPr>
      <xdr:spPr>
        <a:xfrm>
          <a:off x="781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163830</xdr:rowOff>
    </xdr:to>
    <xdr:cxnSp macro="">
      <xdr:nvCxnSpPr>
        <xdr:cNvPr id="127" name="直線コネクタ 126">
          <a:extLst>
            <a:ext uri="{FF2B5EF4-FFF2-40B4-BE49-F238E27FC236}">
              <a16:creationId xmlns:a16="http://schemas.microsoft.com/office/drawing/2014/main" xmlns="" id="{CE828DCF-330C-4255-96D3-327E9A0B54EE}"/>
            </a:ext>
          </a:extLst>
        </xdr:cNvPr>
        <xdr:cNvCxnSpPr/>
      </xdr:nvCxnSpPr>
      <xdr:spPr>
        <a:xfrm flipV="1">
          <a:off x="7861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8" name="楕円 127">
          <a:extLst>
            <a:ext uri="{FF2B5EF4-FFF2-40B4-BE49-F238E27FC236}">
              <a16:creationId xmlns:a16="http://schemas.microsoft.com/office/drawing/2014/main" xmlns="" id="{71560514-C0F3-47C2-A80D-E82A2D1DFEE0}"/>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163830</xdr:rowOff>
    </xdr:from>
    <xdr:to>
      <xdr:col>41</xdr:col>
      <xdr:colOff>50800</xdr:colOff>
      <xdr:row>40</xdr:row>
      <xdr:rowOff>167640</xdr:rowOff>
    </xdr:to>
    <xdr:cxnSp macro="">
      <xdr:nvCxnSpPr>
        <xdr:cNvPr id="129" name="直線コネクタ 128">
          <a:extLst>
            <a:ext uri="{FF2B5EF4-FFF2-40B4-BE49-F238E27FC236}">
              <a16:creationId xmlns:a16="http://schemas.microsoft.com/office/drawing/2014/main" xmlns="" id="{D5E9BAB9-056C-469F-93D4-3692ACFFF9D9}"/>
            </a:ext>
          </a:extLst>
        </xdr:cNvPr>
        <xdr:cNvCxnSpPr/>
      </xdr:nvCxnSpPr>
      <xdr:spPr>
        <a:xfrm flipV="1">
          <a:off x="6972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30" name="n_1aveValue【図書館】&#10;一人当たり面積">
          <a:extLst>
            <a:ext uri="{FF2B5EF4-FFF2-40B4-BE49-F238E27FC236}">
              <a16:creationId xmlns:a16="http://schemas.microsoft.com/office/drawing/2014/main" xmlns="" id="{1621491F-61C7-42DA-8ACB-27A0925DBCF5}"/>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31" name="n_2aveValue【図書館】&#10;一人当たり面積">
          <a:extLst>
            <a:ext uri="{FF2B5EF4-FFF2-40B4-BE49-F238E27FC236}">
              <a16:creationId xmlns:a16="http://schemas.microsoft.com/office/drawing/2014/main" xmlns="" id="{F2BD17AD-311C-47EB-A1B9-F1438D7986ED}"/>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32" name="n_3aveValue【図書館】&#10;一人当たり面積">
          <a:extLst>
            <a:ext uri="{FF2B5EF4-FFF2-40B4-BE49-F238E27FC236}">
              <a16:creationId xmlns:a16="http://schemas.microsoft.com/office/drawing/2014/main" xmlns="" id="{B563C0BD-076D-41CA-9371-AB319365A8A0}"/>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33" name="n_4aveValue【図書館】&#10;一人当たり面積">
          <a:extLst>
            <a:ext uri="{FF2B5EF4-FFF2-40B4-BE49-F238E27FC236}">
              <a16:creationId xmlns:a16="http://schemas.microsoft.com/office/drawing/2014/main" xmlns="" id="{C9D7CE88-DD56-4C89-88D7-07632446F13C}"/>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34" name="n_2mainValue【図書館】&#10;一人当たり面積">
          <a:extLst>
            <a:ext uri="{FF2B5EF4-FFF2-40B4-BE49-F238E27FC236}">
              <a16:creationId xmlns:a16="http://schemas.microsoft.com/office/drawing/2014/main" xmlns="" id="{49DCF019-FA67-4B82-9A69-4FE40C543F00}"/>
            </a:ext>
          </a:extLst>
        </xdr:cNvPr>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35" name="n_3mainValue【図書館】&#10;一人当たり面積">
          <a:extLst>
            <a:ext uri="{FF2B5EF4-FFF2-40B4-BE49-F238E27FC236}">
              <a16:creationId xmlns:a16="http://schemas.microsoft.com/office/drawing/2014/main" xmlns="" id="{B57D6E65-54E5-460D-A2E8-B49D104E6EDA}"/>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36" name="n_4mainValue【図書館】&#10;一人当たり面積">
          <a:extLst>
            <a:ext uri="{FF2B5EF4-FFF2-40B4-BE49-F238E27FC236}">
              <a16:creationId xmlns:a16="http://schemas.microsoft.com/office/drawing/2014/main" xmlns="" id="{AD0BD7F4-B55D-4F9C-9338-975D9DFB45CD}"/>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xmlns="" id="{0DFEE174-471C-4724-9A88-8BB342F9B4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xmlns="" id="{6C146D2D-B9C4-4712-98E5-88673E486D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xmlns="" id="{ADA6EF4A-AA30-45C8-94D4-4CDB470EBF1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xmlns="" id="{B5039145-45D2-4D9A-8197-0C51D89094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xmlns="" id="{945E49F8-5AEF-4DC2-99E7-977DF8B707A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xmlns="" id="{1761E1C7-D0AA-40D7-BFF1-3B8308A10B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xmlns="" id="{7E9F8C79-1FF5-41D4-A1F9-AA05AD651D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xmlns="" id="{D95C1893-875C-42D6-8BE3-DEC88A34F29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xmlns="" id="{F20BBA26-A069-45D4-B2FB-C42E09C0F1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xmlns="" id="{5F1D42A2-BE4C-4DDF-BC03-52E44C76A73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xmlns="" id="{915A5DD9-4317-4F07-8F4A-9D1DE8D24E3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006B880D-71C2-404B-92EE-FA8DB21D45F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xmlns="" id="{FE660326-9DF0-4404-9EAB-21D46EC369B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3D2DC1D0-3006-4211-B657-934B7794877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CF8F7429-1CF7-4D32-9B39-0FA7CC523F2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D54D1A5B-46C9-46A6-BCCA-3ED0AA2F151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C48C57F1-EBB5-453E-BBED-B981F708CCB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67C34E80-4CDD-4656-9458-C1039F6A47E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09F16842-4055-42ED-8FB0-0290657D3F6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2F7EA2D2-18FB-4976-AAF8-C20A2191F78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A92D3E9C-BF8B-47C9-BCE2-4A23F389E33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C5F58E92-A9F1-46DD-852A-8D04F647E56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xmlns="" id="{AACC81DD-BB9F-4329-BFA3-A83AEDCC0F0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FDE0281F-3AB1-4D70-9CC1-34FBA66FF83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xmlns="" id="{09AD35C1-4EB9-4504-A931-9073C21226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xmlns="" id="{F8F9FD55-5664-4972-8E8E-0D6ED8B075F5}"/>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xmlns="" id="{7DBA643C-7BAE-428F-92A6-B95C226581A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xmlns="" id="{925C3E3C-300D-42EF-834F-0A4979EC79C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xmlns="" id="{050F2931-378D-4D87-8AE7-8A56AB9F7D1C}"/>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66" name="直線コネクタ 165">
          <a:extLst>
            <a:ext uri="{FF2B5EF4-FFF2-40B4-BE49-F238E27FC236}">
              <a16:creationId xmlns:a16="http://schemas.microsoft.com/office/drawing/2014/main" xmlns="" id="{0AE2A216-A860-44BD-AAB5-ACCDA711ECC6}"/>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xmlns="" id="{DA367940-1F67-4236-815F-A2FA3FB6C411}"/>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8" name="フローチャート: 判断 167">
          <a:extLst>
            <a:ext uri="{FF2B5EF4-FFF2-40B4-BE49-F238E27FC236}">
              <a16:creationId xmlns:a16="http://schemas.microsoft.com/office/drawing/2014/main" xmlns="" id="{21D95E55-C71D-4522-9C5B-79F4B42368CF}"/>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69" name="フローチャート: 判断 168">
          <a:extLst>
            <a:ext uri="{FF2B5EF4-FFF2-40B4-BE49-F238E27FC236}">
              <a16:creationId xmlns:a16="http://schemas.microsoft.com/office/drawing/2014/main" xmlns="" id="{87DC5435-18EA-4295-9188-79EEFEC429C5}"/>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70" name="フローチャート: 判断 169">
          <a:extLst>
            <a:ext uri="{FF2B5EF4-FFF2-40B4-BE49-F238E27FC236}">
              <a16:creationId xmlns:a16="http://schemas.microsoft.com/office/drawing/2014/main" xmlns="" id="{6A98E3E2-340E-41CD-8D96-7363183B98D0}"/>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1" name="フローチャート: 判断 170">
          <a:extLst>
            <a:ext uri="{FF2B5EF4-FFF2-40B4-BE49-F238E27FC236}">
              <a16:creationId xmlns:a16="http://schemas.microsoft.com/office/drawing/2014/main" xmlns="" id="{D60DA5EF-2772-4AAC-9731-7AD6D45866A8}"/>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2" name="フローチャート: 判断 171">
          <a:extLst>
            <a:ext uri="{FF2B5EF4-FFF2-40B4-BE49-F238E27FC236}">
              <a16:creationId xmlns:a16="http://schemas.microsoft.com/office/drawing/2014/main" xmlns="" id="{26BADDCD-6F00-4170-8B17-DAF8F21F22F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D4D8880C-88AC-48B0-9315-4A1525939F3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BC9F1427-7411-4953-A8B0-0A1FFE8E39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52502484-EEA9-4086-97D6-06047252DFC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597D32C0-4D7C-44B4-8DD5-C3B5C983EE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415B1D39-93C1-4688-A137-4BD47E8783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87993</xdr:rowOff>
    </xdr:from>
    <xdr:to>
      <xdr:col>15</xdr:col>
      <xdr:colOff>101600</xdr:colOff>
      <xdr:row>63</xdr:row>
      <xdr:rowOff>18143</xdr:rowOff>
    </xdr:to>
    <xdr:sp macro="" textlink="">
      <xdr:nvSpPr>
        <xdr:cNvPr id="178" name="楕円 177">
          <a:extLst>
            <a:ext uri="{FF2B5EF4-FFF2-40B4-BE49-F238E27FC236}">
              <a16:creationId xmlns:a16="http://schemas.microsoft.com/office/drawing/2014/main" xmlns="" id="{9A65BDC4-A7EA-456F-9865-EDA77CF3883D}"/>
            </a:ext>
          </a:extLst>
        </xdr:cNvPr>
        <xdr:cNvSpPr/>
      </xdr:nvSpPr>
      <xdr:spPr>
        <a:xfrm>
          <a:off x="2857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86360</xdr:rowOff>
    </xdr:from>
    <xdr:to>
      <xdr:col>10</xdr:col>
      <xdr:colOff>165100</xdr:colOff>
      <xdr:row>63</xdr:row>
      <xdr:rowOff>16510</xdr:rowOff>
    </xdr:to>
    <xdr:sp macro="" textlink="">
      <xdr:nvSpPr>
        <xdr:cNvPr id="179" name="楕円 178">
          <a:extLst>
            <a:ext uri="{FF2B5EF4-FFF2-40B4-BE49-F238E27FC236}">
              <a16:creationId xmlns:a16="http://schemas.microsoft.com/office/drawing/2014/main" xmlns="" id="{C4437D6D-D028-46CD-906F-430067435BE8}"/>
            </a:ext>
          </a:extLst>
        </xdr:cNvPr>
        <xdr:cNvSpPr/>
      </xdr:nvSpPr>
      <xdr:spPr>
        <a:xfrm>
          <a:off x="196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137160</xdr:rowOff>
    </xdr:from>
    <xdr:to>
      <xdr:col>15</xdr:col>
      <xdr:colOff>50800</xdr:colOff>
      <xdr:row>62</xdr:row>
      <xdr:rowOff>138793</xdr:rowOff>
    </xdr:to>
    <xdr:cxnSp macro="">
      <xdr:nvCxnSpPr>
        <xdr:cNvPr id="180" name="直線コネクタ 179">
          <a:extLst>
            <a:ext uri="{FF2B5EF4-FFF2-40B4-BE49-F238E27FC236}">
              <a16:creationId xmlns:a16="http://schemas.microsoft.com/office/drawing/2014/main" xmlns="" id="{6F7F9E8B-F30D-423D-9A2E-7EF7DFD1CA3D}"/>
            </a:ext>
          </a:extLst>
        </xdr:cNvPr>
        <xdr:cNvCxnSpPr/>
      </xdr:nvCxnSpPr>
      <xdr:spPr>
        <a:xfrm>
          <a:off x="2019300" y="107670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58601</xdr:rowOff>
    </xdr:from>
    <xdr:to>
      <xdr:col>6</xdr:col>
      <xdr:colOff>38100</xdr:colOff>
      <xdr:row>62</xdr:row>
      <xdr:rowOff>160201</xdr:rowOff>
    </xdr:to>
    <xdr:sp macro="" textlink="">
      <xdr:nvSpPr>
        <xdr:cNvPr id="181" name="楕円 180">
          <a:extLst>
            <a:ext uri="{FF2B5EF4-FFF2-40B4-BE49-F238E27FC236}">
              <a16:creationId xmlns:a16="http://schemas.microsoft.com/office/drawing/2014/main" xmlns="" id="{78584DD1-F43D-4C51-A7CB-6E0B6F157115}"/>
            </a:ext>
          </a:extLst>
        </xdr:cNvPr>
        <xdr:cNvSpPr/>
      </xdr:nvSpPr>
      <xdr:spPr>
        <a:xfrm>
          <a:off x="1079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109401</xdr:rowOff>
    </xdr:from>
    <xdr:to>
      <xdr:col>10</xdr:col>
      <xdr:colOff>114300</xdr:colOff>
      <xdr:row>62</xdr:row>
      <xdr:rowOff>137160</xdr:rowOff>
    </xdr:to>
    <xdr:cxnSp macro="">
      <xdr:nvCxnSpPr>
        <xdr:cNvPr id="182" name="直線コネクタ 181">
          <a:extLst>
            <a:ext uri="{FF2B5EF4-FFF2-40B4-BE49-F238E27FC236}">
              <a16:creationId xmlns:a16="http://schemas.microsoft.com/office/drawing/2014/main" xmlns="" id="{ACEFEA5F-AC0E-457E-B32D-729831606E9F}"/>
            </a:ext>
          </a:extLst>
        </xdr:cNvPr>
        <xdr:cNvCxnSpPr/>
      </xdr:nvCxnSpPr>
      <xdr:spPr>
        <a:xfrm>
          <a:off x="1130300" y="107393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83" name="n_1aveValue【体育館・プール】&#10;有形固定資産減価償却率">
          <a:extLst>
            <a:ext uri="{FF2B5EF4-FFF2-40B4-BE49-F238E27FC236}">
              <a16:creationId xmlns:a16="http://schemas.microsoft.com/office/drawing/2014/main" xmlns="" id="{7E614212-E198-484D-8988-F171B621ADDC}"/>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84" name="n_2aveValue【体育館・プール】&#10;有形固定資産減価償却率">
          <a:extLst>
            <a:ext uri="{FF2B5EF4-FFF2-40B4-BE49-F238E27FC236}">
              <a16:creationId xmlns:a16="http://schemas.microsoft.com/office/drawing/2014/main" xmlns="" id="{5630BD22-A764-4598-88AA-26342ADBA037}"/>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85" name="n_3aveValue【体育館・プール】&#10;有形固定資産減価償却率">
          <a:extLst>
            <a:ext uri="{FF2B5EF4-FFF2-40B4-BE49-F238E27FC236}">
              <a16:creationId xmlns:a16="http://schemas.microsoft.com/office/drawing/2014/main" xmlns="" id="{E4C0075C-B627-48FA-939E-CEB8E838EEAB}"/>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86" name="n_4aveValue【体育館・プール】&#10;有形固定資産減価償却率">
          <a:extLst>
            <a:ext uri="{FF2B5EF4-FFF2-40B4-BE49-F238E27FC236}">
              <a16:creationId xmlns:a16="http://schemas.microsoft.com/office/drawing/2014/main" xmlns="" id="{6253FF3D-2CB3-45FF-BC47-E6401E52755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9270</xdr:rowOff>
    </xdr:from>
    <xdr:ext cx="405111" cy="259045"/>
    <xdr:sp macro="" textlink="">
      <xdr:nvSpPr>
        <xdr:cNvPr id="187" name="n_2mainValue【体育館・プール】&#10;有形固定資産減価償却率">
          <a:extLst>
            <a:ext uri="{FF2B5EF4-FFF2-40B4-BE49-F238E27FC236}">
              <a16:creationId xmlns:a16="http://schemas.microsoft.com/office/drawing/2014/main" xmlns="" id="{8B9FD621-2CF8-48B4-A9B1-F07CCC876685}"/>
            </a:ext>
          </a:extLst>
        </xdr:cNvPr>
        <xdr:cNvSpPr txBox="1"/>
      </xdr:nvSpPr>
      <xdr:spPr>
        <a:xfrm>
          <a:off x="2705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7637</xdr:rowOff>
    </xdr:from>
    <xdr:ext cx="405111" cy="259045"/>
    <xdr:sp macro="" textlink="">
      <xdr:nvSpPr>
        <xdr:cNvPr id="188" name="n_3mainValue【体育館・プール】&#10;有形固定資産減価償却率">
          <a:extLst>
            <a:ext uri="{FF2B5EF4-FFF2-40B4-BE49-F238E27FC236}">
              <a16:creationId xmlns:a16="http://schemas.microsoft.com/office/drawing/2014/main" xmlns="" id="{86FF9D05-240F-4993-BF4B-EF84A42D9AAD}"/>
            </a:ext>
          </a:extLst>
        </xdr:cNvPr>
        <xdr:cNvSpPr txBox="1"/>
      </xdr:nvSpPr>
      <xdr:spPr>
        <a:xfrm>
          <a:off x="1816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151328</xdr:rowOff>
    </xdr:from>
    <xdr:ext cx="405111" cy="259045"/>
    <xdr:sp macro="" textlink="">
      <xdr:nvSpPr>
        <xdr:cNvPr id="189" name="n_4mainValue【体育館・プール】&#10;有形固定資産減価償却率">
          <a:extLst>
            <a:ext uri="{FF2B5EF4-FFF2-40B4-BE49-F238E27FC236}">
              <a16:creationId xmlns:a16="http://schemas.microsoft.com/office/drawing/2014/main" xmlns="" id="{14124C70-B074-47B8-9C70-2D02FC180CFE}"/>
            </a:ext>
          </a:extLst>
        </xdr:cNvPr>
        <xdr:cNvSpPr txBox="1"/>
      </xdr:nvSpPr>
      <xdr:spPr>
        <a:xfrm>
          <a:off x="927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xmlns="" id="{2B91F5FA-1314-4983-94F3-541C4504F94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xmlns="" id="{C0FF04C3-A067-4462-8D18-A5896E8CF8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xmlns="" id="{3D849C2C-0B87-48B6-9EDA-38078B1C17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xmlns="" id="{ADD043AC-2696-42C9-882A-0B59184DFF5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xmlns="" id="{D95760A0-551F-4A18-B599-9F659D1ABD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xmlns="" id="{1370D4D5-7DC2-4EC0-ADFF-5106400C6C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xmlns="" id="{93060230-9CC4-4D3F-99E2-9581524116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xmlns="" id="{752A17A1-36EC-4738-99D5-328A1FD4D5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xmlns="" id="{AA360E16-085C-4C54-B93D-ED0CDAA782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xmlns="" id="{E0A07B4B-B364-43B5-A215-394809CBCBE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xmlns="" id="{5C5F688A-455E-437A-8956-16DA0BE2609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xmlns="" id="{FC3C9DC3-EA05-49E4-8894-4C74846EF48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xmlns="" id="{1075785C-4E21-430F-8612-DA4E7630343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xmlns="" id="{B16993B7-851D-4F91-B3C9-50F3E626506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xmlns="" id="{E43474C3-67DA-4DCC-BA22-4B58496CA19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xmlns="" id="{9D9A8DDD-A223-481A-B0EA-748D5A75DDF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xmlns="" id="{DFA36023-04AE-4BAB-A276-E56D344AB77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xmlns="" id="{26EF82FD-6546-40D4-8741-7DD22F19F2E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xmlns="" id="{326A4914-437A-4415-8434-C9D9B018E83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xmlns="" id="{D65439E7-E899-4369-9927-0B23BFB86D9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673DEFEA-5880-4462-8EA7-E156DBAF6EA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xmlns="" id="{9808AE57-E5F6-4A5A-8AD2-273D379FF33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xmlns="" id="{3DCFD48C-EC16-4FFB-B7DF-4CEA1C88E1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13" name="直線コネクタ 212">
          <a:extLst>
            <a:ext uri="{FF2B5EF4-FFF2-40B4-BE49-F238E27FC236}">
              <a16:creationId xmlns:a16="http://schemas.microsoft.com/office/drawing/2014/main" xmlns="" id="{4392F7D5-B76D-4135-BB7D-9DBAE51CC119}"/>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14" name="【体育館・プール】&#10;一人当たり面積最小値テキスト">
          <a:extLst>
            <a:ext uri="{FF2B5EF4-FFF2-40B4-BE49-F238E27FC236}">
              <a16:creationId xmlns:a16="http://schemas.microsoft.com/office/drawing/2014/main" xmlns="" id="{E41CFC2D-4B7F-4C26-9D88-7C6C381DC431}"/>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15" name="直線コネクタ 214">
          <a:extLst>
            <a:ext uri="{FF2B5EF4-FFF2-40B4-BE49-F238E27FC236}">
              <a16:creationId xmlns:a16="http://schemas.microsoft.com/office/drawing/2014/main" xmlns="" id="{10093606-0AC2-4FE9-B014-EE732206A67E}"/>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16" name="【体育館・プール】&#10;一人当たり面積最大値テキスト">
          <a:extLst>
            <a:ext uri="{FF2B5EF4-FFF2-40B4-BE49-F238E27FC236}">
              <a16:creationId xmlns:a16="http://schemas.microsoft.com/office/drawing/2014/main" xmlns="" id="{3D504CB5-2AF8-472C-8376-DE265BEEE0FE}"/>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17" name="直線コネクタ 216">
          <a:extLst>
            <a:ext uri="{FF2B5EF4-FFF2-40B4-BE49-F238E27FC236}">
              <a16:creationId xmlns:a16="http://schemas.microsoft.com/office/drawing/2014/main" xmlns="" id="{5DA553FB-CED3-4585-B7D3-0C0CBE3D6AC1}"/>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218" name="【体育館・プール】&#10;一人当たり面積平均値テキスト">
          <a:extLst>
            <a:ext uri="{FF2B5EF4-FFF2-40B4-BE49-F238E27FC236}">
              <a16:creationId xmlns:a16="http://schemas.microsoft.com/office/drawing/2014/main" xmlns="" id="{AFE5908F-6822-4A86-9192-A24CE6D98D8C}"/>
            </a:ext>
          </a:extLst>
        </xdr:cNvPr>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19" name="フローチャート: 判断 218">
          <a:extLst>
            <a:ext uri="{FF2B5EF4-FFF2-40B4-BE49-F238E27FC236}">
              <a16:creationId xmlns:a16="http://schemas.microsoft.com/office/drawing/2014/main" xmlns="" id="{DCA93BED-C6B2-4579-A4CC-65B102FB6F76}"/>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20" name="フローチャート: 判断 219">
          <a:extLst>
            <a:ext uri="{FF2B5EF4-FFF2-40B4-BE49-F238E27FC236}">
              <a16:creationId xmlns:a16="http://schemas.microsoft.com/office/drawing/2014/main" xmlns="" id="{83E787C3-FD1B-4D6C-8D13-C82830BCEF3E}"/>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21" name="フローチャート: 判断 220">
          <a:extLst>
            <a:ext uri="{FF2B5EF4-FFF2-40B4-BE49-F238E27FC236}">
              <a16:creationId xmlns:a16="http://schemas.microsoft.com/office/drawing/2014/main" xmlns="" id="{DEC61714-4A37-442E-964A-659F59DAA975}"/>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22" name="フローチャート: 判断 221">
          <a:extLst>
            <a:ext uri="{FF2B5EF4-FFF2-40B4-BE49-F238E27FC236}">
              <a16:creationId xmlns:a16="http://schemas.microsoft.com/office/drawing/2014/main" xmlns="" id="{EE8406E8-8DAC-4563-B7CD-4446B7CC1FEC}"/>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23" name="フローチャート: 判断 222">
          <a:extLst>
            <a:ext uri="{FF2B5EF4-FFF2-40B4-BE49-F238E27FC236}">
              <a16:creationId xmlns:a16="http://schemas.microsoft.com/office/drawing/2014/main" xmlns="" id="{2321C94B-F0BB-4AF2-BF4D-DB337274B582}"/>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170753-8883-497E-B1D4-0D0FBEFE65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2F34BD21-C954-4F6F-8973-FA34F143441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DFBFB531-BE97-467A-8D9D-F89FAB6B21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5DE61F41-2924-4333-9037-5B297FDC25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2C6740F7-75EA-4AFF-99E2-775031DFF5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59690</xdr:rowOff>
    </xdr:from>
    <xdr:to>
      <xdr:col>46</xdr:col>
      <xdr:colOff>38100</xdr:colOff>
      <xdr:row>63</xdr:row>
      <xdr:rowOff>161290</xdr:rowOff>
    </xdr:to>
    <xdr:sp macro="" textlink="">
      <xdr:nvSpPr>
        <xdr:cNvPr id="229" name="楕円 228">
          <a:extLst>
            <a:ext uri="{FF2B5EF4-FFF2-40B4-BE49-F238E27FC236}">
              <a16:creationId xmlns:a16="http://schemas.microsoft.com/office/drawing/2014/main" xmlns="" id="{6593A655-805E-412C-9022-AF1D82461D20}"/>
            </a:ext>
          </a:extLst>
        </xdr:cNvPr>
        <xdr:cNvSpPr/>
      </xdr:nvSpPr>
      <xdr:spPr>
        <a:xfrm>
          <a:off x="8699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62230</xdr:rowOff>
    </xdr:from>
    <xdr:to>
      <xdr:col>41</xdr:col>
      <xdr:colOff>101600</xdr:colOff>
      <xdr:row>63</xdr:row>
      <xdr:rowOff>163830</xdr:rowOff>
    </xdr:to>
    <xdr:sp macro="" textlink="">
      <xdr:nvSpPr>
        <xdr:cNvPr id="230" name="楕円 229">
          <a:extLst>
            <a:ext uri="{FF2B5EF4-FFF2-40B4-BE49-F238E27FC236}">
              <a16:creationId xmlns:a16="http://schemas.microsoft.com/office/drawing/2014/main" xmlns="" id="{104C6F9C-7FE3-4272-9F40-92B7D917DD5E}"/>
            </a:ext>
          </a:extLst>
        </xdr:cNvPr>
        <xdr:cNvSpPr/>
      </xdr:nvSpPr>
      <xdr:spPr>
        <a:xfrm>
          <a:off x="7810500" y="108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110490</xdr:rowOff>
    </xdr:from>
    <xdr:to>
      <xdr:col>45</xdr:col>
      <xdr:colOff>177800</xdr:colOff>
      <xdr:row>63</xdr:row>
      <xdr:rowOff>113030</xdr:rowOff>
    </xdr:to>
    <xdr:cxnSp macro="">
      <xdr:nvCxnSpPr>
        <xdr:cNvPr id="231" name="直線コネクタ 230">
          <a:extLst>
            <a:ext uri="{FF2B5EF4-FFF2-40B4-BE49-F238E27FC236}">
              <a16:creationId xmlns:a16="http://schemas.microsoft.com/office/drawing/2014/main" xmlns="" id="{2D368B5E-AD9A-40BC-8865-FA4977B6CDD4}"/>
            </a:ext>
          </a:extLst>
        </xdr:cNvPr>
        <xdr:cNvCxnSpPr/>
      </xdr:nvCxnSpPr>
      <xdr:spPr>
        <a:xfrm flipV="1">
          <a:off x="7861300" y="109118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64770</xdr:rowOff>
    </xdr:from>
    <xdr:to>
      <xdr:col>36</xdr:col>
      <xdr:colOff>165100</xdr:colOff>
      <xdr:row>63</xdr:row>
      <xdr:rowOff>166370</xdr:rowOff>
    </xdr:to>
    <xdr:sp macro="" textlink="">
      <xdr:nvSpPr>
        <xdr:cNvPr id="232" name="楕円 231">
          <a:extLst>
            <a:ext uri="{FF2B5EF4-FFF2-40B4-BE49-F238E27FC236}">
              <a16:creationId xmlns:a16="http://schemas.microsoft.com/office/drawing/2014/main" xmlns="" id="{079B4DA0-EBD8-4572-A3A6-AA421436BDB9}"/>
            </a:ext>
          </a:extLst>
        </xdr:cNvPr>
        <xdr:cNvSpPr/>
      </xdr:nvSpPr>
      <xdr:spPr>
        <a:xfrm>
          <a:off x="6921500" y="108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113030</xdr:rowOff>
    </xdr:from>
    <xdr:to>
      <xdr:col>41</xdr:col>
      <xdr:colOff>50800</xdr:colOff>
      <xdr:row>63</xdr:row>
      <xdr:rowOff>115570</xdr:rowOff>
    </xdr:to>
    <xdr:cxnSp macro="">
      <xdr:nvCxnSpPr>
        <xdr:cNvPr id="233" name="直線コネクタ 232">
          <a:extLst>
            <a:ext uri="{FF2B5EF4-FFF2-40B4-BE49-F238E27FC236}">
              <a16:creationId xmlns:a16="http://schemas.microsoft.com/office/drawing/2014/main" xmlns="" id="{D2E3A295-4E85-4F4F-A3D2-D48E78BCDE7E}"/>
            </a:ext>
          </a:extLst>
        </xdr:cNvPr>
        <xdr:cNvCxnSpPr/>
      </xdr:nvCxnSpPr>
      <xdr:spPr>
        <a:xfrm flipV="1">
          <a:off x="6972300" y="109143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34" name="n_1aveValue【体育館・プール】&#10;一人当たり面積">
          <a:extLst>
            <a:ext uri="{FF2B5EF4-FFF2-40B4-BE49-F238E27FC236}">
              <a16:creationId xmlns:a16="http://schemas.microsoft.com/office/drawing/2014/main" xmlns="" id="{9BAA18EF-2CC2-49F3-B578-36E6A2F28351}"/>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35" name="n_2aveValue【体育館・プール】&#10;一人当たり面積">
          <a:extLst>
            <a:ext uri="{FF2B5EF4-FFF2-40B4-BE49-F238E27FC236}">
              <a16:creationId xmlns:a16="http://schemas.microsoft.com/office/drawing/2014/main" xmlns="" id="{06534947-3C47-4E2A-95D7-AAA51D49E21E}"/>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36" name="n_3aveValue【体育館・プール】&#10;一人当たり面積">
          <a:extLst>
            <a:ext uri="{FF2B5EF4-FFF2-40B4-BE49-F238E27FC236}">
              <a16:creationId xmlns:a16="http://schemas.microsoft.com/office/drawing/2014/main" xmlns="" id="{D370C8A1-F94C-4710-9101-D55A1C454ADD}"/>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37" name="n_4aveValue【体育館・プール】&#10;一人当たり面積">
          <a:extLst>
            <a:ext uri="{FF2B5EF4-FFF2-40B4-BE49-F238E27FC236}">
              <a16:creationId xmlns:a16="http://schemas.microsoft.com/office/drawing/2014/main" xmlns="" id="{363470F1-C976-48E7-A9B3-D98137BACF4B}"/>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152417</xdr:rowOff>
    </xdr:from>
    <xdr:ext cx="469744" cy="259045"/>
    <xdr:sp macro="" textlink="">
      <xdr:nvSpPr>
        <xdr:cNvPr id="238" name="n_2mainValue【体育館・プール】&#10;一人当たり面積">
          <a:extLst>
            <a:ext uri="{FF2B5EF4-FFF2-40B4-BE49-F238E27FC236}">
              <a16:creationId xmlns:a16="http://schemas.microsoft.com/office/drawing/2014/main" xmlns="" id="{EE498337-761D-44F8-9CDA-7CBA0C9DCE30}"/>
            </a:ext>
          </a:extLst>
        </xdr:cNvPr>
        <xdr:cNvSpPr txBox="1"/>
      </xdr:nvSpPr>
      <xdr:spPr>
        <a:xfrm>
          <a:off x="8515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154957</xdr:rowOff>
    </xdr:from>
    <xdr:ext cx="469744" cy="259045"/>
    <xdr:sp macro="" textlink="">
      <xdr:nvSpPr>
        <xdr:cNvPr id="239" name="n_3mainValue【体育館・プール】&#10;一人当たり面積">
          <a:extLst>
            <a:ext uri="{FF2B5EF4-FFF2-40B4-BE49-F238E27FC236}">
              <a16:creationId xmlns:a16="http://schemas.microsoft.com/office/drawing/2014/main" xmlns="" id="{DA70BCB5-A1F6-48C0-9968-AE48DE99ABFD}"/>
            </a:ext>
          </a:extLst>
        </xdr:cNvPr>
        <xdr:cNvSpPr txBox="1"/>
      </xdr:nvSpPr>
      <xdr:spPr>
        <a:xfrm>
          <a:off x="7626427" y="1095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157497</xdr:rowOff>
    </xdr:from>
    <xdr:ext cx="469744" cy="259045"/>
    <xdr:sp macro="" textlink="">
      <xdr:nvSpPr>
        <xdr:cNvPr id="240" name="n_4mainValue【体育館・プール】&#10;一人当たり面積">
          <a:extLst>
            <a:ext uri="{FF2B5EF4-FFF2-40B4-BE49-F238E27FC236}">
              <a16:creationId xmlns:a16="http://schemas.microsoft.com/office/drawing/2014/main" xmlns="" id="{E52850DB-95A9-4D08-B800-545F578B9366}"/>
            </a:ext>
          </a:extLst>
        </xdr:cNvPr>
        <xdr:cNvSpPr txBox="1"/>
      </xdr:nvSpPr>
      <xdr:spPr>
        <a:xfrm>
          <a:off x="6737427" y="1095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xmlns="" id="{E12E4842-B442-4FAC-B72B-65656A0146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xmlns="" id="{A51D7F6B-CE42-4885-9683-1468863AF21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xmlns="" id="{33F31672-D044-47AA-9636-71B6B7A86A3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xmlns="" id="{4AD45E46-E362-46F7-A180-71CD51DEBC3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xmlns="" id="{C65A217C-AEB9-4788-A083-6E235C544E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xmlns="" id="{372E8BBA-99CF-470A-83FA-C590D2BAE27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xmlns="" id="{2843744B-45B0-4944-8D9C-526DE11019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xmlns="" id="{FA24343E-1D7C-419A-BA45-88DAB146E7F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xmlns="" id="{F627D8AF-ACBD-4DFE-913B-C2600CC754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xmlns="" id="{D4F77BA3-8C79-4C4C-87CB-AC92BBEE4CE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xmlns="" id="{B53B4174-E313-4D07-88E0-9A86C4AFFB2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a:extLst>
            <a:ext uri="{FF2B5EF4-FFF2-40B4-BE49-F238E27FC236}">
              <a16:creationId xmlns:a16="http://schemas.microsoft.com/office/drawing/2014/main" xmlns="" id="{F7300EFD-4172-45EC-838C-9A522F6FAAF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a:extLst>
            <a:ext uri="{FF2B5EF4-FFF2-40B4-BE49-F238E27FC236}">
              <a16:creationId xmlns:a16="http://schemas.microsoft.com/office/drawing/2014/main" xmlns="" id="{8AEB195C-CCAD-4CFE-8B04-D33D8B9F014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a:extLst>
            <a:ext uri="{FF2B5EF4-FFF2-40B4-BE49-F238E27FC236}">
              <a16:creationId xmlns:a16="http://schemas.microsoft.com/office/drawing/2014/main" xmlns="" id="{2DA8CD1E-3BB0-4FC5-B334-08ACF87926C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a:extLst>
            <a:ext uri="{FF2B5EF4-FFF2-40B4-BE49-F238E27FC236}">
              <a16:creationId xmlns:a16="http://schemas.microsoft.com/office/drawing/2014/main" xmlns="" id="{B33EEA77-56A8-4D95-8DE0-BAD4DDA54C6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a:extLst>
            <a:ext uri="{FF2B5EF4-FFF2-40B4-BE49-F238E27FC236}">
              <a16:creationId xmlns:a16="http://schemas.microsoft.com/office/drawing/2014/main" xmlns="" id="{09F759EC-18C0-485D-981C-12E72FDEE97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a:extLst>
            <a:ext uri="{FF2B5EF4-FFF2-40B4-BE49-F238E27FC236}">
              <a16:creationId xmlns:a16="http://schemas.microsoft.com/office/drawing/2014/main" xmlns="" id="{B01672EA-3F24-4EFD-B3F2-36D7FC2B98A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a:extLst>
            <a:ext uri="{FF2B5EF4-FFF2-40B4-BE49-F238E27FC236}">
              <a16:creationId xmlns:a16="http://schemas.microsoft.com/office/drawing/2014/main" xmlns="" id="{474A4445-D630-4056-A358-1ED3D4497E8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a:extLst>
            <a:ext uri="{FF2B5EF4-FFF2-40B4-BE49-F238E27FC236}">
              <a16:creationId xmlns:a16="http://schemas.microsoft.com/office/drawing/2014/main" xmlns="" id="{AD158801-4A45-4050-89D2-69B1061D234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a:extLst>
            <a:ext uri="{FF2B5EF4-FFF2-40B4-BE49-F238E27FC236}">
              <a16:creationId xmlns:a16="http://schemas.microsoft.com/office/drawing/2014/main" xmlns="" id="{E967F944-81BE-4758-B12E-02664452EFB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a:extLst>
            <a:ext uri="{FF2B5EF4-FFF2-40B4-BE49-F238E27FC236}">
              <a16:creationId xmlns:a16="http://schemas.microsoft.com/office/drawing/2014/main" xmlns="" id="{9BFC05F3-70CB-4952-A17B-9FEB5BF955F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a:extLst>
            <a:ext uri="{FF2B5EF4-FFF2-40B4-BE49-F238E27FC236}">
              <a16:creationId xmlns:a16="http://schemas.microsoft.com/office/drawing/2014/main" xmlns="" id="{908F0DD7-946D-4099-BA14-0D9871B03F4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a:extLst>
            <a:ext uri="{FF2B5EF4-FFF2-40B4-BE49-F238E27FC236}">
              <a16:creationId xmlns:a16="http://schemas.microsoft.com/office/drawing/2014/main" xmlns="" id="{7EFC2B96-158D-4FC7-B5EA-E759BDF2C4B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xmlns="" id="{7323BB51-4906-47EA-A5A2-EEB6EA5487C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xmlns="" id="{DE80EB3E-E7FB-4D84-A5D9-C77E00FABE7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38100</xdr:rowOff>
    </xdr:from>
    <xdr:to>
      <xdr:col>24</xdr:col>
      <xdr:colOff>62865</xdr:colOff>
      <xdr:row>86</xdr:row>
      <xdr:rowOff>168729</xdr:rowOff>
    </xdr:to>
    <xdr:cxnSp macro="">
      <xdr:nvCxnSpPr>
        <xdr:cNvPr id="266" name="直線コネクタ 265">
          <a:extLst>
            <a:ext uri="{FF2B5EF4-FFF2-40B4-BE49-F238E27FC236}">
              <a16:creationId xmlns:a16="http://schemas.microsoft.com/office/drawing/2014/main" xmlns="" id="{BB93EFAA-988D-4120-8A00-DC0EA0D765B6}"/>
            </a:ext>
          </a:extLst>
        </xdr:cNvPr>
        <xdr:cNvCxnSpPr/>
      </xdr:nvCxnSpPr>
      <xdr:spPr>
        <a:xfrm flipV="1">
          <a:off x="4634865" y="13754100"/>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福祉施設】&#10;有形固定資産減価償却率最小値テキスト">
          <a:extLst>
            <a:ext uri="{FF2B5EF4-FFF2-40B4-BE49-F238E27FC236}">
              <a16:creationId xmlns:a16="http://schemas.microsoft.com/office/drawing/2014/main" xmlns="" id="{004D6896-F9D8-49CF-8DD6-BE840201E73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a:extLst>
            <a:ext uri="{FF2B5EF4-FFF2-40B4-BE49-F238E27FC236}">
              <a16:creationId xmlns:a16="http://schemas.microsoft.com/office/drawing/2014/main" xmlns="" id="{98C0ECA2-A890-46D6-BFDD-86666C59D5B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156227</xdr:rowOff>
    </xdr:from>
    <xdr:ext cx="405111" cy="259045"/>
    <xdr:sp macro="" textlink="">
      <xdr:nvSpPr>
        <xdr:cNvPr id="269" name="【福祉施設】&#10;有形固定資産減価償却率最大値テキスト">
          <a:extLst>
            <a:ext uri="{FF2B5EF4-FFF2-40B4-BE49-F238E27FC236}">
              <a16:creationId xmlns:a16="http://schemas.microsoft.com/office/drawing/2014/main" xmlns="" id="{A939C2EB-8C94-4E89-B3F2-8BFD3EE631E8}"/>
            </a:ext>
          </a:extLst>
        </xdr:cNvPr>
        <xdr:cNvSpPr txBox="1"/>
      </xdr:nvSpPr>
      <xdr:spPr>
        <a:xfrm>
          <a:off x="4673600" y="1352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38100</xdr:rowOff>
    </xdr:from>
    <xdr:to>
      <xdr:col>24</xdr:col>
      <xdr:colOff>152400</xdr:colOff>
      <xdr:row>80</xdr:row>
      <xdr:rowOff>38100</xdr:rowOff>
    </xdr:to>
    <xdr:cxnSp macro="">
      <xdr:nvCxnSpPr>
        <xdr:cNvPr id="270" name="直線コネクタ 269">
          <a:extLst>
            <a:ext uri="{FF2B5EF4-FFF2-40B4-BE49-F238E27FC236}">
              <a16:creationId xmlns:a16="http://schemas.microsoft.com/office/drawing/2014/main" xmlns="" id="{0183DF99-9C6A-4D3C-85A3-E2453D70302B}"/>
            </a:ext>
          </a:extLst>
        </xdr:cNvPr>
        <xdr:cNvCxnSpPr/>
      </xdr:nvCxnSpPr>
      <xdr:spPr>
        <a:xfrm>
          <a:off x="4546600" y="1375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78395</xdr:rowOff>
    </xdr:from>
    <xdr:ext cx="405111" cy="259045"/>
    <xdr:sp macro="" textlink="">
      <xdr:nvSpPr>
        <xdr:cNvPr id="271" name="【福祉施設】&#10;有形固定資産減価償却率平均値テキスト">
          <a:extLst>
            <a:ext uri="{FF2B5EF4-FFF2-40B4-BE49-F238E27FC236}">
              <a16:creationId xmlns:a16="http://schemas.microsoft.com/office/drawing/2014/main" xmlns="" id="{E016CBA5-9CCC-4281-9BD5-FCEB5A53B2BD}"/>
            </a:ext>
          </a:extLst>
        </xdr:cNvPr>
        <xdr:cNvSpPr txBox="1"/>
      </xdr:nvSpPr>
      <xdr:spPr>
        <a:xfrm>
          <a:off x="4673600" y="1413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99968</xdr:rowOff>
    </xdr:from>
    <xdr:to>
      <xdr:col>24</xdr:col>
      <xdr:colOff>114300</xdr:colOff>
      <xdr:row>83</xdr:row>
      <xdr:rowOff>30118</xdr:rowOff>
    </xdr:to>
    <xdr:sp macro="" textlink="">
      <xdr:nvSpPr>
        <xdr:cNvPr id="272" name="フローチャート: 判断 271">
          <a:extLst>
            <a:ext uri="{FF2B5EF4-FFF2-40B4-BE49-F238E27FC236}">
              <a16:creationId xmlns:a16="http://schemas.microsoft.com/office/drawing/2014/main" xmlns="" id="{9F9C7D8F-97A6-4652-B20C-37C57B8349C5}"/>
            </a:ext>
          </a:extLst>
        </xdr:cNvPr>
        <xdr:cNvSpPr/>
      </xdr:nvSpPr>
      <xdr:spPr>
        <a:xfrm>
          <a:off x="4584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3" name="フローチャート: 判断 272">
          <a:extLst>
            <a:ext uri="{FF2B5EF4-FFF2-40B4-BE49-F238E27FC236}">
              <a16:creationId xmlns:a16="http://schemas.microsoft.com/office/drawing/2014/main" xmlns="" id="{BE81042F-7F7C-4A40-B8DA-C8CF74BDBDB4}"/>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37919</xdr:rowOff>
    </xdr:from>
    <xdr:to>
      <xdr:col>15</xdr:col>
      <xdr:colOff>101600</xdr:colOff>
      <xdr:row>82</xdr:row>
      <xdr:rowOff>139519</xdr:rowOff>
    </xdr:to>
    <xdr:sp macro="" textlink="">
      <xdr:nvSpPr>
        <xdr:cNvPr id="274" name="フローチャート: 判断 273">
          <a:extLst>
            <a:ext uri="{FF2B5EF4-FFF2-40B4-BE49-F238E27FC236}">
              <a16:creationId xmlns:a16="http://schemas.microsoft.com/office/drawing/2014/main" xmlns="" id="{D598926F-C8B9-4A78-98B1-B483B1BDFD99}"/>
            </a:ext>
          </a:extLst>
        </xdr:cNvPr>
        <xdr:cNvSpPr/>
      </xdr:nvSpPr>
      <xdr:spPr>
        <a:xfrm>
          <a:off x="2857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153851</xdr:rowOff>
    </xdr:from>
    <xdr:to>
      <xdr:col>10</xdr:col>
      <xdr:colOff>165100</xdr:colOff>
      <xdr:row>82</xdr:row>
      <xdr:rowOff>84001</xdr:rowOff>
    </xdr:to>
    <xdr:sp macro="" textlink="">
      <xdr:nvSpPr>
        <xdr:cNvPr id="275" name="フローチャート: 判断 274">
          <a:extLst>
            <a:ext uri="{FF2B5EF4-FFF2-40B4-BE49-F238E27FC236}">
              <a16:creationId xmlns:a16="http://schemas.microsoft.com/office/drawing/2014/main" xmlns="" id="{0EAF97F1-12A2-42F0-BCA6-A84A3046E6A0}"/>
            </a:ext>
          </a:extLst>
        </xdr:cNvPr>
        <xdr:cNvSpPr/>
      </xdr:nvSpPr>
      <xdr:spPr>
        <a:xfrm>
          <a:off x="1968500" y="1404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132624</xdr:rowOff>
    </xdr:from>
    <xdr:to>
      <xdr:col>6</xdr:col>
      <xdr:colOff>38100</xdr:colOff>
      <xdr:row>82</xdr:row>
      <xdr:rowOff>62774</xdr:rowOff>
    </xdr:to>
    <xdr:sp macro="" textlink="">
      <xdr:nvSpPr>
        <xdr:cNvPr id="276" name="フローチャート: 判断 275">
          <a:extLst>
            <a:ext uri="{FF2B5EF4-FFF2-40B4-BE49-F238E27FC236}">
              <a16:creationId xmlns:a16="http://schemas.microsoft.com/office/drawing/2014/main" xmlns="" id="{46F47217-B8F7-4EC0-95FA-396E7E0F157D}"/>
            </a:ext>
          </a:extLst>
        </xdr:cNvPr>
        <xdr:cNvSpPr/>
      </xdr:nvSpPr>
      <xdr:spPr>
        <a:xfrm>
          <a:off x="1079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C1044C3A-822E-467F-A5BC-7963F3397F6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43BC0D68-913F-48FC-B244-C3F64A1DC5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D0535CB4-6465-46AA-A0DF-629926193BE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95EA5EC7-3627-468B-8287-EAAEF2551F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B2DA60E7-DED0-4317-B975-FBDDE4DB90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37919</xdr:rowOff>
    </xdr:from>
    <xdr:to>
      <xdr:col>15</xdr:col>
      <xdr:colOff>101600</xdr:colOff>
      <xdr:row>78</xdr:row>
      <xdr:rowOff>139519</xdr:rowOff>
    </xdr:to>
    <xdr:sp macro="" textlink="">
      <xdr:nvSpPr>
        <xdr:cNvPr id="282" name="楕円 281">
          <a:extLst>
            <a:ext uri="{FF2B5EF4-FFF2-40B4-BE49-F238E27FC236}">
              <a16:creationId xmlns:a16="http://schemas.microsoft.com/office/drawing/2014/main" xmlns="" id="{58446C5E-8AE3-4766-9FE3-1F27FBC3C977}"/>
            </a:ext>
          </a:extLst>
        </xdr:cNvPr>
        <xdr:cNvSpPr/>
      </xdr:nvSpPr>
      <xdr:spPr>
        <a:xfrm>
          <a:off x="2857500" y="134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77</xdr:row>
      <xdr:rowOff>162016</xdr:rowOff>
    </xdr:from>
    <xdr:to>
      <xdr:col>10</xdr:col>
      <xdr:colOff>165100</xdr:colOff>
      <xdr:row>78</xdr:row>
      <xdr:rowOff>92166</xdr:rowOff>
    </xdr:to>
    <xdr:sp macro="" textlink="">
      <xdr:nvSpPr>
        <xdr:cNvPr id="283" name="楕円 282">
          <a:extLst>
            <a:ext uri="{FF2B5EF4-FFF2-40B4-BE49-F238E27FC236}">
              <a16:creationId xmlns:a16="http://schemas.microsoft.com/office/drawing/2014/main" xmlns="" id="{82E645B3-CB12-4EE1-9DC7-58FFE3C7E12C}"/>
            </a:ext>
          </a:extLst>
        </xdr:cNvPr>
        <xdr:cNvSpPr/>
      </xdr:nvSpPr>
      <xdr:spPr>
        <a:xfrm>
          <a:off x="1968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41366</xdr:rowOff>
    </xdr:from>
    <xdr:to>
      <xdr:col>15</xdr:col>
      <xdr:colOff>50800</xdr:colOff>
      <xdr:row>78</xdr:row>
      <xdr:rowOff>88719</xdr:rowOff>
    </xdr:to>
    <xdr:cxnSp macro="">
      <xdr:nvCxnSpPr>
        <xdr:cNvPr id="284" name="直線コネクタ 283">
          <a:extLst>
            <a:ext uri="{FF2B5EF4-FFF2-40B4-BE49-F238E27FC236}">
              <a16:creationId xmlns:a16="http://schemas.microsoft.com/office/drawing/2014/main" xmlns="" id="{F58D15B3-9554-4EF6-844B-AFA69FC806DC}"/>
            </a:ext>
          </a:extLst>
        </xdr:cNvPr>
        <xdr:cNvCxnSpPr/>
      </xdr:nvCxnSpPr>
      <xdr:spPr>
        <a:xfrm>
          <a:off x="2019300" y="1341446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116295</xdr:rowOff>
    </xdr:from>
    <xdr:to>
      <xdr:col>6</xdr:col>
      <xdr:colOff>38100</xdr:colOff>
      <xdr:row>78</xdr:row>
      <xdr:rowOff>46445</xdr:rowOff>
    </xdr:to>
    <xdr:sp macro="" textlink="">
      <xdr:nvSpPr>
        <xdr:cNvPr id="285" name="楕円 284">
          <a:extLst>
            <a:ext uri="{FF2B5EF4-FFF2-40B4-BE49-F238E27FC236}">
              <a16:creationId xmlns:a16="http://schemas.microsoft.com/office/drawing/2014/main" xmlns="" id="{9770C175-C3D6-4301-8FE9-2FE15F7D7F6F}"/>
            </a:ext>
          </a:extLst>
        </xdr:cNvPr>
        <xdr:cNvSpPr/>
      </xdr:nvSpPr>
      <xdr:spPr>
        <a:xfrm>
          <a:off x="1079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167095</xdr:rowOff>
    </xdr:from>
    <xdr:to>
      <xdr:col>10</xdr:col>
      <xdr:colOff>114300</xdr:colOff>
      <xdr:row>78</xdr:row>
      <xdr:rowOff>41366</xdr:rowOff>
    </xdr:to>
    <xdr:cxnSp macro="">
      <xdr:nvCxnSpPr>
        <xdr:cNvPr id="286" name="直線コネクタ 285">
          <a:extLst>
            <a:ext uri="{FF2B5EF4-FFF2-40B4-BE49-F238E27FC236}">
              <a16:creationId xmlns:a16="http://schemas.microsoft.com/office/drawing/2014/main" xmlns="" id="{8E0B8A71-C089-493F-ABB7-9130EA48169E}"/>
            </a:ext>
          </a:extLst>
        </xdr:cNvPr>
        <xdr:cNvCxnSpPr/>
      </xdr:nvCxnSpPr>
      <xdr:spPr>
        <a:xfrm>
          <a:off x="1130300" y="133687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87" name="n_1aveValue【福祉施設】&#10;有形固定資産減価償却率">
          <a:extLst>
            <a:ext uri="{FF2B5EF4-FFF2-40B4-BE49-F238E27FC236}">
              <a16:creationId xmlns:a16="http://schemas.microsoft.com/office/drawing/2014/main" xmlns="" id="{CE24109A-444E-497F-AA63-F634CE045226}"/>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130646</xdr:rowOff>
    </xdr:from>
    <xdr:ext cx="405111" cy="259045"/>
    <xdr:sp macro="" textlink="">
      <xdr:nvSpPr>
        <xdr:cNvPr id="288" name="n_2aveValue【福祉施設】&#10;有形固定資産減価償却率">
          <a:extLst>
            <a:ext uri="{FF2B5EF4-FFF2-40B4-BE49-F238E27FC236}">
              <a16:creationId xmlns:a16="http://schemas.microsoft.com/office/drawing/2014/main" xmlns="" id="{862ACB64-6A3C-4CD4-B23E-16071185BAFB}"/>
            </a:ext>
          </a:extLst>
        </xdr:cNvPr>
        <xdr:cNvSpPr txBox="1"/>
      </xdr:nvSpPr>
      <xdr:spPr>
        <a:xfrm>
          <a:off x="2705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75128</xdr:rowOff>
    </xdr:from>
    <xdr:ext cx="405111" cy="259045"/>
    <xdr:sp macro="" textlink="">
      <xdr:nvSpPr>
        <xdr:cNvPr id="289" name="n_3aveValue【福祉施設】&#10;有形固定資産減価償却率">
          <a:extLst>
            <a:ext uri="{FF2B5EF4-FFF2-40B4-BE49-F238E27FC236}">
              <a16:creationId xmlns:a16="http://schemas.microsoft.com/office/drawing/2014/main" xmlns="" id="{79509722-053F-4EF7-AAEF-20FA357A79C3}"/>
            </a:ext>
          </a:extLst>
        </xdr:cNvPr>
        <xdr:cNvSpPr txBox="1"/>
      </xdr:nvSpPr>
      <xdr:spPr>
        <a:xfrm>
          <a:off x="18167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53901</xdr:rowOff>
    </xdr:from>
    <xdr:ext cx="405111" cy="259045"/>
    <xdr:sp macro="" textlink="">
      <xdr:nvSpPr>
        <xdr:cNvPr id="290" name="n_4aveValue【福祉施設】&#10;有形固定資産減価償却率">
          <a:extLst>
            <a:ext uri="{FF2B5EF4-FFF2-40B4-BE49-F238E27FC236}">
              <a16:creationId xmlns:a16="http://schemas.microsoft.com/office/drawing/2014/main" xmlns="" id="{FABD9811-EC62-4707-B1B5-80F9A4F9C7C9}"/>
            </a:ext>
          </a:extLst>
        </xdr:cNvPr>
        <xdr:cNvSpPr txBox="1"/>
      </xdr:nvSpPr>
      <xdr:spPr>
        <a:xfrm>
          <a:off x="927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156046</xdr:rowOff>
    </xdr:from>
    <xdr:ext cx="405111" cy="259045"/>
    <xdr:sp macro="" textlink="">
      <xdr:nvSpPr>
        <xdr:cNvPr id="291" name="n_2mainValue【福祉施設】&#10;有形固定資産減価償却率">
          <a:extLst>
            <a:ext uri="{FF2B5EF4-FFF2-40B4-BE49-F238E27FC236}">
              <a16:creationId xmlns:a16="http://schemas.microsoft.com/office/drawing/2014/main" xmlns="" id="{4375F097-A512-48DA-ABAE-E51203A5F84A}"/>
            </a:ext>
          </a:extLst>
        </xdr:cNvPr>
        <xdr:cNvSpPr txBox="1"/>
      </xdr:nvSpPr>
      <xdr:spPr>
        <a:xfrm>
          <a:off x="2705744" y="1318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108693</xdr:rowOff>
    </xdr:from>
    <xdr:ext cx="340478" cy="259045"/>
    <xdr:sp macro="" textlink="">
      <xdr:nvSpPr>
        <xdr:cNvPr id="292" name="n_3mainValue【福祉施設】&#10;有形固定資産減価償却率">
          <a:extLst>
            <a:ext uri="{FF2B5EF4-FFF2-40B4-BE49-F238E27FC236}">
              <a16:creationId xmlns:a16="http://schemas.microsoft.com/office/drawing/2014/main" xmlns="" id="{57FEF265-44ED-4837-A8B7-2716830BC065}"/>
            </a:ext>
          </a:extLst>
        </xdr:cNvPr>
        <xdr:cNvSpPr txBox="1"/>
      </xdr:nvSpPr>
      <xdr:spPr>
        <a:xfrm>
          <a:off x="1849061" y="1313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62972</xdr:rowOff>
    </xdr:from>
    <xdr:ext cx="340478" cy="259045"/>
    <xdr:sp macro="" textlink="">
      <xdr:nvSpPr>
        <xdr:cNvPr id="293" name="n_4mainValue【福祉施設】&#10;有形固定資産減価償却率">
          <a:extLst>
            <a:ext uri="{FF2B5EF4-FFF2-40B4-BE49-F238E27FC236}">
              <a16:creationId xmlns:a16="http://schemas.microsoft.com/office/drawing/2014/main" xmlns="" id="{75194207-E20C-4B0B-B488-22350868B9D4}"/>
            </a:ext>
          </a:extLst>
        </xdr:cNvPr>
        <xdr:cNvSpPr txBox="1"/>
      </xdr:nvSpPr>
      <xdr:spPr>
        <a:xfrm>
          <a:off x="960061" y="1309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xmlns="" id="{AEDD6675-CA1F-4E02-ABB3-2CDA4C0EB2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xmlns="" id="{F16A7A91-0662-42E3-9893-353E3B76B55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xmlns="" id="{B21AD3F2-7952-439C-808E-D5726B7E6FC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xmlns="" id="{535E9CA3-0830-4A67-90B5-474A70BB477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xmlns="" id="{3CD41644-9FB6-40BD-A4E9-59A8969E57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xmlns="" id="{89E6B361-1071-4007-AAEE-1A945F0156C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xmlns="" id="{09019F1B-52A9-4D32-8C0B-8406DDBB3E5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xmlns="" id="{DD629D82-FCCE-4FC0-838F-EECF00F7506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xmlns="" id="{C45ED54B-AD5A-4D48-AB9C-CE4DBBBCF9B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xmlns="" id="{A8FFE2AB-07FF-48C0-A5BC-BB911B3807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xmlns="" id="{AD864284-6FB3-4615-AC17-AB366EABAD3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xmlns="" id="{EB22D9C2-1390-44B0-A2B6-839EF7FB2A1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xmlns="" id="{0B7D409E-D8F0-4933-8BDB-69CAF9617DD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xmlns="" id="{CFE5F338-29F1-47F8-9C30-7F7374B48F8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xmlns="" id="{080A4D64-5EAB-4588-B372-4518A5CEF0F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xmlns="" id="{9FD44F27-9F8B-45F1-9C81-BDE0BB7B00E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xmlns="" id="{E9A77E04-D9EB-45DE-A850-083835351F9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xmlns="" id="{82D650D6-4F68-4A4E-9255-6DBE3EB7AE7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xmlns="" id="{EDF99CAA-2F1A-409D-A71C-F4C39E5D1BB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xmlns="" id="{E702435E-B3A0-4096-B931-35CC4E1FAF0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xmlns="" id="{87A83269-0C09-42DA-8ED5-ADA8EF6E0A7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xmlns="" id="{1B21B489-74A3-4F77-8BD7-455A2D88955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xmlns="" id="{0E21B063-72A0-4259-8CC8-2E2D8A8471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17" name="直線コネクタ 316">
          <a:extLst>
            <a:ext uri="{FF2B5EF4-FFF2-40B4-BE49-F238E27FC236}">
              <a16:creationId xmlns:a16="http://schemas.microsoft.com/office/drawing/2014/main" xmlns="" id="{4AC8A4D0-9626-4D02-8DEA-DCBE35789E04}"/>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18" name="【福祉施設】&#10;一人当たり面積最小値テキスト">
          <a:extLst>
            <a:ext uri="{FF2B5EF4-FFF2-40B4-BE49-F238E27FC236}">
              <a16:creationId xmlns:a16="http://schemas.microsoft.com/office/drawing/2014/main" xmlns="" id="{B6FD0CDC-DAA1-4FAB-BBCB-D5308FE893EC}"/>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19" name="直線コネクタ 318">
          <a:extLst>
            <a:ext uri="{FF2B5EF4-FFF2-40B4-BE49-F238E27FC236}">
              <a16:creationId xmlns:a16="http://schemas.microsoft.com/office/drawing/2014/main" xmlns="" id="{7502FEE7-E339-498A-B33F-F4205514799C}"/>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20" name="【福祉施設】&#10;一人当たり面積最大値テキスト">
          <a:extLst>
            <a:ext uri="{FF2B5EF4-FFF2-40B4-BE49-F238E27FC236}">
              <a16:creationId xmlns:a16="http://schemas.microsoft.com/office/drawing/2014/main" xmlns="" id="{A7244D66-3483-4B8B-ABF4-6E31C20967C8}"/>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21" name="直線コネクタ 320">
          <a:extLst>
            <a:ext uri="{FF2B5EF4-FFF2-40B4-BE49-F238E27FC236}">
              <a16:creationId xmlns:a16="http://schemas.microsoft.com/office/drawing/2014/main" xmlns="" id="{7741F70F-F931-406F-B0B1-5C02F5A9FB67}"/>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22" name="【福祉施設】&#10;一人当たり面積平均値テキスト">
          <a:extLst>
            <a:ext uri="{FF2B5EF4-FFF2-40B4-BE49-F238E27FC236}">
              <a16:creationId xmlns:a16="http://schemas.microsoft.com/office/drawing/2014/main" xmlns="" id="{09856B15-34EA-49EE-B94A-CD779DC56E89}"/>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3" name="フローチャート: 判断 322">
          <a:extLst>
            <a:ext uri="{FF2B5EF4-FFF2-40B4-BE49-F238E27FC236}">
              <a16:creationId xmlns:a16="http://schemas.microsoft.com/office/drawing/2014/main" xmlns="" id="{2FD8296E-CAC4-410D-B001-D4690C9E5BE0}"/>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24" name="フローチャート: 判断 323">
          <a:extLst>
            <a:ext uri="{FF2B5EF4-FFF2-40B4-BE49-F238E27FC236}">
              <a16:creationId xmlns:a16="http://schemas.microsoft.com/office/drawing/2014/main" xmlns="" id="{5C971A54-8A91-4740-999C-BBEBEEFFF213}"/>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25" name="フローチャート: 判断 324">
          <a:extLst>
            <a:ext uri="{FF2B5EF4-FFF2-40B4-BE49-F238E27FC236}">
              <a16:creationId xmlns:a16="http://schemas.microsoft.com/office/drawing/2014/main" xmlns="" id="{DD21EDDF-D2E8-4E68-906D-BE3758F8391B}"/>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26" name="フローチャート: 判断 325">
          <a:extLst>
            <a:ext uri="{FF2B5EF4-FFF2-40B4-BE49-F238E27FC236}">
              <a16:creationId xmlns:a16="http://schemas.microsoft.com/office/drawing/2014/main" xmlns="" id="{1154EA04-7BA8-4907-9987-6B64BA939EAA}"/>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27" name="フローチャート: 判断 326">
          <a:extLst>
            <a:ext uri="{FF2B5EF4-FFF2-40B4-BE49-F238E27FC236}">
              <a16:creationId xmlns:a16="http://schemas.microsoft.com/office/drawing/2014/main" xmlns="" id="{1F9399B4-7C75-49F5-AFED-BDD551EA8B65}"/>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7470D816-ADE8-47B7-8778-6A48C6858ED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D1140967-2B0E-4411-BD4D-E4CFEE8A79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612CAD4F-6931-4DE3-8443-7882DF9D4FC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C53A67A8-1932-4415-8082-9F894B6003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94F8726C-FD77-46E4-A954-45DAC37EDB4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17780</xdr:rowOff>
    </xdr:from>
    <xdr:to>
      <xdr:col>46</xdr:col>
      <xdr:colOff>38100</xdr:colOff>
      <xdr:row>85</xdr:row>
      <xdr:rowOff>119380</xdr:rowOff>
    </xdr:to>
    <xdr:sp macro="" textlink="">
      <xdr:nvSpPr>
        <xdr:cNvPr id="333" name="楕円 332">
          <a:extLst>
            <a:ext uri="{FF2B5EF4-FFF2-40B4-BE49-F238E27FC236}">
              <a16:creationId xmlns:a16="http://schemas.microsoft.com/office/drawing/2014/main" xmlns="" id="{45C1599B-4288-4764-BF2B-5A0373908720}"/>
            </a:ext>
          </a:extLst>
        </xdr:cNvPr>
        <xdr:cNvSpPr/>
      </xdr:nvSpPr>
      <xdr:spPr>
        <a:xfrm>
          <a:off x="8699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22861</xdr:rowOff>
    </xdr:from>
    <xdr:to>
      <xdr:col>41</xdr:col>
      <xdr:colOff>101600</xdr:colOff>
      <xdr:row>85</xdr:row>
      <xdr:rowOff>124461</xdr:rowOff>
    </xdr:to>
    <xdr:sp macro="" textlink="">
      <xdr:nvSpPr>
        <xdr:cNvPr id="334" name="楕円 333">
          <a:extLst>
            <a:ext uri="{FF2B5EF4-FFF2-40B4-BE49-F238E27FC236}">
              <a16:creationId xmlns:a16="http://schemas.microsoft.com/office/drawing/2014/main" xmlns="" id="{918146EE-B122-4469-BF2E-9A0838D0006B}"/>
            </a:ext>
          </a:extLst>
        </xdr:cNvPr>
        <xdr:cNvSpPr/>
      </xdr:nvSpPr>
      <xdr:spPr>
        <a:xfrm>
          <a:off x="7810500" y="145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68580</xdr:rowOff>
    </xdr:from>
    <xdr:to>
      <xdr:col>45</xdr:col>
      <xdr:colOff>177800</xdr:colOff>
      <xdr:row>85</xdr:row>
      <xdr:rowOff>73661</xdr:rowOff>
    </xdr:to>
    <xdr:cxnSp macro="">
      <xdr:nvCxnSpPr>
        <xdr:cNvPr id="335" name="直線コネクタ 334">
          <a:extLst>
            <a:ext uri="{FF2B5EF4-FFF2-40B4-BE49-F238E27FC236}">
              <a16:creationId xmlns:a16="http://schemas.microsoft.com/office/drawing/2014/main" xmlns="" id="{FD528DA1-97A1-4159-97A7-B8C8D32B8D3D}"/>
            </a:ext>
          </a:extLst>
        </xdr:cNvPr>
        <xdr:cNvCxnSpPr/>
      </xdr:nvCxnSpPr>
      <xdr:spPr>
        <a:xfrm flipV="1">
          <a:off x="7861300" y="146418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26670</xdr:rowOff>
    </xdr:from>
    <xdr:to>
      <xdr:col>36</xdr:col>
      <xdr:colOff>165100</xdr:colOff>
      <xdr:row>85</xdr:row>
      <xdr:rowOff>128270</xdr:rowOff>
    </xdr:to>
    <xdr:sp macro="" textlink="">
      <xdr:nvSpPr>
        <xdr:cNvPr id="336" name="楕円 335">
          <a:extLst>
            <a:ext uri="{FF2B5EF4-FFF2-40B4-BE49-F238E27FC236}">
              <a16:creationId xmlns:a16="http://schemas.microsoft.com/office/drawing/2014/main" xmlns="" id="{C5895118-7F93-4145-B211-5579B0C25146}"/>
            </a:ext>
          </a:extLst>
        </xdr:cNvPr>
        <xdr:cNvSpPr/>
      </xdr:nvSpPr>
      <xdr:spPr>
        <a:xfrm>
          <a:off x="69215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73661</xdr:rowOff>
    </xdr:from>
    <xdr:to>
      <xdr:col>41</xdr:col>
      <xdr:colOff>50800</xdr:colOff>
      <xdr:row>85</xdr:row>
      <xdr:rowOff>77470</xdr:rowOff>
    </xdr:to>
    <xdr:cxnSp macro="">
      <xdr:nvCxnSpPr>
        <xdr:cNvPr id="337" name="直線コネクタ 336">
          <a:extLst>
            <a:ext uri="{FF2B5EF4-FFF2-40B4-BE49-F238E27FC236}">
              <a16:creationId xmlns:a16="http://schemas.microsoft.com/office/drawing/2014/main" xmlns="" id="{84A24651-8A5F-4865-86A1-EBB4AF055C90}"/>
            </a:ext>
          </a:extLst>
        </xdr:cNvPr>
        <xdr:cNvCxnSpPr/>
      </xdr:nvCxnSpPr>
      <xdr:spPr>
        <a:xfrm flipV="1">
          <a:off x="6972300" y="14646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38" name="n_1aveValue【福祉施設】&#10;一人当たり面積">
          <a:extLst>
            <a:ext uri="{FF2B5EF4-FFF2-40B4-BE49-F238E27FC236}">
              <a16:creationId xmlns:a16="http://schemas.microsoft.com/office/drawing/2014/main" xmlns="" id="{D3F3C67F-719A-4BB8-8ABD-6E88408E3181}"/>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134638</xdr:rowOff>
    </xdr:from>
    <xdr:ext cx="469744" cy="259045"/>
    <xdr:sp macro="" textlink="">
      <xdr:nvSpPr>
        <xdr:cNvPr id="339" name="n_2aveValue【福祉施設】&#10;一人当たり面積">
          <a:extLst>
            <a:ext uri="{FF2B5EF4-FFF2-40B4-BE49-F238E27FC236}">
              <a16:creationId xmlns:a16="http://schemas.microsoft.com/office/drawing/2014/main" xmlns="" id="{86DF50D9-57A5-4B2C-86DB-004970B9E64E}"/>
            </a:ext>
          </a:extLst>
        </xdr:cNvPr>
        <xdr:cNvSpPr txBox="1"/>
      </xdr:nvSpPr>
      <xdr:spPr>
        <a:xfrm>
          <a:off x="8515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40" name="n_3aveValue【福祉施設】&#10;一人当たり面積">
          <a:extLst>
            <a:ext uri="{FF2B5EF4-FFF2-40B4-BE49-F238E27FC236}">
              <a16:creationId xmlns:a16="http://schemas.microsoft.com/office/drawing/2014/main" xmlns="" id="{0222FDB8-95E0-4356-A225-1875D8F4D243}"/>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163847</xdr:rowOff>
    </xdr:from>
    <xdr:ext cx="469744" cy="259045"/>
    <xdr:sp macro="" textlink="">
      <xdr:nvSpPr>
        <xdr:cNvPr id="341" name="n_4aveValue【福祉施設】&#10;一人当たり面積">
          <a:extLst>
            <a:ext uri="{FF2B5EF4-FFF2-40B4-BE49-F238E27FC236}">
              <a16:creationId xmlns:a16="http://schemas.microsoft.com/office/drawing/2014/main" xmlns="" id="{7B5A6095-0750-4512-90D9-49914A50B6B5}"/>
            </a:ext>
          </a:extLst>
        </xdr:cNvPr>
        <xdr:cNvSpPr txBox="1"/>
      </xdr:nvSpPr>
      <xdr:spPr>
        <a:xfrm>
          <a:off x="6737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135907</xdr:rowOff>
    </xdr:from>
    <xdr:ext cx="469744" cy="259045"/>
    <xdr:sp macro="" textlink="">
      <xdr:nvSpPr>
        <xdr:cNvPr id="342" name="n_2mainValue【福祉施設】&#10;一人当たり面積">
          <a:extLst>
            <a:ext uri="{FF2B5EF4-FFF2-40B4-BE49-F238E27FC236}">
              <a16:creationId xmlns:a16="http://schemas.microsoft.com/office/drawing/2014/main" xmlns="" id="{F6265794-0B69-40FE-B368-893C2C921643}"/>
            </a:ext>
          </a:extLst>
        </xdr:cNvPr>
        <xdr:cNvSpPr txBox="1"/>
      </xdr:nvSpPr>
      <xdr:spPr>
        <a:xfrm>
          <a:off x="85154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115588</xdr:rowOff>
    </xdr:from>
    <xdr:ext cx="469744" cy="259045"/>
    <xdr:sp macro="" textlink="">
      <xdr:nvSpPr>
        <xdr:cNvPr id="343" name="n_3mainValue【福祉施設】&#10;一人当たり面積">
          <a:extLst>
            <a:ext uri="{FF2B5EF4-FFF2-40B4-BE49-F238E27FC236}">
              <a16:creationId xmlns:a16="http://schemas.microsoft.com/office/drawing/2014/main" xmlns="" id="{5B801F87-E54C-4F0D-9CEB-DCFD97B0182F}"/>
            </a:ext>
          </a:extLst>
        </xdr:cNvPr>
        <xdr:cNvSpPr txBox="1"/>
      </xdr:nvSpPr>
      <xdr:spPr>
        <a:xfrm>
          <a:off x="7626427"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144797</xdr:rowOff>
    </xdr:from>
    <xdr:ext cx="469744" cy="259045"/>
    <xdr:sp macro="" textlink="">
      <xdr:nvSpPr>
        <xdr:cNvPr id="344" name="n_4mainValue【福祉施設】&#10;一人当たり面積">
          <a:extLst>
            <a:ext uri="{FF2B5EF4-FFF2-40B4-BE49-F238E27FC236}">
              <a16:creationId xmlns:a16="http://schemas.microsoft.com/office/drawing/2014/main" xmlns="" id="{FCBA0F53-9779-4B30-8F39-744570007B29}"/>
            </a:ext>
          </a:extLst>
        </xdr:cNvPr>
        <xdr:cNvSpPr txBox="1"/>
      </xdr:nvSpPr>
      <xdr:spPr>
        <a:xfrm>
          <a:off x="6737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xmlns="" id="{76E44EAB-119E-47E0-997C-90B51749DCC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xmlns="" id="{E9712A09-A1C0-45C7-8553-1485F59B555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xmlns="" id="{95714F68-DDB1-43B9-AA13-96038F8C0D0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xmlns="" id="{1EA6829B-EF56-418A-B645-B2A6A575A0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xmlns="" id="{B5CE85D2-9D9A-414F-807B-EF5C8FA0F8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xmlns="" id="{F42506A5-F904-48F0-91BF-D7E2CB18F9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xmlns="" id="{E93D070D-466B-46CF-B4E9-F16CF8902B7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xmlns="" id="{5B3BBE91-F178-4460-9E3E-A85A4A71F04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xmlns="" id="{9A2E1A7F-4897-444E-BD0D-E3808FB2C0D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xmlns="" id="{B09A2089-C0D0-428D-AB3C-7ECC4A9BCB6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xmlns="" id="{0B365B8E-835C-4C1D-A364-7740AE2E22A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a:extLst>
            <a:ext uri="{FF2B5EF4-FFF2-40B4-BE49-F238E27FC236}">
              <a16:creationId xmlns:a16="http://schemas.microsoft.com/office/drawing/2014/main" xmlns="" id="{6312D89B-43E1-4A24-9D23-54311B61A19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7" name="テキスト ボックス 356">
          <a:extLst>
            <a:ext uri="{FF2B5EF4-FFF2-40B4-BE49-F238E27FC236}">
              <a16:creationId xmlns:a16="http://schemas.microsoft.com/office/drawing/2014/main" xmlns="" id="{D1CA3459-72D3-4494-837E-880E46C3C4E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a:extLst>
            <a:ext uri="{FF2B5EF4-FFF2-40B4-BE49-F238E27FC236}">
              <a16:creationId xmlns:a16="http://schemas.microsoft.com/office/drawing/2014/main" xmlns="" id="{F28AEF81-B05A-4045-9509-5E0120E4513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a:extLst>
            <a:ext uri="{FF2B5EF4-FFF2-40B4-BE49-F238E27FC236}">
              <a16:creationId xmlns:a16="http://schemas.microsoft.com/office/drawing/2014/main" xmlns="" id="{F5F659BC-1A7E-4044-B45E-699BC37B0B7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a:extLst>
            <a:ext uri="{FF2B5EF4-FFF2-40B4-BE49-F238E27FC236}">
              <a16:creationId xmlns:a16="http://schemas.microsoft.com/office/drawing/2014/main" xmlns="" id="{30FF2B20-1652-452E-8A1B-7D1B31A44E9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a:extLst>
            <a:ext uri="{FF2B5EF4-FFF2-40B4-BE49-F238E27FC236}">
              <a16:creationId xmlns:a16="http://schemas.microsoft.com/office/drawing/2014/main" xmlns="" id="{EC71327B-02F7-4FD5-A780-5139DA5BAD5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a:extLst>
            <a:ext uri="{FF2B5EF4-FFF2-40B4-BE49-F238E27FC236}">
              <a16:creationId xmlns:a16="http://schemas.microsoft.com/office/drawing/2014/main" xmlns="" id="{428517D3-7756-4A86-B967-37C6E9958A1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a:extLst>
            <a:ext uri="{FF2B5EF4-FFF2-40B4-BE49-F238E27FC236}">
              <a16:creationId xmlns:a16="http://schemas.microsoft.com/office/drawing/2014/main" xmlns="" id="{0C600312-72F1-426B-A14E-35E463B28A4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a:extLst>
            <a:ext uri="{FF2B5EF4-FFF2-40B4-BE49-F238E27FC236}">
              <a16:creationId xmlns:a16="http://schemas.microsoft.com/office/drawing/2014/main" xmlns="" id="{80FC5029-0B91-4A08-8DCF-71887AD3CAA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a:extLst>
            <a:ext uri="{FF2B5EF4-FFF2-40B4-BE49-F238E27FC236}">
              <a16:creationId xmlns:a16="http://schemas.microsoft.com/office/drawing/2014/main" xmlns="" id="{5ACC34D2-4FB4-4416-9FC2-965B04BFE6B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xmlns="" id="{D3B0BDDF-25D0-453E-B3D0-983D7FE0F59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7" name="テキスト ボックス 366">
          <a:extLst>
            <a:ext uri="{FF2B5EF4-FFF2-40B4-BE49-F238E27FC236}">
              <a16:creationId xmlns:a16="http://schemas.microsoft.com/office/drawing/2014/main" xmlns="" id="{14092856-2948-4AF3-A2C0-E4A2A776406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a:extLst>
            <a:ext uri="{FF2B5EF4-FFF2-40B4-BE49-F238E27FC236}">
              <a16:creationId xmlns:a16="http://schemas.microsoft.com/office/drawing/2014/main" xmlns="" id="{BFECEB78-39C8-424D-983A-13E685010D2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69" name="直線コネクタ 368">
          <a:extLst>
            <a:ext uri="{FF2B5EF4-FFF2-40B4-BE49-F238E27FC236}">
              <a16:creationId xmlns:a16="http://schemas.microsoft.com/office/drawing/2014/main" xmlns="" id="{510F824D-F208-434F-BF30-848588110357}"/>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0" name="【市民会館】&#10;有形固定資産減価償却率最小値テキスト">
          <a:extLst>
            <a:ext uri="{FF2B5EF4-FFF2-40B4-BE49-F238E27FC236}">
              <a16:creationId xmlns:a16="http://schemas.microsoft.com/office/drawing/2014/main" xmlns="" id="{8722F985-02B7-4866-93FD-B57B87CE6F73}"/>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1" name="直線コネクタ 370">
          <a:extLst>
            <a:ext uri="{FF2B5EF4-FFF2-40B4-BE49-F238E27FC236}">
              <a16:creationId xmlns:a16="http://schemas.microsoft.com/office/drawing/2014/main" xmlns="" id="{CF8829A6-BEF9-47F3-8DF4-E8118556FA47}"/>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72" name="【市民会館】&#10;有形固定資産減価償却率最大値テキスト">
          <a:extLst>
            <a:ext uri="{FF2B5EF4-FFF2-40B4-BE49-F238E27FC236}">
              <a16:creationId xmlns:a16="http://schemas.microsoft.com/office/drawing/2014/main" xmlns="" id="{05F3E309-5280-4D94-A940-587C329C5DBB}"/>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73" name="直線コネクタ 372">
          <a:extLst>
            <a:ext uri="{FF2B5EF4-FFF2-40B4-BE49-F238E27FC236}">
              <a16:creationId xmlns:a16="http://schemas.microsoft.com/office/drawing/2014/main" xmlns="" id="{2C8F835E-DC96-4B6B-BEA2-8D183D597D15}"/>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374" name="【市民会館】&#10;有形固定資産減価償却率平均値テキスト">
          <a:extLst>
            <a:ext uri="{FF2B5EF4-FFF2-40B4-BE49-F238E27FC236}">
              <a16:creationId xmlns:a16="http://schemas.microsoft.com/office/drawing/2014/main" xmlns="" id="{87C01B52-150B-4348-B5C3-AE3D444B2820}"/>
            </a:ext>
          </a:extLst>
        </xdr:cNvPr>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75" name="フローチャート: 判断 374">
          <a:extLst>
            <a:ext uri="{FF2B5EF4-FFF2-40B4-BE49-F238E27FC236}">
              <a16:creationId xmlns:a16="http://schemas.microsoft.com/office/drawing/2014/main" xmlns="" id="{33ADEC97-CCDC-4DE7-A8DE-A1AE1A73FDBD}"/>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76" name="フローチャート: 判断 375">
          <a:extLst>
            <a:ext uri="{FF2B5EF4-FFF2-40B4-BE49-F238E27FC236}">
              <a16:creationId xmlns:a16="http://schemas.microsoft.com/office/drawing/2014/main" xmlns="" id="{12911DA6-AD3D-4C4D-A9E1-ABDEA24FEE12}"/>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77" name="フローチャート: 判断 376">
          <a:extLst>
            <a:ext uri="{FF2B5EF4-FFF2-40B4-BE49-F238E27FC236}">
              <a16:creationId xmlns:a16="http://schemas.microsoft.com/office/drawing/2014/main" xmlns="" id="{17619FB2-683A-47BE-8488-56E8DD05DF0D}"/>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78" name="フローチャート: 判断 377">
          <a:extLst>
            <a:ext uri="{FF2B5EF4-FFF2-40B4-BE49-F238E27FC236}">
              <a16:creationId xmlns:a16="http://schemas.microsoft.com/office/drawing/2014/main" xmlns="" id="{ED99F0A2-B32B-4D04-8705-1C5FB347634D}"/>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79" name="フローチャート: 判断 378">
          <a:extLst>
            <a:ext uri="{FF2B5EF4-FFF2-40B4-BE49-F238E27FC236}">
              <a16:creationId xmlns:a16="http://schemas.microsoft.com/office/drawing/2014/main" xmlns="" id="{1ABA4582-FF50-4093-9CD1-12BC3ABE9069}"/>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F35FCB79-2FF5-49E1-8FC2-752B011E0E7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FC37C65B-18D8-4101-A8C0-728B061DE1D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0F7F60F4-C1B8-4F8A-A6B2-03F664B32DC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E2408637-DC2B-4A08-A684-A1DCF204C65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40AD0C47-E1CF-4CD9-BBD5-47D42F58A6D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101600</xdr:rowOff>
    </xdr:from>
    <xdr:to>
      <xdr:col>15</xdr:col>
      <xdr:colOff>101600</xdr:colOff>
      <xdr:row>109</xdr:row>
      <xdr:rowOff>31750</xdr:rowOff>
    </xdr:to>
    <xdr:sp macro="" textlink="">
      <xdr:nvSpPr>
        <xdr:cNvPr id="385" name="楕円 384">
          <a:extLst>
            <a:ext uri="{FF2B5EF4-FFF2-40B4-BE49-F238E27FC236}">
              <a16:creationId xmlns:a16="http://schemas.microsoft.com/office/drawing/2014/main" xmlns="" id="{3DEADCC5-717D-42C5-8B1E-99B38205A8D3}"/>
            </a:ext>
          </a:extLst>
        </xdr:cNvPr>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386" name="楕円 385">
          <a:extLst>
            <a:ext uri="{FF2B5EF4-FFF2-40B4-BE49-F238E27FC236}">
              <a16:creationId xmlns:a16="http://schemas.microsoft.com/office/drawing/2014/main" xmlns="" id="{3F650A1A-C5D6-4D5E-B403-DC1C733C2A58}"/>
            </a:ext>
          </a:extLst>
        </xdr:cNvPr>
        <xdr:cNvSpPr/>
      </xdr:nvSpPr>
      <xdr:spPr>
        <a:xfrm>
          <a:off x="1968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387" name="直線コネクタ 386">
          <a:extLst>
            <a:ext uri="{FF2B5EF4-FFF2-40B4-BE49-F238E27FC236}">
              <a16:creationId xmlns:a16="http://schemas.microsoft.com/office/drawing/2014/main" xmlns="" id="{227BBB6E-4D9F-4FB0-BB0F-8D1AD639C4C8}"/>
            </a:ext>
          </a:extLst>
        </xdr:cNvPr>
        <xdr:cNvCxnSpPr/>
      </xdr:nvCxnSpPr>
      <xdr:spPr>
        <a:xfrm>
          <a:off x="2019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388" name="楕円 387">
          <a:extLst>
            <a:ext uri="{FF2B5EF4-FFF2-40B4-BE49-F238E27FC236}">
              <a16:creationId xmlns:a16="http://schemas.microsoft.com/office/drawing/2014/main" xmlns="" id="{918E0420-00E7-4033-A450-CE4BBF451FB7}"/>
            </a:ext>
          </a:extLst>
        </xdr:cNvPr>
        <xdr:cNvSpPr/>
      </xdr:nvSpPr>
      <xdr:spPr>
        <a:xfrm>
          <a:off x="1079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389" name="直線コネクタ 388">
          <a:extLst>
            <a:ext uri="{FF2B5EF4-FFF2-40B4-BE49-F238E27FC236}">
              <a16:creationId xmlns:a16="http://schemas.microsoft.com/office/drawing/2014/main" xmlns="" id="{823C8A49-6C8D-43C1-9C55-12D3387348C7}"/>
            </a:ext>
          </a:extLst>
        </xdr:cNvPr>
        <xdr:cNvCxnSpPr/>
      </xdr:nvCxnSpPr>
      <xdr:spPr>
        <a:xfrm>
          <a:off x="1130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90" name="n_1aveValue【市民会館】&#10;有形固定資産減価償却率">
          <a:extLst>
            <a:ext uri="{FF2B5EF4-FFF2-40B4-BE49-F238E27FC236}">
              <a16:creationId xmlns:a16="http://schemas.microsoft.com/office/drawing/2014/main" xmlns="" id="{5BB0FEC5-C4E7-4F9E-AE20-A26CEC939E9D}"/>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91" name="n_2aveValue【市民会館】&#10;有形固定資産減価償却率">
          <a:extLst>
            <a:ext uri="{FF2B5EF4-FFF2-40B4-BE49-F238E27FC236}">
              <a16:creationId xmlns:a16="http://schemas.microsoft.com/office/drawing/2014/main" xmlns="" id="{603FB2FB-8A6A-482A-BEE4-43A588F40ACE}"/>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92" name="n_3aveValue【市民会館】&#10;有形固定資産減価償却率">
          <a:extLst>
            <a:ext uri="{FF2B5EF4-FFF2-40B4-BE49-F238E27FC236}">
              <a16:creationId xmlns:a16="http://schemas.microsoft.com/office/drawing/2014/main" xmlns="" id="{CF2AAC93-9A16-4ECA-A072-E0568A2E370B}"/>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393" name="n_4aveValue【市民会館】&#10;有形固定資産減価償却率">
          <a:extLst>
            <a:ext uri="{FF2B5EF4-FFF2-40B4-BE49-F238E27FC236}">
              <a16:creationId xmlns:a16="http://schemas.microsoft.com/office/drawing/2014/main" xmlns="" id="{FDB9C62D-8E9F-411B-B822-5FAB669B983B}"/>
            </a:ext>
          </a:extLst>
        </xdr:cNvPr>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394" name="n_2mainValue【市民会館】&#10;有形固定資産減価償却率">
          <a:extLst>
            <a:ext uri="{FF2B5EF4-FFF2-40B4-BE49-F238E27FC236}">
              <a16:creationId xmlns:a16="http://schemas.microsoft.com/office/drawing/2014/main" xmlns="" id="{9DF3010A-8740-48CF-9EF5-819CADDAC8FB}"/>
            </a:ext>
          </a:extLst>
        </xdr:cNvPr>
        <xdr:cNvSpPr txBox="1"/>
      </xdr:nvSpPr>
      <xdr:spPr>
        <a:xfrm>
          <a:off x="2673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395" name="n_3mainValue【市民会館】&#10;有形固定資産減価償却率">
          <a:extLst>
            <a:ext uri="{FF2B5EF4-FFF2-40B4-BE49-F238E27FC236}">
              <a16:creationId xmlns:a16="http://schemas.microsoft.com/office/drawing/2014/main" xmlns="" id="{03C97E30-BA5B-4019-979A-B16C280E0FDB}"/>
            </a:ext>
          </a:extLst>
        </xdr:cNvPr>
        <xdr:cNvSpPr txBox="1"/>
      </xdr:nvSpPr>
      <xdr:spPr>
        <a:xfrm>
          <a:off x="1784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396" name="n_4mainValue【市民会館】&#10;有形固定資産減価償却率">
          <a:extLst>
            <a:ext uri="{FF2B5EF4-FFF2-40B4-BE49-F238E27FC236}">
              <a16:creationId xmlns:a16="http://schemas.microsoft.com/office/drawing/2014/main" xmlns="" id="{BE1A86AA-008E-4C08-A425-EE988FAE5C56}"/>
            </a:ext>
          </a:extLst>
        </xdr:cNvPr>
        <xdr:cNvSpPr txBox="1"/>
      </xdr:nvSpPr>
      <xdr:spPr>
        <a:xfrm>
          <a:off x="895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a:extLst>
            <a:ext uri="{FF2B5EF4-FFF2-40B4-BE49-F238E27FC236}">
              <a16:creationId xmlns:a16="http://schemas.microsoft.com/office/drawing/2014/main" xmlns="" id="{A7D553A3-8474-4874-9D91-F30B94904B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a:extLst>
            <a:ext uri="{FF2B5EF4-FFF2-40B4-BE49-F238E27FC236}">
              <a16:creationId xmlns:a16="http://schemas.microsoft.com/office/drawing/2014/main" xmlns="" id="{58A6F49A-1987-40A0-BB01-5D85E5136B5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a:extLst>
            <a:ext uri="{FF2B5EF4-FFF2-40B4-BE49-F238E27FC236}">
              <a16:creationId xmlns:a16="http://schemas.microsoft.com/office/drawing/2014/main" xmlns="" id="{5200BB0C-C28E-4998-AFB4-D0330FD86E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a:extLst>
            <a:ext uri="{FF2B5EF4-FFF2-40B4-BE49-F238E27FC236}">
              <a16:creationId xmlns:a16="http://schemas.microsoft.com/office/drawing/2014/main" xmlns="" id="{7F1AC9FE-0478-4765-A2F5-465BD179BF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a:extLst>
            <a:ext uri="{FF2B5EF4-FFF2-40B4-BE49-F238E27FC236}">
              <a16:creationId xmlns:a16="http://schemas.microsoft.com/office/drawing/2014/main" xmlns="" id="{085DCFD3-C98A-489A-B5D1-0180C1C6A7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a:extLst>
            <a:ext uri="{FF2B5EF4-FFF2-40B4-BE49-F238E27FC236}">
              <a16:creationId xmlns:a16="http://schemas.microsoft.com/office/drawing/2014/main" xmlns="" id="{FAD3A130-DB1D-40A8-AB19-4AFF8CBB3F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a:extLst>
            <a:ext uri="{FF2B5EF4-FFF2-40B4-BE49-F238E27FC236}">
              <a16:creationId xmlns:a16="http://schemas.microsoft.com/office/drawing/2014/main" xmlns="" id="{4639FF60-D818-4272-AC1B-962FA6C47B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a:extLst>
            <a:ext uri="{FF2B5EF4-FFF2-40B4-BE49-F238E27FC236}">
              <a16:creationId xmlns:a16="http://schemas.microsoft.com/office/drawing/2014/main" xmlns="" id="{5C04C94E-AAC0-4ED9-93A2-D9E3BCA68AC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a:extLst>
            <a:ext uri="{FF2B5EF4-FFF2-40B4-BE49-F238E27FC236}">
              <a16:creationId xmlns:a16="http://schemas.microsoft.com/office/drawing/2014/main" xmlns="" id="{FB3E1BD1-6ADD-4C73-A28F-A87F1207D7B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a:extLst>
            <a:ext uri="{FF2B5EF4-FFF2-40B4-BE49-F238E27FC236}">
              <a16:creationId xmlns:a16="http://schemas.microsoft.com/office/drawing/2014/main" xmlns="" id="{EAC882B5-1145-494C-B944-114EC2C58AA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a:extLst>
            <a:ext uri="{FF2B5EF4-FFF2-40B4-BE49-F238E27FC236}">
              <a16:creationId xmlns:a16="http://schemas.microsoft.com/office/drawing/2014/main" xmlns="" id="{9FB17B1F-D5EB-464E-9A6D-4C111AF6404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8" name="テキスト ボックス 407">
          <a:extLst>
            <a:ext uri="{FF2B5EF4-FFF2-40B4-BE49-F238E27FC236}">
              <a16:creationId xmlns:a16="http://schemas.microsoft.com/office/drawing/2014/main" xmlns="" id="{759B6495-14DA-4D5E-A2FA-D4697CE8BC6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a:extLst>
            <a:ext uri="{FF2B5EF4-FFF2-40B4-BE49-F238E27FC236}">
              <a16:creationId xmlns:a16="http://schemas.microsoft.com/office/drawing/2014/main" xmlns="" id="{0B7AABEC-4D74-4099-9DF3-19CD20F68F9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0" name="テキスト ボックス 409">
          <a:extLst>
            <a:ext uri="{FF2B5EF4-FFF2-40B4-BE49-F238E27FC236}">
              <a16:creationId xmlns:a16="http://schemas.microsoft.com/office/drawing/2014/main" xmlns="" id="{BFC8A4AF-CA29-4356-8F24-47BA6422601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a:extLst>
            <a:ext uri="{FF2B5EF4-FFF2-40B4-BE49-F238E27FC236}">
              <a16:creationId xmlns:a16="http://schemas.microsoft.com/office/drawing/2014/main" xmlns="" id="{35E4898F-983C-404B-8CC7-F37AAB7C056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2" name="テキスト ボックス 411">
          <a:extLst>
            <a:ext uri="{FF2B5EF4-FFF2-40B4-BE49-F238E27FC236}">
              <a16:creationId xmlns:a16="http://schemas.microsoft.com/office/drawing/2014/main" xmlns="" id="{1F7AA719-C253-4AD5-AF52-96A691584F4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a:extLst>
            <a:ext uri="{FF2B5EF4-FFF2-40B4-BE49-F238E27FC236}">
              <a16:creationId xmlns:a16="http://schemas.microsoft.com/office/drawing/2014/main" xmlns="" id="{77BC33D1-5335-41CC-B15E-086623C22F5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4" name="テキスト ボックス 413">
          <a:extLst>
            <a:ext uri="{FF2B5EF4-FFF2-40B4-BE49-F238E27FC236}">
              <a16:creationId xmlns:a16="http://schemas.microsoft.com/office/drawing/2014/main" xmlns="" id="{DCF7689C-3A7F-40B7-AA79-77D06352CFD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xmlns="" id="{50BACB55-697D-4758-87DB-94D23AC9E9A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xmlns="" id="{F14318A1-65A0-44FF-A4B0-8C1362680F5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xmlns="" id="{B013B106-2AB3-4341-9C54-74A0A722BAD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18" name="直線コネクタ 417">
          <a:extLst>
            <a:ext uri="{FF2B5EF4-FFF2-40B4-BE49-F238E27FC236}">
              <a16:creationId xmlns:a16="http://schemas.microsoft.com/office/drawing/2014/main" xmlns="" id="{1D50C953-EF53-4900-A9CD-3EF690915CB3}"/>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19" name="【市民会館】&#10;一人当たり面積最小値テキスト">
          <a:extLst>
            <a:ext uri="{FF2B5EF4-FFF2-40B4-BE49-F238E27FC236}">
              <a16:creationId xmlns:a16="http://schemas.microsoft.com/office/drawing/2014/main" xmlns="" id="{7BFB61B9-3AED-40DA-ABA2-D7A4A4C43EF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20" name="直線コネクタ 419">
          <a:extLst>
            <a:ext uri="{FF2B5EF4-FFF2-40B4-BE49-F238E27FC236}">
              <a16:creationId xmlns:a16="http://schemas.microsoft.com/office/drawing/2014/main" xmlns="" id="{1E666DDB-D6E0-464B-9482-0858392F1CA2}"/>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21" name="【市民会館】&#10;一人当たり面積最大値テキスト">
          <a:extLst>
            <a:ext uri="{FF2B5EF4-FFF2-40B4-BE49-F238E27FC236}">
              <a16:creationId xmlns:a16="http://schemas.microsoft.com/office/drawing/2014/main" xmlns="" id="{25838A22-1675-4518-9D53-E7BC5ECC8B2A}"/>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22" name="直線コネクタ 421">
          <a:extLst>
            <a:ext uri="{FF2B5EF4-FFF2-40B4-BE49-F238E27FC236}">
              <a16:creationId xmlns:a16="http://schemas.microsoft.com/office/drawing/2014/main" xmlns="" id="{89F0B24D-4763-4F28-BAC1-787E866B302A}"/>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423" name="【市民会館】&#10;一人当たり面積平均値テキスト">
          <a:extLst>
            <a:ext uri="{FF2B5EF4-FFF2-40B4-BE49-F238E27FC236}">
              <a16:creationId xmlns:a16="http://schemas.microsoft.com/office/drawing/2014/main" xmlns="" id="{0C265D70-BEE3-401C-A5DB-A9B7CB501077}"/>
            </a:ext>
          </a:extLst>
        </xdr:cNvPr>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24" name="フローチャート: 判断 423">
          <a:extLst>
            <a:ext uri="{FF2B5EF4-FFF2-40B4-BE49-F238E27FC236}">
              <a16:creationId xmlns:a16="http://schemas.microsoft.com/office/drawing/2014/main" xmlns="" id="{87D7E95F-3AEC-4EB9-B97F-9B03F0A735B7}"/>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25" name="フローチャート: 判断 424">
          <a:extLst>
            <a:ext uri="{FF2B5EF4-FFF2-40B4-BE49-F238E27FC236}">
              <a16:creationId xmlns:a16="http://schemas.microsoft.com/office/drawing/2014/main" xmlns="" id="{F73A16C5-3255-44D3-955D-790BC48E7752}"/>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26" name="フローチャート: 判断 425">
          <a:extLst>
            <a:ext uri="{FF2B5EF4-FFF2-40B4-BE49-F238E27FC236}">
              <a16:creationId xmlns:a16="http://schemas.microsoft.com/office/drawing/2014/main" xmlns="" id="{7E8B3512-84F8-40B8-9A2E-A2C341F88721}"/>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27" name="フローチャート: 判断 426">
          <a:extLst>
            <a:ext uri="{FF2B5EF4-FFF2-40B4-BE49-F238E27FC236}">
              <a16:creationId xmlns:a16="http://schemas.microsoft.com/office/drawing/2014/main" xmlns="" id="{3F23D206-0D94-467D-A0B2-2CCD04C1B737}"/>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28" name="フローチャート: 判断 427">
          <a:extLst>
            <a:ext uri="{FF2B5EF4-FFF2-40B4-BE49-F238E27FC236}">
              <a16:creationId xmlns:a16="http://schemas.microsoft.com/office/drawing/2014/main" xmlns="" id="{D3965051-43BC-443C-A85F-B675A2F13E10}"/>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A377F37A-23CE-4599-85F3-6E4F88683B1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xmlns="" id="{F174126B-80F6-438D-8926-D6D4C1C4E6F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xmlns="" id="{1C745BC4-1478-4571-B181-4D7D7DA2CA6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xmlns="" id="{9DF7D707-AABD-4E01-A919-CA5B5D8F7CF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xmlns="" id="{4FB25C85-246E-4491-B2D8-162E80C1DE5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103124</xdr:rowOff>
    </xdr:from>
    <xdr:to>
      <xdr:col>46</xdr:col>
      <xdr:colOff>38100</xdr:colOff>
      <xdr:row>107</xdr:row>
      <xdr:rowOff>33274</xdr:rowOff>
    </xdr:to>
    <xdr:sp macro="" textlink="">
      <xdr:nvSpPr>
        <xdr:cNvPr id="434" name="楕円 433">
          <a:extLst>
            <a:ext uri="{FF2B5EF4-FFF2-40B4-BE49-F238E27FC236}">
              <a16:creationId xmlns:a16="http://schemas.microsoft.com/office/drawing/2014/main" xmlns="" id="{B9F84110-FEA1-4B84-8AA8-8F84CEB07B9B}"/>
            </a:ext>
          </a:extLst>
        </xdr:cNvPr>
        <xdr:cNvSpPr/>
      </xdr:nvSpPr>
      <xdr:spPr>
        <a:xfrm>
          <a:off x="8699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35" name="楕円 434">
          <a:extLst>
            <a:ext uri="{FF2B5EF4-FFF2-40B4-BE49-F238E27FC236}">
              <a16:creationId xmlns:a16="http://schemas.microsoft.com/office/drawing/2014/main" xmlns="" id="{3CF49A80-B2DA-4305-8368-454AB4D41B6D}"/>
            </a:ext>
          </a:extLst>
        </xdr:cNvPr>
        <xdr:cNvSpPr/>
      </xdr:nvSpPr>
      <xdr:spPr>
        <a:xfrm>
          <a:off x="7810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153924</xdr:rowOff>
    </xdr:from>
    <xdr:to>
      <xdr:col>45</xdr:col>
      <xdr:colOff>177800</xdr:colOff>
      <xdr:row>106</xdr:row>
      <xdr:rowOff>160782</xdr:rowOff>
    </xdr:to>
    <xdr:cxnSp macro="">
      <xdr:nvCxnSpPr>
        <xdr:cNvPr id="436" name="直線コネクタ 435">
          <a:extLst>
            <a:ext uri="{FF2B5EF4-FFF2-40B4-BE49-F238E27FC236}">
              <a16:creationId xmlns:a16="http://schemas.microsoft.com/office/drawing/2014/main" xmlns="" id="{C6E298DD-5079-4519-9939-E6E82E69C14C}"/>
            </a:ext>
          </a:extLst>
        </xdr:cNvPr>
        <xdr:cNvCxnSpPr/>
      </xdr:nvCxnSpPr>
      <xdr:spPr>
        <a:xfrm flipV="1">
          <a:off x="7861300" y="183276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114554</xdr:rowOff>
    </xdr:from>
    <xdr:to>
      <xdr:col>36</xdr:col>
      <xdr:colOff>165100</xdr:colOff>
      <xdr:row>107</xdr:row>
      <xdr:rowOff>44704</xdr:rowOff>
    </xdr:to>
    <xdr:sp macro="" textlink="">
      <xdr:nvSpPr>
        <xdr:cNvPr id="437" name="楕円 436">
          <a:extLst>
            <a:ext uri="{FF2B5EF4-FFF2-40B4-BE49-F238E27FC236}">
              <a16:creationId xmlns:a16="http://schemas.microsoft.com/office/drawing/2014/main" xmlns="" id="{FA8DBFDB-4BE2-4AA0-A3F1-424C670298EA}"/>
            </a:ext>
          </a:extLst>
        </xdr:cNvPr>
        <xdr:cNvSpPr/>
      </xdr:nvSpPr>
      <xdr:spPr>
        <a:xfrm>
          <a:off x="6921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160782</xdr:rowOff>
    </xdr:from>
    <xdr:to>
      <xdr:col>41</xdr:col>
      <xdr:colOff>50800</xdr:colOff>
      <xdr:row>106</xdr:row>
      <xdr:rowOff>165354</xdr:rowOff>
    </xdr:to>
    <xdr:cxnSp macro="">
      <xdr:nvCxnSpPr>
        <xdr:cNvPr id="438" name="直線コネクタ 437">
          <a:extLst>
            <a:ext uri="{FF2B5EF4-FFF2-40B4-BE49-F238E27FC236}">
              <a16:creationId xmlns:a16="http://schemas.microsoft.com/office/drawing/2014/main" xmlns="" id="{5C376AB3-12B1-4CFB-911C-8FB4D5A75686}"/>
            </a:ext>
          </a:extLst>
        </xdr:cNvPr>
        <xdr:cNvCxnSpPr/>
      </xdr:nvCxnSpPr>
      <xdr:spPr>
        <a:xfrm flipV="1">
          <a:off x="6972300" y="183344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439" name="n_1aveValue【市民会館】&#10;一人当たり面積">
          <a:extLst>
            <a:ext uri="{FF2B5EF4-FFF2-40B4-BE49-F238E27FC236}">
              <a16:creationId xmlns:a16="http://schemas.microsoft.com/office/drawing/2014/main" xmlns="" id="{D65A0859-B325-46E7-A3A6-E8551715567B}"/>
            </a:ext>
          </a:extLst>
        </xdr:cNvPr>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440" name="n_2aveValue【市民会館】&#10;一人当たり面積">
          <a:extLst>
            <a:ext uri="{FF2B5EF4-FFF2-40B4-BE49-F238E27FC236}">
              <a16:creationId xmlns:a16="http://schemas.microsoft.com/office/drawing/2014/main" xmlns="" id="{80D9D2CB-8393-483B-A288-14E307109142}"/>
            </a:ext>
          </a:extLst>
        </xdr:cNvPr>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41" name="n_3aveValue【市民会館】&#10;一人当たり面積">
          <a:extLst>
            <a:ext uri="{FF2B5EF4-FFF2-40B4-BE49-F238E27FC236}">
              <a16:creationId xmlns:a16="http://schemas.microsoft.com/office/drawing/2014/main" xmlns="" id="{FD64963A-3FA7-4DB7-8F96-FED91D357E9A}"/>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42" name="n_4aveValue【市民会館】&#10;一人当たり面積">
          <a:extLst>
            <a:ext uri="{FF2B5EF4-FFF2-40B4-BE49-F238E27FC236}">
              <a16:creationId xmlns:a16="http://schemas.microsoft.com/office/drawing/2014/main" xmlns="" id="{E2460444-1A7A-444A-8D29-BF29A690DC18}"/>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24401</xdr:rowOff>
    </xdr:from>
    <xdr:ext cx="469744" cy="259045"/>
    <xdr:sp macro="" textlink="">
      <xdr:nvSpPr>
        <xdr:cNvPr id="443" name="n_2mainValue【市民会館】&#10;一人当たり面積">
          <a:extLst>
            <a:ext uri="{FF2B5EF4-FFF2-40B4-BE49-F238E27FC236}">
              <a16:creationId xmlns:a16="http://schemas.microsoft.com/office/drawing/2014/main" xmlns="" id="{F0B871FA-C596-44B0-9685-F363916609CF}"/>
            </a:ext>
          </a:extLst>
        </xdr:cNvPr>
        <xdr:cNvSpPr txBox="1"/>
      </xdr:nvSpPr>
      <xdr:spPr>
        <a:xfrm>
          <a:off x="8515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444" name="n_3mainValue【市民会館】&#10;一人当たり面積">
          <a:extLst>
            <a:ext uri="{FF2B5EF4-FFF2-40B4-BE49-F238E27FC236}">
              <a16:creationId xmlns:a16="http://schemas.microsoft.com/office/drawing/2014/main" xmlns="" id="{AB7B9A20-6505-497F-A85B-1160F913FC58}"/>
            </a:ext>
          </a:extLst>
        </xdr:cNvPr>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35831</xdr:rowOff>
    </xdr:from>
    <xdr:ext cx="469744" cy="259045"/>
    <xdr:sp macro="" textlink="">
      <xdr:nvSpPr>
        <xdr:cNvPr id="445" name="n_4mainValue【市民会館】&#10;一人当たり面積">
          <a:extLst>
            <a:ext uri="{FF2B5EF4-FFF2-40B4-BE49-F238E27FC236}">
              <a16:creationId xmlns:a16="http://schemas.microsoft.com/office/drawing/2014/main" xmlns="" id="{99E7AEA4-297B-43CC-8847-063EC6F39EBA}"/>
            </a:ext>
          </a:extLst>
        </xdr:cNvPr>
        <xdr:cNvSpPr txBox="1"/>
      </xdr:nvSpPr>
      <xdr:spPr>
        <a:xfrm>
          <a:off x="6737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xmlns="" id="{223A79AB-EF1B-495E-AFBA-AD09DB6CB1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xmlns="" id="{9EC470E9-5A24-4F86-B32E-A988A500DC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xmlns="" id="{EE66BC53-E654-47D5-886F-8487DBF42D9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xmlns="" id="{E2FBFD5D-DD00-483C-9DF9-72BE0F2A9BE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xmlns="" id="{51CC3D4E-F7BC-4810-9553-D058067BFA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xmlns="" id="{98F4C93F-6C07-4509-A09C-4B477408C0C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xmlns="" id="{BEACEE7F-CB41-4513-AF53-01675BF896C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xmlns="" id="{D2E33FE6-7D24-43F8-9E6F-EFBE902C391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xmlns="" id="{6DC49580-7248-48F4-853D-248FBCE0DF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xmlns="" id="{73BADFC8-C710-46FC-A190-870825DDC5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xmlns="" id="{1BBA7E84-30A0-4F83-9F07-1C8D9ED314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xmlns="" id="{A17A885E-A218-4A7E-849D-E19453EC51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xmlns="" id="{29B209E5-2358-4EC7-9096-6C1182CE68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xmlns="" id="{5E38A8AF-BAA5-4561-9E3C-11026A0122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xmlns="" id="{EE49F752-57F8-4E4F-BC7C-9AC6D3E5B8D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xmlns="" id="{01EEF797-DDE8-42CD-852B-774C08D930C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xmlns="" id="{11D6A815-BEDD-4B9E-A676-B2F197E59B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xmlns="" id="{558B2601-E590-4291-B43D-9C5C76ECD7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xmlns="" id="{D16B97DE-A5A4-490F-8AB8-0A89CD2C22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xmlns="" id="{E277A55B-A23F-4F15-BF4C-640C68059C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xmlns="" id="{7BC7ECEB-07AA-4B50-BD98-BE6BF94EEF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xmlns="" id="{83FE6680-EE5D-4353-AEBC-AA62C9BD31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xmlns="" id="{0F24CFB4-617E-4398-AB55-986FF3B221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xmlns="" id="{C103FAAF-8971-4755-846F-7742766BEDE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xmlns="" id="{9140F321-3F17-4CDF-9037-66F09402D9D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xmlns="" id="{57A88116-1978-4DC2-A8C3-56B109D442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xmlns="" id="{77382357-6810-4F1F-A3C1-F3B186DD25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3" name="直線コネクタ 472">
          <a:extLst>
            <a:ext uri="{FF2B5EF4-FFF2-40B4-BE49-F238E27FC236}">
              <a16:creationId xmlns:a16="http://schemas.microsoft.com/office/drawing/2014/main" xmlns="" id="{490341B4-A950-4CC1-8A53-4D9FD5FFF8B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4" name="テキスト ボックス 473">
          <a:extLst>
            <a:ext uri="{FF2B5EF4-FFF2-40B4-BE49-F238E27FC236}">
              <a16:creationId xmlns:a16="http://schemas.microsoft.com/office/drawing/2014/main" xmlns="" id="{44BA7C6F-D1BD-4017-AC7F-CC53638C92B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5" name="直線コネクタ 474">
          <a:extLst>
            <a:ext uri="{FF2B5EF4-FFF2-40B4-BE49-F238E27FC236}">
              <a16:creationId xmlns:a16="http://schemas.microsoft.com/office/drawing/2014/main" xmlns="" id="{68070B11-7143-4F4A-8E3B-7418BD3C347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6" name="テキスト ボックス 475">
          <a:extLst>
            <a:ext uri="{FF2B5EF4-FFF2-40B4-BE49-F238E27FC236}">
              <a16:creationId xmlns:a16="http://schemas.microsoft.com/office/drawing/2014/main" xmlns="" id="{36733EE8-FCCE-4A21-8085-D2AFF7C54ED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7" name="直線コネクタ 476">
          <a:extLst>
            <a:ext uri="{FF2B5EF4-FFF2-40B4-BE49-F238E27FC236}">
              <a16:creationId xmlns:a16="http://schemas.microsoft.com/office/drawing/2014/main" xmlns="" id="{4DDF32EE-A80B-4944-86CA-D06CD5613A2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8" name="テキスト ボックス 477">
          <a:extLst>
            <a:ext uri="{FF2B5EF4-FFF2-40B4-BE49-F238E27FC236}">
              <a16:creationId xmlns:a16="http://schemas.microsoft.com/office/drawing/2014/main" xmlns="" id="{44D575A4-0818-42C7-90D9-DBB8A999465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9" name="直線コネクタ 478">
          <a:extLst>
            <a:ext uri="{FF2B5EF4-FFF2-40B4-BE49-F238E27FC236}">
              <a16:creationId xmlns:a16="http://schemas.microsoft.com/office/drawing/2014/main" xmlns="" id="{1C7FC115-4218-4260-B1BA-3FACA2F4E39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0" name="テキスト ボックス 479">
          <a:extLst>
            <a:ext uri="{FF2B5EF4-FFF2-40B4-BE49-F238E27FC236}">
              <a16:creationId xmlns:a16="http://schemas.microsoft.com/office/drawing/2014/main" xmlns="" id="{058B037C-BC1E-4D4E-B362-420855035E3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xmlns="" id="{03A39EE0-8C2B-49BD-9FFF-E757F8EA736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2" name="テキスト ボックス 481">
          <a:extLst>
            <a:ext uri="{FF2B5EF4-FFF2-40B4-BE49-F238E27FC236}">
              <a16:creationId xmlns:a16="http://schemas.microsoft.com/office/drawing/2014/main" xmlns="" id="{F7738D31-83A6-4821-97E0-BF35DEBA1D9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保健センター・保健所】&#10;有形固定資産減価償却率グラフ枠">
          <a:extLst>
            <a:ext uri="{FF2B5EF4-FFF2-40B4-BE49-F238E27FC236}">
              <a16:creationId xmlns:a16="http://schemas.microsoft.com/office/drawing/2014/main" xmlns="" id="{A40FAEEA-744D-4190-9A3C-4F6C3A6175D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84" name="直線コネクタ 483">
          <a:extLst>
            <a:ext uri="{FF2B5EF4-FFF2-40B4-BE49-F238E27FC236}">
              <a16:creationId xmlns:a16="http://schemas.microsoft.com/office/drawing/2014/main" xmlns="" id="{7203EB93-7AB8-4A68-A0A4-8CB4E81B74D0}"/>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85" name="【保健センター・保健所】&#10;有形固定資産減価償却率最小値テキスト">
          <a:extLst>
            <a:ext uri="{FF2B5EF4-FFF2-40B4-BE49-F238E27FC236}">
              <a16:creationId xmlns:a16="http://schemas.microsoft.com/office/drawing/2014/main" xmlns="" id="{FD10D775-F4AD-415D-BA8E-51D831903029}"/>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86" name="直線コネクタ 485">
          <a:extLst>
            <a:ext uri="{FF2B5EF4-FFF2-40B4-BE49-F238E27FC236}">
              <a16:creationId xmlns:a16="http://schemas.microsoft.com/office/drawing/2014/main" xmlns="" id="{8487F61E-A1DD-43FF-9097-14621D164D3A}"/>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87" name="【保健センター・保健所】&#10;有形固定資産減価償却率最大値テキスト">
          <a:extLst>
            <a:ext uri="{FF2B5EF4-FFF2-40B4-BE49-F238E27FC236}">
              <a16:creationId xmlns:a16="http://schemas.microsoft.com/office/drawing/2014/main" xmlns="" id="{23DDF8A8-318F-4D65-9401-283F93131ED9}"/>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88" name="直線コネクタ 487">
          <a:extLst>
            <a:ext uri="{FF2B5EF4-FFF2-40B4-BE49-F238E27FC236}">
              <a16:creationId xmlns:a16="http://schemas.microsoft.com/office/drawing/2014/main" xmlns="" id="{E18E42C9-799D-4F98-BC6D-9F1689A99841}"/>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85361</xdr:rowOff>
    </xdr:from>
    <xdr:ext cx="405111" cy="259045"/>
    <xdr:sp macro="" textlink="">
      <xdr:nvSpPr>
        <xdr:cNvPr id="489" name="【保健センター・保健所】&#10;有形固定資産減価償却率平均値テキスト">
          <a:extLst>
            <a:ext uri="{FF2B5EF4-FFF2-40B4-BE49-F238E27FC236}">
              <a16:creationId xmlns:a16="http://schemas.microsoft.com/office/drawing/2014/main" xmlns="" id="{8A272A63-1EBE-4CEC-83C1-F80E0EB4424C}"/>
            </a:ext>
          </a:extLst>
        </xdr:cNvPr>
        <xdr:cNvSpPr txBox="1"/>
      </xdr:nvSpPr>
      <xdr:spPr>
        <a:xfrm>
          <a:off x="16357600" y="9858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90" name="フローチャート: 判断 489">
          <a:extLst>
            <a:ext uri="{FF2B5EF4-FFF2-40B4-BE49-F238E27FC236}">
              <a16:creationId xmlns:a16="http://schemas.microsoft.com/office/drawing/2014/main" xmlns="" id="{03C3E192-C25B-458A-825E-0D5BCDD64497}"/>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91" name="フローチャート: 判断 490">
          <a:extLst>
            <a:ext uri="{FF2B5EF4-FFF2-40B4-BE49-F238E27FC236}">
              <a16:creationId xmlns:a16="http://schemas.microsoft.com/office/drawing/2014/main" xmlns="" id="{B7597413-7E79-49A5-867C-1A39729B2D68}"/>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92" name="フローチャート: 判断 491">
          <a:extLst>
            <a:ext uri="{FF2B5EF4-FFF2-40B4-BE49-F238E27FC236}">
              <a16:creationId xmlns:a16="http://schemas.microsoft.com/office/drawing/2014/main" xmlns="" id="{D447433C-E2E0-48E7-9AFC-0168E20FF3D7}"/>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93" name="フローチャート: 判断 492">
          <a:extLst>
            <a:ext uri="{FF2B5EF4-FFF2-40B4-BE49-F238E27FC236}">
              <a16:creationId xmlns:a16="http://schemas.microsoft.com/office/drawing/2014/main" xmlns="" id="{272E44DA-6E57-4AC0-83D1-0B631A2B35F8}"/>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494" name="フローチャート: 判断 493">
          <a:extLst>
            <a:ext uri="{FF2B5EF4-FFF2-40B4-BE49-F238E27FC236}">
              <a16:creationId xmlns:a16="http://schemas.microsoft.com/office/drawing/2014/main" xmlns="" id="{6A151A55-EE3D-42DD-BEC1-20D342AB949D}"/>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xmlns="" id="{C98B61B8-6578-48C8-A237-640158B4AF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xmlns="" id="{83637B88-3BE4-4960-B6B2-1699DF6F519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xmlns="" id="{9262C663-65E6-488F-8790-3B0FBFF7E1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30FC556E-3193-43EB-9A65-2B87DD1AA1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C508C140-EBDF-4BE5-B76B-1E564F79083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150368</xdr:rowOff>
    </xdr:from>
    <xdr:to>
      <xdr:col>76</xdr:col>
      <xdr:colOff>165100</xdr:colOff>
      <xdr:row>60</xdr:row>
      <xdr:rowOff>80518</xdr:rowOff>
    </xdr:to>
    <xdr:sp macro="" textlink="">
      <xdr:nvSpPr>
        <xdr:cNvPr id="500" name="楕円 499">
          <a:extLst>
            <a:ext uri="{FF2B5EF4-FFF2-40B4-BE49-F238E27FC236}">
              <a16:creationId xmlns:a16="http://schemas.microsoft.com/office/drawing/2014/main" xmlns="" id="{FCA7E88C-D948-4D85-A2EB-E60AFC6A70D5}"/>
            </a:ext>
          </a:extLst>
        </xdr:cNvPr>
        <xdr:cNvSpPr/>
      </xdr:nvSpPr>
      <xdr:spPr>
        <a:xfrm>
          <a:off x="14541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88646</xdr:rowOff>
    </xdr:from>
    <xdr:to>
      <xdr:col>72</xdr:col>
      <xdr:colOff>38100</xdr:colOff>
      <xdr:row>60</xdr:row>
      <xdr:rowOff>18796</xdr:rowOff>
    </xdr:to>
    <xdr:sp macro="" textlink="">
      <xdr:nvSpPr>
        <xdr:cNvPr id="501" name="楕円 500">
          <a:extLst>
            <a:ext uri="{FF2B5EF4-FFF2-40B4-BE49-F238E27FC236}">
              <a16:creationId xmlns:a16="http://schemas.microsoft.com/office/drawing/2014/main" xmlns="" id="{FCBF44E2-6712-49B7-80B4-AF2820AFFEC0}"/>
            </a:ext>
          </a:extLst>
        </xdr:cNvPr>
        <xdr:cNvSpPr/>
      </xdr:nvSpPr>
      <xdr:spPr>
        <a:xfrm>
          <a:off x="13652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139446</xdr:rowOff>
    </xdr:from>
    <xdr:to>
      <xdr:col>76</xdr:col>
      <xdr:colOff>114300</xdr:colOff>
      <xdr:row>60</xdr:row>
      <xdr:rowOff>29718</xdr:rowOff>
    </xdr:to>
    <xdr:cxnSp macro="">
      <xdr:nvCxnSpPr>
        <xdr:cNvPr id="502" name="直線コネクタ 501">
          <a:extLst>
            <a:ext uri="{FF2B5EF4-FFF2-40B4-BE49-F238E27FC236}">
              <a16:creationId xmlns:a16="http://schemas.microsoft.com/office/drawing/2014/main" xmlns="" id="{FCC7B3C0-A0C6-47A0-B912-56354988638C}"/>
            </a:ext>
          </a:extLst>
        </xdr:cNvPr>
        <xdr:cNvCxnSpPr/>
      </xdr:nvCxnSpPr>
      <xdr:spPr>
        <a:xfrm>
          <a:off x="13703300" y="102549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26924</xdr:rowOff>
    </xdr:from>
    <xdr:to>
      <xdr:col>67</xdr:col>
      <xdr:colOff>101600</xdr:colOff>
      <xdr:row>59</xdr:row>
      <xdr:rowOff>128524</xdr:rowOff>
    </xdr:to>
    <xdr:sp macro="" textlink="">
      <xdr:nvSpPr>
        <xdr:cNvPr id="503" name="楕円 502">
          <a:extLst>
            <a:ext uri="{FF2B5EF4-FFF2-40B4-BE49-F238E27FC236}">
              <a16:creationId xmlns:a16="http://schemas.microsoft.com/office/drawing/2014/main" xmlns="" id="{4B4F2F31-E53D-4B3A-8E6A-753E25E88026}"/>
            </a:ext>
          </a:extLst>
        </xdr:cNvPr>
        <xdr:cNvSpPr/>
      </xdr:nvSpPr>
      <xdr:spPr>
        <a:xfrm>
          <a:off x="12763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77724</xdr:rowOff>
    </xdr:from>
    <xdr:to>
      <xdr:col>71</xdr:col>
      <xdr:colOff>177800</xdr:colOff>
      <xdr:row>59</xdr:row>
      <xdr:rowOff>139446</xdr:rowOff>
    </xdr:to>
    <xdr:cxnSp macro="">
      <xdr:nvCxnSpPr>
        <xdr:cNvPr id="504" name="直線コネクタ 503">
          <a:extLst>
            <a:ext uri="{FF2B5EF4-FFF2-40B4-BE49-F238E27FC236}">
              <a16:creationId xmlns:a16="http://schemas.microsoft.com/office/drawing/2014/main" xmlns="" id="{9657CC6F-AB6F-4015-B567-A387CD8C4481}"/>
            </a:ext>
          </a:extLst>
        </xdr:cNvPr>
        <xdr:cNvCxnSpPr/>
      </xdr:nvCxnSpPr>
      <xdr:spPr>
        <a:xfrm>
          <a:off x="12814300" y="101932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505" name="n_1aveValue【保健センター・保健所】&#10;有形固定資産減価償却率">
          <a:extLst>
            <a:ext uri="{FF2B5EF4-FFF2-40B4-BE49-F238E27FC236}">
              <a16:creationId xmlns:a16="http://schemas.microsoft.com/office/drawing/2014/main" xmlns="" id="{60C66CD7-9BED-4E4A-8304-49D39FD98C52}"/>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506" name="n_2aveValue【保健センター・保健所】&#10;有形固定資産減価償却率">
          <a:extLst>
            <a:ext uri="{FF2B5EF4-FFF2-40B4-BE49-F238E27FC236}">
              <a16:creationId xmlns:a16="http://schemas.microsoft.com/office/drawing/2014/main" xmlns="" id="{FEA7F9D7-16B8-46B6-8A8E-7B32CFF750D9}"/>
            </a:ext>
          </a:extLst>
        </xdr:cNvPr>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07" name="n_3aveValue【保健センター・保健所】&#10;有形固定資産減価償却率">
          <a:extLst>
            <a:ext uri="{FF2B5EF4-FFF2-40B4-BE49-F238E27FC236}">
              <a16:creationId xmlns:a16="http://schemas.microsoft.com/office/drawing/2014/main" xmlns="" id="{90E19256-5506-4552-9DFE-DA1D45F4674F}"/>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08" name="n_4aveValue【保健センター・保健所】&#10;有形固定資産減価償却率">
          <a:extLst>
            <a:ext uri="{FF2B5EF4-FFF2-40B4-BE49-F238E27FC236}">
              <a16:creationId xmlns:a16="http://schemas.microsoft.com/office/drawing/2014/main" xmlns="" id="{C3D1E5CA-D6A4-4A14-84B3-A0921B1C3838}"/>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97045</xdr:rowOff>
    </xdr:from>
    <xdr:ext cx="405111" cy="259045"/>
    <xdr:sp macro="" textlink="">
      <xdr:nvSpPr>
        <xdr:cNvPr id="509" name="n_2mainValue【保健センター・保健所】&#10;有形固定資産減価償却率">
          <a:extLst>
            <a:ext uri="{FF2B5EF4-FFF2-40B4-BE49-F238E27FC236}">
              <a16:creationId xmlns:a16="http://schemas.microsoft.com/office/drawing/2014/main" xmlns="" id="{2FF2847B-5205-42F9-A424-72913F86E556}"/>
            </a:ext>
          </a:extLst>
        </xdr:cNvPr>
        <xdr:cNvSpPr txBox="1"/>
      </xdr:nvSpPr>
      <xdr:spPr>
        <a:xfrm>
          <a:off x="14389744"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9923</xdr:rowOff>
    </xdr:from>
    <xdr:ext cx="405111" cy="259045"/>
    <xdr:sp macro="" textlink="">
      <xdr:nvSpPr>
        <xdr:cNvPr id="510" name="n_3mainValue【保健センター・保健所】&#10;有形固定資産減価償却率">
          <a:extLst>
            <a:ext uri="{FF2B5EF4-FFF2-40B4-BE49-F238E27FC236}">
              <a16:creationId xmlns:a16="http://schemas.microsoft.com/office/drawing/2014/main" xmlns="" id="{40D24AAB-EF76-4EEC-85FC-EB902F931F32}"/>
            </a:ext>
          </a:extLst>
        </xdr:cNvPr>
        <xdr:cNvSpPr txBox="1"/>
      </xdr:nvSpPr>
      <xdr:spPr>
        <a:xfrm>
          <a:off x="13500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119651</xdr:rowOff>
    </xdr:from>
    <xdr:ext cx="405111" cy="259045"/>
    <xdr:sp macro="" textlink="">
      <xdr:nvSpPr>
        <xdr:cNvPr id="511" name="n_4mainValue【保健センター・保健所】&#10;有形固定資産減価償却率">
          <a:extLst>
            <a:ext uri="{FF2B5EF4-FFF2-40B4-BE49-F238E27FC236}">
              <a16:creationId xmlns:a16="http://schemas.microsoft.com/office/drawing/2014/main" xmlns="" id="{65601648-CF68-4B26-8EDB-5AE7F1AAF572}"/>
            </a:ext>
          </a:extLst>
        </xdr:cNvPr>
        <xdr:cNvSpPr txBox="1"/>
      </xdr:nvSpPr>
      <xdr:spPr>
        <a:xfrm>
          <a:off x="12611744"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xmlns="" id="{A02C9AAD-E400-4132-B525-70D50E1937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xmlns="" id="{7D67321E-6BD4-49A0-AABA-C8EE28891A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xmlns="" id="{332BA62B-4E66-4462-8FE8-1334BD5B694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xmlns="" id="{9A698F9A-F130-4BF4-A999-410428FA72A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xmlns="" id="{3A5C8EE3-3EF0-4FAF-BF0F-2FAEA8508F8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xmlns="" id="{96FAD379-F273-4C36-B1DA-26F8C83002F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xmlns="" id="{079FA3FF-C324-40AE-B2B7-42DF82ECA9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xmlns="" id="{57E91956-0166-4E65-AD17-08915524DE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xmlns="" id="{B1D31CA1-DBFF-4F78-AC6D-C923F88BDB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xmlns="" id="{B935B1A6-0508-4536-95E8-1B5AB49AA1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2" name="直線コネクタ 521">
          <a:extLst>
            <a:ext uri="{FF2B5EF4-FFF2-40B4-BE49-F238E27FC236}">
              <a16:creationId xmlns:a16="http://schemas.microsoft.com/office/drawing/2014/main" xmlns="" id="{394BE503-1A62-4644-AD8B-14AF52F4CD2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3" name="テキスト ボックス 522">
          <a:extLst>
            <a:ext uri="{FF2B5EF4-FFF2-40B4-BE49-F238E27FC236}">
              <a16:creationId xmlns:a16="http://schemas.microsoft.com/office/drawing/2014/main" xmlns="" id="{A1ED9107-0A3E-46FC-A8A4-6A5BEFC6DC0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4" name="直線コネクタ 523">
          <a:extLst>
            <a:ext uri="{FF2B5EF4-FFF2-40B4-BE49-F238E27FC236}">
              <a16:creationId xmlns:a16="http://schemas.microsoft.com/office/drawing/2014/main" xmlns="" id="{1F9CA9E6-97ED-49CF-BE3D-4211E23D68F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5" name="テキスト ボックス 524">
          <a:extLst>
            <a:ext uri="{FF2B5EF4-FFF2-40B4-BE49-F238E27FC236}">
              <a16:creationId xmlns:a16="http://schemas.microsoft.com/office/drawing/2014/main" xmlns="" id="{74688446-2338-42AA-B0FA-1C6E603BA60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6" name="直線コネクタ 525">
          <a:extLst>
            <a:ext uri="{FF2B5EF4-FFF2-40B4-BE49-F238E27FC236}">
              <a16:creationId xmlns:a16="http://schemas.microsoft.com/office/drawing/2014/main" xmlns="" id="{0FB26073-6F7E-4EBD-A44C-6A56CEB7BE9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7" name="テキスト ボックス 526">
          <a:extLst>
            <a:ext uri="{FF2B5EF4-FFF2-40B4-BE49-F238E27FC236}">
              <a16:creationId xmlns:a16="http://schemas.microsoft.com/office/drawing/2014/main" xmlns="" id="{D57C42EA-393B-4EE2-A6C4-CD15DC8A2EC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8" name="直線コネクタ 527">
          <a:extLst>
            <a:ext uri="{FF2B5EF4-FFF2-40B4-BE49-F238E27FC236}">
              <a16:creationId xmlns:a16="http://schemas.microsoft.com/office/drawing/2014/main" xmlns="" id="{AD632FED-9B63-4208-9D26-A5A7FAE3806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9" name="テキスト ボックス 528">
          <a:extLst>
            <a:ext uri="{FF2B5EF4-FFF2-40B4-BE49-F238E27FC236}">
              <a16:creationId xmlns:a16="http://schemas.microsoft.com/office/drawing/2014/main" xmlns="" id="{07CEAFF4-F313-41FA-A878-12827563682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a:extLst>
            <a:ext uri="{FF2B5EF4-FFF2-40B4-BE49-F238E27FC236}">
              <a16:creationId xmlns:a16="http://schemas.microsoft.com/office/drawing/2014/main" xmlns="" id="{8603F906-B4C9-46AB-AF1C-4FC50F0A1F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1" name="テキスト ボックス 530">
          <a:extLst>
            <a:ext uri="{FF2B5EF4-FFF2-40B4-BE49-F238E27FC236}">
              <a16:creationId xmlns:a16="http://schemas.microsoft.com/office/drawing/2014/main" xmlns="" id="{0AE11EDD-CD1B-4F27-AD49-13A39CAC0D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保健センター・保健所】&#10;一人当たり面積グラフ枠">
          <a:extLst>
            <a:ext uri="{FF2B5EF4-FFF2-40B4-BE49-F238E27FC236}">
              <a16:creationId xmlns:a16="http://schemas.microsoft.com/office/drawing/2014/main" xmlns="" id="{F6E54F7B-3572-4E7D-AC3A-FC54E3F28F5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33" name="直線コネクタ 532">
          <a:extLst>
            <a:ext uri="{FF2B5EF4-FFF2-40B4-BE49-F238E27FC236}">
              <a16:creationId xmlns:a16="http://schemas.microsoft.com/office/drawing/2014/main" xmlns="" id="{44226384-4369-4964-9056-9E17C7CB005E}"/>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34" name="【保健センター・保健所】&#10;一人当たり面積最小値テキスト">
          <a:extLst>
            <a:ext uri="{FF2B5EF4-FFF2-40B4-BE49-F238E27FC236}">
              <a16:creationId xmlns:a16="http://schemas.microsoft.com/office/drawing/2014/main" xmlns="" id="{217AB0A7-19C1-44B9-99E5-4569821A399A}"/>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35" name="直線コネクタ 534">
          <a:extLst>
            <a:ext uri="{FF2B5EF4-FFF2-40B4-BE49-F238E27FC236}">
              <a16:creationId xmlns:a16="http://schemas.microsoft.com/office/drawing/2014/main" xmlns="" id="{AD304340-3FFC-483D-B204-5E1D2F63637E}"/>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36" name="【保健センター・保健所】&#10;一人当たり面積最大値テキスト">
          <a:extLst>
            <a:ext uri="{FF2B5EF4-FFF2-40B4-BE49-F238E27FC236}">
              <a16:creationId xmlns:a16="http://schemas.microsoft.com/office/drawing/2014/main" xmlns="" id="{EBB780BD-CE18-442F-95F3-EEA68001F0A4}"/>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37" name="直線コネクタ 536">
          <a:extLst>
            <a:ext uri="{FF2B5EF4-FFF2-40B4-BE49-F238E27FC236}">
              <a16:creationId xmlns:a16="http://schemas.microsoft.com/office/drawing/2014/main" xmlns="" id="{FE2AF811-B707-4470-8D71-359AFF3FF0B7}"/>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538" name="【保健センター・保健所】&#10;一人当たり面積平均値テキスト">
          <a:extLst>
            <a:ext uri="{FF2B5EF4-FFF2-40B4-BE49-F238E27FC236}">
              <a16:creationId xmlns:a16="http://schemas.microsoft.com/office/drawing/2014/main" xmlns="" id="{99ED2873-442E-43BF-9DA0-A080EB3A5767}"/>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39" name="フローチャート: 判断 538">
          <a:extLst>
            <a:ext uri="{FF2B5EF4-FFF2-40B4-BE49-F238E27FC236}">
              <a16:creationId xmlns:a16="http://schemas.microsoft.com/office/drawing/2014/main" xmlns="" id="{E044DDD0-DA1C-4297-A7B2-12FE6D47651C}"/>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40" name="フローチャート: 判断 539">
          <a:extLst>
            <a:ext uri="{FF2B5EF4-FFF2-40B4-BE49-F238E27FC236}">
              <a16:creationId xmlns:a16="http://schemas.microsoft.com/office/drawing/2014/main" xmlns="" id="{6949F00C-176F-4A1D-8A4B-CEC2A963D0C5}"/>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41" name="フローチャート: 判断 540">
          <a:extLst>
            <a:ext uri="{FF2B5EF4-FFF2-40B4-BE49-F238E27FC236}">
              <a16:creationId xmlns:a16="http://schemas.microsoft.com/office/drawing/2014/main" xmlns="" id="{DB1CD5EB-B3D0-4AC6-81E1-A73B4AE6A379}"/>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42" name="フローチャート: 判断 541">
          <a:extLst>
            <a:ext uri="{FF2B5EF4-FFF2-40B4-BE49-F238E27FC236}">
              <a16:creationId xmlns:a16="http://schemas.microsoft.com/office/drawing/2014/main" xmlns="" id="{E423F45B-22E6-4EC1-AD21-FC2DD1124DD3}"/>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43" name="フローチャート: 判断 542">
          <a:extLst>
            <a:ext uri="{FF2B5EF4-FFF2-40B4-BE49-F238E27FC236}">
              <a16:creationId xmlns:a16="http://schemas.microsoft.com/office/drawing/2014/main" xmlns="" id="{030ADBD4-C659-4CC0-B65D-BE8F7E325E44}"/>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78F36E0D-DE34-41E9-8493-97B99FCCFA1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D40A2B45-C8B6-40E2-BF7F-2669593C82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8141546A-2C8B-44B5-BA52-4FE77EEA93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A1D3075B-1DC1-4C2B-AF19-CB8ECF9D26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4A1B321A-A940-45EF-A544-435BFF07ED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90932</xdr:rowOff>
    </xdr:from>
    <xdr:to>
      <xdr:col>107</xdr:col>
      <xdr:colOff>101600</xdr:colOff>
      <xdr:row>63</xdr:row>
      <xdr:rowOff>21082</xdr:rowOff>
    </xdr:to>
    <xdr:sp macro="" textlink="">
      <xdr:nvSpPr>
        <xdr:cNvPr id="549" name="楕円 548">
          <a:extLst>
            <a:ext uri="{FF2B5EF4-FFF2-40B4-BE49-F238E27FC236}">
              <a16:creationId xmlns:a16="http://schemas.microsoft.com/office/drawing/2014/main" xmlns="" id="{185DB146-8315-4CF9-97CC-14BB24649910}"/>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550" name="楕円 549">
          <a:extLst>
            <a:ext uri="{FF2B5EF4-FFF2-40B4-BE49-F238E27FC236}">
              <a16:creationId xmlns:a16="http://schemas.microsoft.com/office/drawing/2014/main" xmlns="" id="{F60CD490-D08F-427A-BF69-7D498302F7B8}"/>
            </a:ext>
          </a:extLst>
        </xdr:cNvPr>
        <xdr:cNvSpPr/>
      </xdr:nvSpPr>
      <xdr:spPr>
        <a:xfrm>
          <a:off x="19494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146304</xdr:rowOff>
    </xdr:to>
    <xdr:cxnSp macro="">
      <xdr:nvCxnSpPr>
        <xdr:cNvPr id="551" name="直線コネクタ 550">
          <a:extLst>
            <a:ext uri="{FF2B5EF4-FFF2-40B4-BE49-F238E27FC236}">
              <a16:creationId xmlns:a16="http://schemas.microsoft.com/office/drawing/2014/main" xmlns="" id="{9FF61E3B-4626-44AD-A373-F0AE38165F69}"/>
            </a:ext>
          </a:extLst>
        </xdr:cNvPr>
        <xdr:cNvCxnSpPr/>
      </xdr:nvCxnSpPr>
      <xdr:spPr>
        <a:xfrm flipV="1">
          <a:off x="19545300" y="1077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100076</xdr:rowOff>
    </xdr:from>
    <xdr:to>
      <xdr:col>98</xdr:col>
      <xdr:colOff>38100</xdr:colOff>
      <xdr:row>63</xdr:row>
      <xdr:rowOff>30226</xdr:rowOff>
    </xdr:to>
    <xdr:sp macro="" textlink="">
      <xdr:nvSpPr>
        <xdr:cNvPr id="552" name="楕円 551">
          <a:extLst>
            <a:ext uri="{FF2B5EF4-FFF2-40B4-BE49-F238E27FC236}">
              <a16:creationId xmlns:a16="http://schemas.microsoft.com/office/drawing/2014/main" xmlns="" id="{F3C8D332-7CAB-4C48-A19A-3883924725C2}"/>
            </a:ext>
          </a:extLst>
        </xdr:cNvPr>
        <xdr:cNvSpPr/>
      </xdr:nvSpPr>
      <xdr:spPr>
        <a:xfrm>
          <a:off x="18605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62</xdr:row>
      <xdr:rowOff>150876</xdr:rowOff>
    </xdr:to>
    <xdr:cxnSp macro="">
      <xdr:nvCxnSpPr>
        <xdr:cNvPr id="553" name="直線コネクタ 552">
          <a:extLst>
            <a:ext uri="{FF2B5EF4-FFF2-40B4-BE49-F238E27FC236}">
              <a16:creationId xmlns:a16="http://schemas.microsoft.com/office/drawing/2014/main" xmlns="" id="{69D3D4A6-A409-4127-9E9A-9202C3BE1355}"/>
            </a:ext>
          </a:extLst>
        </xdr:cNvPr>
        <xdr:cNvCxnSpPr/>
      </xdr:nvCxnSpPr>
      <xdr:spPr>
        <a:xfrm flipV="1">
          <a:off x="18656300" y="1077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554" name="n_1aveValue【保健センター・保健所】&#10;一人当たり面積">
          <a:extLst>
            <a:ext uri="{FF2B5EF4-FFF2-40B4-BE49-F238E27FC236}">
              <a16:creationId xmlns:a16="http://schemas.microsoft.com/office/drawing/2014/main" xmlns="" id="{6665CB51-F284-4E48-AD0E-E0C772C5DBB4}"/>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555" name="n_2aveValue【保健センター・保健所】&#10;一人当たり面積">
          <a:extLst>
            <a:ext uri="{FF2B5EF4-FFF2-40B4-BE49-F238E27FC236}">
              <a16:creationId xmlns:a16="http://schemas.microsoft.com/office/drawing/2014/main" xmlns="" id="{A4E0E1AD-2A57-41B9-8B81-1E507E906185}"/>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56" name="n_3aveValue【保健センター・保健所】&#10;一人当たり面積">
          <a:extLst>
            <a:ext uri="{FF2B5EF4-FFF2-40B4-BE49-F238E27FC236}">
              <a16:creationId xmlns:a16="http://schemas.microsoft.com/office/drawing/2014/main" xmlns="" id="{369C414D-5B05-4004-9465-5ABD1A17FA51}"/>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557" name="n_4aveValue【保健センター・保健所】&#10;一人当たり面積">
          <a:extLst>
            <a:ext uri="{FF2B5EF4-FFF2-40B4-BE49-F238E27FC236}">
              <a16:creationId xmlns:a16="http://schemas.microsoft.com/office/drawing/2014/main" xmlns="" id="{42806432-5D20-473B-93B2-71BFBBCEA14E}"/>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558" name="n_2mainValue【保健センター・保健所】&#10;一人当たり面積">
          <a:extLst>
            <a:ext uri="{FF2B5EF4-FFF2-40B4-BE49-F238E27FC236}">
              <a16:creationId xmlns:a16="http://schemas.microsoft.com/office/drawing/2014/main" xmlns="" id="{BEA90757-E0BD-492A-817C-5070B252FBF0}"/>
            </a:ext>
          </a:extLst>
        </xdr:cNvPr>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16781</xdr:rowOff>
    </xdr:from>
    <xdr:ext cx="469744" cy="259045"/>
    <xdr:sp macro="" textlink="">
      <xdr:nvSpPr>
        <xdr:cNvPr id="559" name="n_3mainValue【保健センター・保健所】&#10;一人当たり面積">
          <a:extLst>
            <a:ext uri="{FF2B5EF4-FFF2-40B4-BE49-F238E27FC236}">
              <a16:creationId xmlns:a16="http://schemas.microsoft.com/office/drawing/2014/main" xmlns="" id="{D1273E1E-000E-41F8-97B3-4A93683A05CC}"/>
            </a:ext>
          </a:extLst>
        </xdr:cNvPr>
        <xdr:cNvSpPr txBox="1"/>
      </xdr:nvSpPr>
      <xdr:spPr>
        <a:xfrm>
          <a:off x="19310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21353</xdr:rowOff>
    </xdr:from>
    <xdr:ext cx="469744" cy="259045"/>
    <xdr:sp macro="" textlink="">
      <xdr:nvSpPr>
        <xdr:cNvPr id="560" name="n_4mainValue【保健センター・保健所】&#10;一人当たり面積">
          <a:extLst>
            <a:ext uri="{FF2B5EF4-FFF2-40B4-BE49-F238E27FC236}">
              <a16:creationId xmlns:a16="http://schemas.microsoft.com/office/drawing/2014/main" xmlns="" id="{06443FF4-E2A3-46EE-B3F9-9E236CC5BDEF}"/>
            </a:ext>
          </a:extLst>
        </xdr:cNvPr>
        <xdr:cNvSpPr txBox="1"/>
      </xdr:nvSpPr>
      <xdr:spPr>
        <a:xfrm>
          <a:off x="18421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xmlns="" id="{EAAC9528-75E5-4CAF-AEE6-8C8CF6622D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xmlns="" id="{DC3BF814-698C-4A57-9977-3555245AE79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xmlns="" id="{776E3698-9001-4352-B9C0-D6DF5D0C55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xmlns="" id="{602A3626-8BAA-4111-B1ED-02231D9682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xmlns="" id="{A9AFF9A8-98DA-43E6-996E-95BC896F8B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xmlns="" id="{56D2F89D-EB56-4C3B-80BD-6B07AED66C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xmlns="" id="{9761404E-3458-4756-A335-FF904242571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xmlns="" id="{F4727CD5-9009-4048-A163-B4F79BCC3DD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a16="http://schemas.microsoft.com/office/drawing/2014/main" xmlns="" id="{2886B49B-61CA-49D2-9787-2A8B10FE08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a16="http://schemas.microsoft.com/office/drawing/2014/main" xmlns="" id="{B794EB0A-7B99-46A4-853E-BEFF9ECFA9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1" name="テキスト ボックス 570">
          <a:extLst>
            <a:ext uri="{FF2B5EF4-FFF2-40B4-BE49-F238E27FC236}">
              <a16:creationId xmlns:a16="http://schemas.microsoft.com/office/drawing/2014/main" xmlns="" id="{3B3F18DD-40AD-432C-9914-7B5B4EB5FE2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a:extLst>
            <a:ext uri="{FF2B5EF4-FFF2-40B4-BE49-F238E27FC236}">
              <a16:creationId xmlns:a16="http://schemas.microsoft.com/office/drawing/2014/main" xmlns="" id="{04BF0837-CE7C-4AC1-A4CB-FB67FEB99C8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3" name="テキスト ボックス 572">
          <a:extLst>
            <a:ext uri="{FF2B5EF4-FFF2-40B4-BE49-F238E27FC236}">
              <a16:creationId xmlns:a16="http://schemas.microsoft.com/office/drawing/2014/main" xmlns="" id="{3DB3C8E8-5755-427F-BC63-CA44EBE2DF0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a:extLst>
            <a:ext uri="{FF2B5EF4-FFF2-40B4-BE49-F238E27FC236}">
              <a16:creationId xmlns:a16="http://schemas.microsoft.com/office/drawing/2014/main" xmlns="" id="{E2A5F421-D250-4042-ABCE-C6E77D9204B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a:extLst>
            <a:ext uri="{FF2B5EF4-FFF2-40B4-BE49-F238E27FC236}">
              <a16:creationId xmlns:a16="http://schemas.microsoft.com/office/drawing/2014/main" xmlns="" id="{CD2467CB-A8E9-4862-89A0-0444BF60925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a:extLst>
            <a:ext uri="{FF2B5EF4-FFF2-40B4-BE49-F238E27FC236}">
              <a16:creationId xmlns:a16="http://schemas.microsoft.com/office/drawing/2014/main" xmlns="" id="{14070F98-B4B2-4483-AB94-35218659429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a:extLst>
            <a:ext uri="{FF2B5EF4-FFF2-40B4-BE49-F238E27FC236}">
              <a16:creationId xmlns:a16="http://schemas.microsoft.com/office/drawing/2014/main" xmlns="" id="{A63FECB3-AB2C-4946-BE7D-D2E9B28DCC0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a:extLst>
            <a:ext uri="{FF2B5EF4-FFF2-40B4-BE49-F238E27FC236}">
              <a16:creationId xmlns:a16="http://schemas.microsoft.com/office/drawing/2014/main" xmlns="" id="{CC244A65-966C-4FFC-ACE1-EDF44778442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a:extLst>
            <a:ext uri="{FF2B5EF4-FFF2-40B4-BE49-F238E27FC236}">
              <a16:creationId xmlns:a16="http://schemas.microsoft.com/office/drawing/2014/main" xmlns="" id="{99E61D12-6461-490D-A0F6-43A6539159A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a:extLst>
            <a:ext uri="{FF2B5EF4-FFF2-40B4-BE49-F238E27FC236}">
              <a16:creationId xmlns:a16="http://schemas.microsoft.com/office/drawing/2014/main" xmlns="" id="{9C6FCE8A-3F73-4A09-BF8C-162EAB4FD13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a:extLst>
            <a:ext uri="{FF2B5EF4-FFF2-40B4-BE49-F238E27FC236}">
              <a16:creationId xmlns:a16="http://schemas.microsoft.com/office/drawing/2014/main" xmlns="" id="{74AA2A09-28B3-4F73-BD44-D705A0477C0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a:extLst>
            <a:ext uri="{FF2B5EF4-FFF2-40B4-BE49-F238E27FC236}">
              <a16:creationId xmlns:a16="http://schemas.microsoft.com/office/drawing/2014/main" xmlns="" id="{FB453D6E-0E74-4AF8-A739-92C985E9639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3" name="テキスト ボックス 582">
          <a:extLst>
            <a:ext uri="{FF2B5EF4-FFF2-40B4-BE49-F238E27FC236}">
              <a16:creationId xmlns:a16="http://schemas.microsoft.com/office/drawing/2014/main" xmlns="" id="{D5A11D65-E1AE-4BD6-B1D7-4CC5856B498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a:extLst>
            <a:ext uri="{FF2B5EF4-FFF2-40B4-BE49-F238E27FC236}">
              <a16:creationId xmlns:a16="http://schemas.microsoft.com/office/drawing/2014/main" xmlns="" id="{6FB0EFC4-D142-4E91-8EFA-B3EFAA713C2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a:extLst>
            <a:ext uri="{FF2B5EF4-FFF2-40B4-BE49-F238E27FC236}">
              <a16:creationId xmlns:a16="http://schemas.microsoft.com/office/drawing/2014/main" xmlns="" id="{300B76F9-257A-4DF7-974A-F436E14B797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86" name="直線コネクタ 585">
          <a:extLst>
            <a:ext uri="{FF2B5EF4-FFF2-40B4-BE49-F238E27FC236}">
              <a16:creationId xmlns:a16="http://schemas.microsoft.com/office/drawing/2014/main" xmlns="" id="{54341D16-4F8F-4FED-8A33-01C688DB8234}"/>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87" name="【消防施設】&#10;有形固定資産減価償却率最小値テキスト">
          <a:extLst>
            <a:ext uri="{FF2B5EF4-FFF2-40B4-BE49-F238E27FC236}">
              <a16:creationId xmlns:a16="http://schemas.microsoft.com/office/drawing/2014/main" xmlns="" id="{7117B44D-7743-4DA1-9978-FB4AF027ED85}"/>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88" name="直線コネクタ 587">
          <a:extLst>
            <a:ext uri="{FF2B5EF4-FFF2-40B4-BE49-F238E27FC236}">
              <a16:creationId xmlns:a16="http://schemas.microsoft.com/office/drawing/2014/main" xmlns="" id="{0241D322-8E07-4E79-BDEE-7361B7FB7716}"/>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89" name="【消防施設】&#10;有形固定資産減価償却率最大値テキスト">
          <a:extLst>
            <a:ext uri="{FF2B5EF4-FFF2-40B4-BE49-F238E27FC236}">
              <a16:creationId xmlns:a16="http://schemas.microsoft.com/office/drawing/2014/main" xmlns="" id="{19D4FC1E-6CBA-4110-844E-288423456FDA}"/>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90" name="直線コネクタ 589">
          <a:extLst>
            <a:ext uri="{FF2B5EF4-FFF2-40B4-BE49-F238E27FC236}">
              <a16:creationId xmlns:a16="http://schemas.microsoft.com/office/drawing/2014/main" xmlns="" id="{FFC500A6-4864-46B4-B3D9-C9BD2EB48AAC}"/>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591" name="【消防施設】&#10;有形固定資産減価償却率平均値テキスト">
          <a:extLst>
            <a:ext uri="{FF2B5EF4-FFF2-40B4-BE49-F238E27FC236}">
              <a16:creationId xmlns:a16="http://schemas.microsoft.com/office/drawing/2014/main" xmlns="" id="{E7D553A2-6124-4070-8D7B-6B44026EF6CF}"/>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92" name="フローチャート: 判断 591">
          <a:extLst>
            <a:ext uri="{FF2B5EF4-FFF2-40B4-BE49-F238E27FC236}">
              <a16:creationId xmlns:a16="http://schemas.microsoft.com/office/drawing/2014/main" xmlns="" id="{CA346B56-F912-4DB1-8991-72CC812A3058}"/>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93" name="フローチャート: 判断 592">
          <a:extLst>
            <a:ext uri="{FF2B5EF4-FFF2-40B4-BE49-F238E27FC236}">
              <a16:creationId xmlns:a16="http://schemas.microsoft.com/office/drawing/2014/main" xmlns="" id="{7EA7E473-5DC2-47BB-998F-8A4585B6C661}"/>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94" name="フローチャート: 判断 593">
          <a:extLst>
            <a:ext uri="{FF2B5EF4-FFF2-40B4-BE49-F238E27FC236}">
              <a16:creationId xmlns:a16="http://schemas.microsoft.com/office/drawing/2014/main" xmlns="" id="{E71D9F5F-FDEB-4923-8F20-05503CE1D1F3}"/>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95" name="フローチャート: 判断 594">
          <a:extLst>
            <a:ext uri="{FF2B5EF4-FFF2-40B4-BE49-F238E27FC236}">
              <a16:creationId xmlns:a16="http://schemas.microsoft.com/office/drawing/2014/main" xmlns="" id="{D81319B0-FD94-4FA1-B04B-3A7099337D7B}"/>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96" name="フローチャート: 判断 595">
          <a:extLst>
            <a:ext uri="{FF2B5EF4-FFF2-40B4-BE49-F238E27FC236}">
              <a16:creationId xmlns:a16="http://schemas.microsoft.com/office/drawing/2014/main" xmlns="" id="{37C64CFE-80CA-4C37-B87F-FE314FF3A1CF}"/>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8F77F9DC-615C-4A98-9481-07CB81BC403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608503B8-8031-4B08-B9D7-AF9029BC20C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E1FF1C62-6F6C-4BE0-81BB-BD9C16630C7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xmlns="" id="{4C5E9E82-DC37-47D6-AD2D-3B40A8E1CA6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xmlns="" id="{F58CBB73-0FAA-44E1-B1FE-323EBFFFCD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21589</xdr:rowOff>
    </xdr:from>
    <xdr:to>
      <xdr:col>76</xdr:col>
      <xdr:colOff>165100</xdr:colOff>
      <xdr:row>85</xdr:row>
      <xdr:rowOff>123189</xdr:rowOff>
    </xdr:to>
    <xdr:sp macro="" textlink="">
      <xdr:nvSpPr>
        <xdr:cNvPr id="602" name="楕円 601">
          <a:extLst>
            <a:ext uri="{FF2B5EF4-FFF2-40B4-BE49-F238E27FC236}">
              <a16:creationId xmlns:a16="http://schemas.microsoft.com/office/drawing/2014/main" xmlns="" id="{52EFE761-3D73-4021-BE9C-6C93ED72DCB7}"/>
            </a:ext>
          </a:extLst>
        </xdr:cNvPr>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162016</xdr:rowOff>
    </xdr:from>
    <xdr:to>
      <xdr:col>72</xdr:col>
      <xdr:colOff>38100</xdr:colOff>
      <xdr:row>85</xdr:row>
      <xdr:rowOff>92166</xdr:rowOff>
    </xdr:to>
    <xdr:sp macro="" textlink="">
      <xdr:nvSpPr>
        <xdr:cNvPr id="603" name="楕円 602">
          <a:extLst>
            <a:ext uri="{FF2B5EF4-FFF2-40B4-BE49-F238E27FC236}">
              <a16:creationId xmlns:a16="http://schemas.microsoft.com/office/drawing/2014/main" xmlns="" id="{A4D65009-A13F-4CF2-8F46-C6072A5286FF}"/>
            </a:ext>
          </a:extLst>
        </xdr:cNvPr>
        <xdr:cNvSpPr/>
      </xdr:nvSpPr>
      <xdr:spPr>
        <a:xfrm>
          <a:off x="13652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41366</xdr:rowOff>
    </xdr:from>
    <xdr:to>
      <xdr:col>76</xdr:col>
      <xdr:colOff>114300</xdr:colOff>
      <xdr:row>85</xdr:row>
      <xdr:rowOff>72389</xdr:rowOff>
    </xdr:to>
    <xdr:cxnSp macro="">
      <xdr:nvCxnSpPr>
        <xdr:cNvPr id="604" name="直線コネクタ 603">
          <a:extLst>
            <a:ext uri="{FF2B5EF4-FFF2-40B4-BE49-F238E27FC236}">
              <a16:creationId xmlns:a16="http://schemas.microsoft.com/office/drawing/2014/main" xmlns="" id="{E4708AEA-D555-435E-813C-61D790245036}"/>
            </a:ext>
          </a:extLst>
        </xdr:cNvPr>
        <xdr:cNvCxnSpPr/>
      </xdr:nvCxnSpPr>
      <xdr:spPr>
        <a:xfrm>
          <a:off x="13703300" y="146146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142421</xdr:rowOff>
    </xdr:from>
    <xdr:to>
      <xdr:col>67</xdr:col>
      <xdr:colOff>101600</xdr:colOff>
      <xdr:row>85</xdr:row>
      <xdr:rowOff>72571</xdr:rowOff>
    </xdr:to>
    <xdr:sp macro="" textlink="">
      <xdr:nvSpPr>
        <xdr:cNvPr id="605" name="楕円 604">
          <a:extLst>
            <a:ext uri="{FF2B5EF4-FFF2-40B4-BE49-F238E27FC236}">
              <a16:creationId xmlns:a16="http://schemas.microsoft.com/office/drawing/2014/main" xmlns="" id="{514464D6-EF59-4A6C-A938-02DF32C6BEB5}"/>
            </a:ext>
          </a:extLst>
        </xdr:cNvPr>
        <xdr:cNvSpPr/>
      </xdr:nvSpPr>
      <xdr:spPr>
        <a:xfrm>
          <a:off x="12763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21771</xdr:rowOff>
    </xdr:from>
    <xdr:to>
      <xdr:col>71</xdr:col>
      <xdr:colOff>177800</xdr:colOff>
      <xdr:row>85</xdr:row>
      <xdr:rowOff>41366</xdr:rowOff>
    </xdr:to>
    <xdr:cxnSp macro="">
      <xdr:nvCxnSpPr>
        <xdr:cNvPr id="606" name="直線コネクタ 605">
          <a:extLst>
            <a:ext uri="{FF2B5EF4-FFF2-40B4-BE49-F238E27FC236}">
              <a16:creationId xmlns:a16="http://schemas.microsoft.com/office/drawing/2014/main" xmlns="" id="{137B3DD1-8430-4908-92F3-B7CDCFA70AE4}"/>
            </a:ext>
          </a:extLst>
        </xdr:cNvPr>
        <xdr:cNvCxnSpPr/>
      </xdr:nvCxnSpPr>
      <xdr:spPr>
        <a:xfrm>
          <a:off x="12814300" y="1459502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07" name="n_1aveValue【消防施設】&#10;有形固定資産減価償却率">
          <a:extLst>
            <a:ext uri="{FF2B5EF4-FFF2-40B4-BE49-F238E27FC236}">
              <a16:creationId xmlns:a16="http://schemas.microsoft.com/office/drawing/2014/main" xmlns="" id="{5BEFDA18-4C08-420A-BFB3-0F49FC6B9087}"/>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08" name="n_2aveValue【消防施設】&#10;有形固定資産減価償却率">
          <a:extLst>
            <a:ext uri="{FF2B5EF4-FFF2-40B4-BE49-F238E27FC236}">
              <a16:creationId xmlns:a16="http://schemas.microsoft.com/office/drawing/2014/main" xmlns="" id="{3785974E-4496-49BA-8E81-A7F97689311D}"/>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09" name="n_3aveValue【消防施設】&#10;有形固定資産減価償却率">
          <a:extLst>
            <a:ext uri="{FF2B5EF4-FFF2-40B4-BE49-F238E27FC236}">
              <a16:creationId xmlns:a16="http://schemas.microsoft.com/office/drawing/2014/main" xmlns="" id="{FA5523F7-5451-4789-AEEC-279EE2BD9A67}"/>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10" name="n_4aveValue【消防施設】&#10;有形固定資産減価償却率">
          <a:extLst>
            <a:ext uri="{FF2B5EF4-FFF2-40B4-BE49-F238E27FC236}">
              <a16:creationId xmlns:a16="http://schemas.microsoft.com/office/drawing/2014/main" xmlns="" id="{DCD5F197-3772-40AB-9EA3-AF94C9E41418}"/>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611" name="n_2mainValue【消防施設】&#10;有形固定資産減価償却率">
          <a:extLst>
            <a:ext uri="{FF2B5EF4-FFF2-40B4-BE49-F238E27FC236}">
              <a16:creationId xmlns:a16="http://schemas.microsoft.com/office/drawing/2014/main" xmlns="" id="{9773F66B-E99A-4841-BFE8-32A07CBBAA8B}"/>
            </a:ext>
          </a:extLst>
        </xdr:cNvPr>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83293</xdr:rowOff>
    </xdr:from>
    <xdr:ext cx="405111" cy="259045"/>
    <xdr:sp macro="" textlink="">
      <xdr:nvSpPr>
        <xdr:cNvPr id="612" name="n_3mainValue【消防施設】&#10;有形固定資産減価償却率">
          <a:extLst>
            <a:ext uri="{FF2B5EF4-FFF2-40B4-BE49-F238E27FC236}">
              <a16:creationId xmlns:a16="http://schemas.microsoft.com/office/drawing/2014/main" xmlns="" id="{FDDD8404-8422-4D37-A095-51EA313670CE}"/>
            </a:ext>
          </a:extLst>
        </xdr:cNvPr>
        <xdr:cNvSpPr txBox="1"/>
      </xdr:nvSpPr>
      <xdr:spPr>
        <a:xfrm>
          <a:off x="13500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63698</xdr:rowOff>
    </xdr:from>
    <xdr:ext cx="405111" cy="259045"/>
    <xdr:sp macro="" textlink="">
      <xdr:nvSpPr>
        <xdr:cNvPr id="613" name="n_4mainValue【消防施設】&#10;有形固定資産減価償却率">
          <a:extLst>
            <a:ext uri="{FF2B5EF4-FFF2-40B4-BE49-F238E27FC236}">
              <a16:creationId xmlns:a16="http://schemas.microsoft.com/office/drawing/2014/main" xmlns="" id="{F539FE86-0AC5-4788-8948-F6187C9D473F}"/>
            </a:ext>
          </a:extLst>
        </xdr:cNvPr>
        <xdr:cNvSpPr txBox="1"/>
      </xdr:nvSpPr>
      <xdr:spPr>
        <a:xfrm>
          <a:off x="126117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xmlns="" id="{D4B1CB23-1087-499A-B0A9-57B43A84739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xmlns="" id="{AE04B8EB-3A25-4F4F-9E48-60A66F32569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xmlns="" id="{02C6AD98-D1AC-44EF-9B19-6F16AC7ACC9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xmlns="" id="{E99D25EB-A7E2-451D-8873-79D72386AE4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xmlns="" id="{B6E76A92-4C1D-4696-8B4C-C9A7D8DFCB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xmlns="" id="{B7A5DCE2-08C7-4246-A0CC-866937D82A2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xmlns="" id="{9629EF60-9BE5-45A3-A852-20A49B9F0E4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xmlns="" id="{CF50FC44-F0CE-4188-9C02-0C081C4127A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xmlns="" id="{CA4A893F-88E0-40D9-8706-528A49A7304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xmlns="" id="{38CEEABC-B07D-458D-B729-5A1319A5A1D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a:extLst>
            <a:ext uri="{FF2B5EF4-FFF2-40B4-BE49-F238E27FC236}">
              <a16:creationId xmlns:a16="http://schemas.microsoft.com/office/drawing/2014/main" xmlns="" id="{FCD42E65-A625-4834-AB99-63A302A5A40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xmlns="" id="{25C88D71-B9B8-4EAC-9D56-80CC84AAA37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a:extLst>
            <a:ext uri="{FF2B5EF4-FFF2-40B4-BE49-F238E27FC236}">
              <a16:creationId xmlns:a16="http://schemas.microsoft.com/office/drawing/2014/main" xmlns="" id="{0B370F2D-784F-445C-AF5B-31C4E71A803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a:extLst>
            <a:ext uri="{FF2B5EF4-FFF2-40B4-BE49-F238E27FC236}">
              <a16:creationId xmlns:a16="http://schemas.microsoft.com/office/drawing/2014/main" xmlns="" id="{98E58151-94DC-4050-8C03-B66867B3A7C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a:extLst>
            <a:ext uri="{FF2B5EF4-FFF2-40B4-BE49-F238E27FC236}">
              <a16:creationId xmlns:a16="http://schemas.microsoft.com/office/drawing/2014/main" xmlns="" id="{AA53C40E-5D44-4BC6-AEE4-E4871857024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a:extLst>
            <a:ext uri="{FF2B5EF4-FFF2-40B4-BE49-F238E27FC236}">
              <a16:creationId xmlns:a16="http://schemas.microsoft.com/office/drawing/2014/main" xmlns="" id="{D6473206-9ABC-41DA-9B6B-19E43C023BB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a:extLst>
            <a:ext uri="{FF2B5EF4-FFF2-40B4-BE49-F238E27FC236}">
              <a16:creationId xmlns:a16="http://schemas.microsoft.com/office/drawing/2014/main" xmlns="" id="{CCD99C07-EA1B-4FB3-B505-DF336FA7BC1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a:extLst>
            <a:ext uri="{FF2B5EF4-FFF2-40B4-BE49-F238E27FC236}">
              <a16:creationId xmlns:a16="http://schemas.microsoft.com/office/drawing/2014/main" xmlns="" id="{86140E13-D0C4-4DD0-AED2-6C804527C92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a:extLst>
            <a:ext uri="{FF2B5EF4-FFF2-40B4-BE49-F238E27FC236}">
              <a16:creationId xmlns:a16="http://schemas.microsoft.com/office/drawing/2014/main" xmlns="" id="{662F6D66-4E6C-49E3-9F35-68183E491B0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a:extLst>
            <a:ext uri="{FF2B5EF4-FFF2-40B4-BE49-F238E27FC236}">
              <a16:creationId xmlns:a16="http://schemas.microsoft.com/office/drawing/2014/main" xmlns="" id="{EACD0D57-AD32-4C9F-B2C3-09F263679B7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a:extLst>
            <a:ext uri="{FF2B5EF4-FFF2-40B4-BE49-F238E27FC236}">
              <a16:creationId xmlns:a16="http://schemas.microsoft.com/office/drawing/2014/main" xmlns="" id="{11AEC2D8-904D-4624-9ECC-D77CC228A0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a:extLst>
            <a:ext uri="{FF2B5EF4-FFF2-40B4-BE49-F238E27FC236}">
              <a16:creationId xmlns:a16="http://schemas.microsoft.com/office/drawing/2014/main" xmlns="" id="{D45E5CDF-A56E-4621-AFB6-13CAE44239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消防施設】&#10;一人当たり面積グラフ枠">
          <a:extLst>
            <a:ext uri="{FF2B5EF4-FFF2-40B4-BE49-F238E27FC236}">
              <a16:creationId xmlns:a16="http://schemas.microsoft.com/office/drawing/2014/main" xmlns="" id="{0983B05F-DA2F-48A6-BBC7-553CFFE1586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37" name="直線コネクタ 636">
          <a:extLst>
            <a:ext uri="{FF2B5EF4-FFF2-40B4-BE49-F238E27FC236}">
              <a16:creationId xmlns:a16="http://schemas.microsoft.com/office/drawing/2014/main" xmlns="" id="{B1FA627E-C8C2-4E8D-8E34-2F2B4E777654}"/>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38" name="【消防施設】&#10;一人当たり面積最小値テキスト">
          <a:extLst>
            <a:ext uri="{FF2B5EF4-FFF2-40B4-BE49-F238E27FC236}">
              <a16:creationId xmlns:a16="http://schemas.microsoft.com/office/drawing/2014/main" xmlns="" id="{6CEBA364-AD50-4233-BE06-43EA7F54C643}"/>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39" name="直線コネクタ 638">
          <a:extLst>
            <a:ext uri="{FF2B5EF4-FFF2-40B4-BE49-F238E27FC236}">
              <a16:creationId xmlns:a16="http://schemas.microsoft.com/office/drawing/2014/main" xmlns="" id="{642F9A59-D67B-469A-A6AA-4FA1BD7D7BEB}"/>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0" name="【消防施設】&#10;一人当たり面積最大値テキスト">
          <a:extLst>
            <a:ext uri="{FF2B5EF4-FFF2-40B4-BE49-F238E27FC236}">
              <a16:creationId xmlns:a16="http://schemas.microsoft.com/office/drawing/2014/main" xmlns="" id="{3D121306-BC72-4C8C-945D-44DF1BDD24BC}"/>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1" name="直線コネクタ 640">
          <a:extLst>
            <a:ext uri="{FF2B5EF4-FFF2-40B4-BE49-F238E27FC236}">
              <a16:creationId xmlns:a16="http://schemas.microsoft.com/office/drawing/2014/main" xmlns="" id="{CFF06B75-E7CD-4958-BE39-46B31AFD1BCA}"/>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642" name="【消防施設】&#10;一人当たり面積平均値テキスト">
          <a:extLst>
            <a:ext uri="{FF2B5EF4-FFF2-40B4-BE49-F238E27FC236}">
              <a16:creationId xmlns:a16="http://schemas.microsoft.com/office/drawing/2014/main" xmlns="" id="{11DEF5D8-05CB-4194-B45A-88F1CFEF1084}"/>
            </a:ext>
          </a:extLst>
        </xdr:cNvPr>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43" name="フローチャート: 判断 642">
          <a:extLst>
            <a:ext uri="{FF2B5EF4-FFF2-40B4-BE49-F238E27FC236}">
              <a16:creationId xmlns:a16="http://schemas.microsoft.com/office/drawing/2014/main" xmlns="" id="{8637ED86-AEA2-4A11-B9E1-AEA76074B444}"/>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44" name="フローチャート: 判断 643">
          <a:extLst>
            <a:ext uri="{FF2B5EF4-FFF2-40B4-BE49-F238E27FC236}">
              <a16:creationId xmlns:a16="http://schemas.microsoft.com/office/drawing/2014/main" xmlns="" id="{26C70E3F-1C80-4B3E-8E9A-37834E345BEB}"/>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45" name="フローチャート: 判断 644">
          <a:extLst>
            <a:ext uri="{FF2B5EF4-FFF2-40B4-BE49-F238E27FC236}">
              <a16:creationId xmlns:a16="http://schemas.microsoft.com/office/drawing/2014/main" xmlns="" id="{120DE53F-96D1-4DD1-BCAA-F19BDED77C63}"/>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46" name="フローチャート: 判断 645">
          <a:extLst>
            <a:ext uri="{FF2B5EF4-FFF2-40B4-BE49-F238E27FC236}">
              <a16:creationId xmlns:a16="http://schemas.microsoft.com/office/drawing/2014/main" xmlns="" id="{91706804-844E-433B-8585-CC0C2054A50E}"/>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47" name="フローチャート: 判断 646">
          <a:extLst>
            <a:ext uri="{FF2B5EF4-FFF2-40B4-BE49-F238E27FC236}">
              <a16:creationId xmlns:a16="http://schemas.microsoft.com/office/drawing/2014/main" xmlns="" id="{EA234888-B9EC-4F3E-A4F4-DF30CB4C9962}"/>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xmlns="" id="{E76DEB6D-A840-4BDC-BB89-D2CDE76777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xmlns="" id="{01A0C581-3EBA-4F07-BE74-2BB3D24DA25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xmlns="" id="{724045EA-8399-45FF-89EF-B97B25F6D8C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xmlns="" id="{C10135F0-4BF3-4133-B33D-39F51ADD345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xmlns="" id="{7A7333B6-D14D-4E6D-8D35-4DCE9879B75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10161</xdr:rowOff>
    </xdr:from>
    <xdr:to>
      <xdr:col>107</xdr:col>
      <xdr:colOff>101600</xdr:colOff>
      <xdr:row>86</xdr:row>
      <xdr:rowOff>111761</xdr:rowOff>
    </xdr:to>
    <xdr:sp macro="" textlink="">
      <xdr:nvSpPr>
        <xdr:cNvPr id="653" name="楕円 652">
          <a:extLst>
            <a:ext uri="{FF2B5EF4-FFF2-40B4-BE49-F238E27FC236}">
              <a16:creationId xmlns:a16="http://schemas.microsoft.com/office/drawing/2014/main" xmlns="" id="{24C82650-0F9B-4DCC-AD36-6843CAF3BCFF}"/>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12064</xdr:rowOff>
    </xdr:from>
    <xdr:to>
      <xdr:col>102</xdr:col>
      <xdr:colOff>165100</xdr:colOff>
      <xdr:row>86</xdr:row>
      <xdr:rowOff>113664</xdr:rowOff>
    </xdr:to>
    <xdr:sp macro="" textlink="">
      <xdr:nvSpPr>
        <xdr:cNvPr id="654" name="楕円 653">
          <a:extLst>
            <a:ext uri="{FF2B5EF4-FFF2-40B4-BE49-F238E27FC236}">
              <a16:creationId xmlns:a16="http://schemas.microsoft.com/office/drawing/2014/main" xmlns="" id="{EE9202A4-1762-46A7-8994-001C335DB368}"/>
            </a:ext>
          </a:extLst>
        </xdr:cNvPr>
        <xdr:cNvSpPr/>
      </xdr:nvSpPr>
      <xdr:spPr>
        <a:xfrm>
          <a:off x="19494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62864</xdr:rowOff>
    </xdr:to>
    <xdr:cxnSp macro="">
      <xdr:nvCxnSpPr>
        <xdr:cNvPr id="655" name="直線コネクタ 654">
          <a:extLst>
            <a:ext uri="{FF2B5EF4-FFF2-40B4-BE49-F238E27FC236}">
              <a16:creationId xmlns:a16="http://schemas.microsoft.com/office/drawing/2014/main" xmlns="" id="{7CDE8B9E-FE85-4B55-8716-96AC47C91E96}"/>
            </a:ext>
          </a:extLst>
        </xdr:cNvPr>
        <xdr:cNvCxnSpPr/>
      </xdr:nvCxnSpPr>
      <xdr:spPr>
        <a:xfrm flipV="1">
          <a:off x="19545300" y="148056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12064</xdr:rowOff>
    </xdr:from>
    <xdr:to>
      <xdr:col>98</xdr:col>
      <xdr:colOff>38100</xdr:colOff>
      <xdr:row>86</xdr:row>
      <xdr:rowOff>113664</xdr:rowOff>
    </xdr:to>
    <xdr:sp macro="" textlink="">
      <xdr:nvSpPr>
        <xdr:cNvPr id="656" name="楕円 655">
          <a:extLst>
            <a:ext uri="{FF2B5EF4-FFF2-40B4-BE49-F238E27FC236}">
              <a16:creationId xmlns:a16="http://schemas.microsoft.com/office/drawing/2014/main" xmlns="" id="{10877D37-7E2C-4B99-97C5-F625B5C861FC}"/>
            </a:ext>
          </a:extLst>
        </xdr:cNvPr>
        <xdr:cNvSpPr/>
      </xdr:nvSpPr>
      <xdr:spPr>
        <a:xfrm>
          <a:off x="18605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62864</xdr:rowOff>
    </xdr:from>
    <xdr:to>
      <xdr:col>102</xdr:col>
      <xdr:colOff>114300</xdr:colOff>
      <xdr:row>86</xdr:row>
      <xdr:rowOff>62864</xdr:rowOff>
    </xdr:to>
    <xdr:cxnSp macro="">
      <xdr:nvCxnSpPr>
        <xdr:cNvPr id="657" name="直線コネクタ 656">
          <a:extLst>
            <a:ext uri="{FF2B5EF4-FFF2-40B4-BE49-F238E27FC236}">
              <a16:creationId xmlns:a16="http://schemas.microsoft.com/office/drawing/2014/main" xmlns="" id="{A3575AA1-7C84-4AC7-84FB-EC3A2AEEEF30}"/>
            </a:ext>
          </a:extLst>
        </xdr:cNvPr>
        <xdr:cNvCxnSpPr/>
      </xdr:nvCxnSpPr>
      <xdr:spPr>
        <a:xfrm>
          <a:off x="18656300" y="14807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58" name="n_1aveValue【消防施設】&#10;一人当たり面積">
          <a:extLst>
            <a:ext uri="{FF2B5EF4-FFF2-40B4-BE49-F238E27FC236}">
              <a16:creationId xmlns:a16="http://schemas.microsoft.com/office/drawing/2014/main" xmlns="" id="{DD324EBA-5D1B-4EC6-A11F-848E95F09C13}"/>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59" name="n_2aveValue【消防施設】&#10;一人当たり面積">
          <a:extLst>
            <a:ext uri="{FF2B5EF4-FFF2-40B4-BE49-F238E27FC236}">
              <a16:creationId xmlns:a16="http://schemas.microsoft.com/office/drawing/2014/main" xmlns="" id="{57A6A784-79C2-4839-B0EB-AA548E4A3B68}"/>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60" name="n_3aveValue【消防施設】&#10;一人当たり面積">
          <a:extLst>
            <a:ext uri="{FF2B5EF4-FFF2-40B4-BE49-F238E27FC236}">
              <a16:creationId xmlns:a16="http://schemas.microsoft.com/office/drawing/2014/main" xmlns="" id="{197BC3BD-948D-41D7-B3D7-D1FC3885D2CE}"/>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61" name="n_4aveValue【消防施設】&#10;一人当たり面積">
          <a:extLst>
            <a:ext uri="{FF2B5EF4-FFF2-40B4-BE49-F238E27FC236}">
              <a16:creationId xmlns:a16="http://schemas.microsoft.com/office/drawing/2014/main" xmlns="" id="{500F15C4-6D22-4E23-9AE5-D87F6F8B1658}"/>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662" name="n_2mainValue【消防施設】&#10;一人当たり面積">
          <a:extLst>
            <a:ext uri="{FF2B5EF4-FFF2-40B4-BE49-F238E27FC236}">
              <a16:creationId xmlns:a16="http://schemas.microsoft.com/office/drawing/2014/main" xmlns="" id="{6049A5E5-50E4-438D-A42E-724860438F18}"/>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104791</xdr:rowOff>
    </xdr:from>
    <xdr:ext cx="469744" cy="259045"/>
    <xdr:sp macro="" textlink="">
      <xdr:nvSpPr>
        <xdr:cNvPr id="663" name="n_3mainValue【消防施設】&#10;一人当たり面積">
          <a:extLst>
            <a:ext uri="{FF2B5EF4-FFF2-40B4-BE49-F238E27FC236}">
              <a16:creationId xmlns:a16="http://schemas.microsoft.com/office/drawing/2014/main" xmlns="" id="{92B83539-E24B-4212-A2CD-F6B61B16989F}"/>
            </a:ext>
          </a:extLst>
        </xdr:cNvPr>
        <xdr:cNvSpPr txBox="1"/>
      </xdr:nvSpPr>
      <xdr:spPr>
        <a:xfrm>
          <a:off x="19310427" y="148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104791</xdr:rowOff>
    </xdr:from>
    <xdr:ext cx="469744" cy="259045"/>
    <xdr:sp macro="" textlink="">
      <xdr:nvSpPr>
        <xdr:cNvPr id="664" name="n_4mainValue【消防施設】&#10;一人当たり面積">
          <a:extLst>
            <a:ext uri="{FF2B5EF4-FFF2-40B4-BE49-F238E27FC236}">
              <a16:creationId xmlns:a16="http://schemas.microsoft.com/office/drawing/2014/main" xmlns="" id="{9C77F567-05FD-4A65-98DA-7A13E3181564}"/>
            </a:ext>
          </a:extLst>
        </xdr:cNvPr>
        <xdr:cNvSpPr txBox="1"/>
      </xdr:nvSpPr>
      <xdr:spPr>
        <a:xfrm>
          <a:off x="18421427" y="148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a:extLst>
            <a:ext uri="{FF2B5EF4-FFF2-40B4-BE49-F238E27FC236}">
              <a16:creationId xmlns:a16="http://schemas.microsoft.com/office/drawing/2014/main" xmlns="" id="{276BBFF0-2151-40F1-8FFA-5F90BF3599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a:extLst>
            <a:ext uri="{FF2B5EF4-FFF2-40B4-BE49-F238E27FC236}">
              <a16:creationId xmlns:a16="http://schemas.microsoft.com/office/drawing/2014/main" xmlns="" id="{328AC4C0-5D34-4A15-BEF2-19E8D9F318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a:extLst>
            <a:ext uri="{FF2B5EF4-FFF2-40B4-BE49-F238E27FC236}">
              <a16:creationId xmlns:a16="http://schemas.microsoft.com/office/drawing/2014/main" xmlns="" id="{4C1A823D-540A-44CD-B230-7FD2B42D75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a:extLst>
            <a:ext uri="{FF2B5EF4-FFF2-40B4-BE49-F238E27FC236}">
              <a16:creationId xmlns:a16="http://schemas.microsoft.com/office/drawing/2014/main" xmlns="" id="{4F538EDD-44AA-4ABE-8514-9761247F2C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a:extLst>
            <a:ext uri="{FF2B5EF4-FFF2-40B4-BE49-F238E27FC236}">
              <a16:creationId xmlns:a16="http://schemas.microsoft.com/office/drawing/2014/main" xmlns="" id="{93EDB3AC-C135-4E11-BE4F-FE95A752F2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a:extLst>
            <a:ext uri="{FF2B5EF4-FFF2-40B4-BE49-F238E27FC236}">
              <a16:creationId xmlns:a16="http://schemas.microsoft.com/office/drawing/2014/main" xmlns="" id="{070061A3-55AE-48B8-859F-5AB3ABEF23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a:extLst>
            <a:ext uri="{FF2B5EF4-FFF2-40B4-BE49-F238E27FC236}">
              <a16:creationId xmlns:a16="http://schemas.microsoft.com/office/drawing/2014/main" xmlns="" id="{DD528764-8F6F-4791-BEE6-718EF0BD884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a:extLst>
            <a:ext uri="{FF2B5EF4-FFF2-40B4-BE49-F238E27FC236}">
              <a16:creationId xmlns:a16="http://schemas.microsoft.com/office/drawing/2014/main" xmlns="" id="{B140A6CD-7BB3-4BF7-B368-ED257CC402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a:extLst>
            <a:ext uri="{FF2B5EF4-FFF2-40B4-BE49-F238E27FC236}">
              <a16:creationId xmlns:a16="http://schemas.microsoft.com/office/drawing/2014/main" xmlns="" id="{275CCEF0-2019-48F0-BD11-F838E465C7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a:extLst>
            <a:ext uri="{FF2B5EF4-FFF2-40B4-BE49-F238E27FC236}">
              <a16:creationId xmlns:a16="http://schemas.microsoft.com/office/drawing/2014/main" xmlns="" id="{1999298A-B0D9-4B47-9651-602955C1AB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a:extLst>
            <a:ext uri="{FF2B5EF4-FFF2-40B4-BE49-F238E27FC236}">
              <a16:creationId xmlns:a16="http://schemas.microsoft.com/office/drawing/2014/main" xmlns="" id="{87FBCF58-BDF7-48E1-B08D-E89BF3D62BD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a:extLst>
            <a:ext uri="{FF2B5EF4-FFF2-40B4-BE49-F238E27FC236}">
              <a16:creationId xmlns:a16="http://schemas.microsoft.com/office/drawing/2014/main" xmlns="" id="{F9A1CE34-066B-4354-A8F1-DA375655726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xmlns="" id="{CA504E26-BBC9-44BD-9E78-92CC6DEC09D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a:extLst>
            <a:ext uri="{FF2B5EF4-FFF2-40B4-BE49-F238E27FC236}">
              <a16:creationId xmlns:a16="http://schemas.microsoft.com/office/drawing/2014/main" xmlns="" id="{BB2422E9-0A6F-45A0-9A76-301AE415C4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9" name="テキスト ボックス 678">
          <a:extLst>
            <a:ext uri="{FF2B5EF4-FFF2-40B4-BE49-F238E27FC236}">
              <a16:creationId xmlns:a16="http://schemas.microsoft.com/office/drawing/2014/main" xmlns="" id="{797D02C2-35D5-43A4-AD37-82D3D8B499F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a:extLst>
            <a:ext uri="{FF2B5EF4-FFF2-40B4-BE49-F238E27FC236}">
              <a16:creationId xmlns:a16="http://schemas.microsoft.com/office/drawing/2014/main" xmlns="" id="{B6897794-221D-4474-AAEB-922BF0E69FD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1" name="テキスト ボックス 680">
          <a:extLst>
            <a:ext uri="{FF2B5EF4-FFF2-40B4-BE49-F238E27FC236}">
              <a16:creationId xmlns:a16="http://schemas.microsoft.com/office/drawing/2014/main" xmlns="" id="{98800A0C-D1F2-4010-B796-FA0943C1998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a:extLst>
            <a:ext uri="{FF2B5EF4-FFF2-40B4-BE49-F238E27FC236}">
              <a16:creationId xmlns:a16="http://schemas.microsoft.com/office/drawing/2014/main" xmlns="" id="{621A98CC-4634-4AC3-9A0B-1FB429B4A85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3" name="テキスト ボックス 682">
          <a:extLst>
            <a:ext uri="{FF2B5EF4-FFF2-40B4-BE49-F238E27FC236}">
              <a16:creationId xmlns:a16="http://schemas.microsoft.com/office/drawing/2014/main" xmlns="" id="{54216F63-D0CA-48E8-9A07-1633CEF4DFB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a:extLst>
            <a:ext uri="{FF2B5EF4-FFF2-40B4-BE49-F238E27FC236}">
              <a16:creationId xmlns:a16="http://schemas.microsoft.com/office/drawing/2014/main" xmlns="" id="{3B45681B-79B0-4C79-AFB4-338811F6992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5" name="テキスト ボックス 684">
          <a:extLst>
            <a:ext uri="{FF2B5EF4-FFF2-40B4-BE49-F238E27FC236}">
              <a16:creationId xmlns:a16="http://schemas.microsoft.com/office/drawing/2014/main" xmlns="" id="{F46A3D29-6926-4116-8AAE-224CDB391F5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a:extLst>
            <a:ext uri="{FF2B5EF4-FFF2-40B4-BE49-F238E27FC236}">
              <a16:creationId xmlns:a16="http://schemas.microsoft.com/office/drawing/2014/main" xmlns="" id="{340C4098-8EEC-4926-8409-38819060627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7" name="テキスト ボックス 686">
          <a:extLst>
            <a:ext uri="{FF2B5EF4-FFF2-40B4-BE49-F238E27FC236}">
              <a16:creationId xmlns:a16="http://schemas.microsoft.com/office/drawing/2014/main" xmlns="" id="{4F1BF00A-FDC1-438D-8E6E-588269CF0D0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a:extLst>
            <a:ext uri="{FF2B5EF4-FFF2-40B4-BE49-F238E27FC236}">
              <a16:creationId xmlns:a16="http://schemas.microsoft.com/office/drawing/2014/main" xmlns="" id="{3EC47909-B787-400A-B9CD-4E28045B4F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庁舎】&#10;有形固定資産減価償却率グラフ枠">
          <a:extLst>
            <a:ext uri="{FF2B5EF4-FFF2-40B4-BE49-F238E27FC236}">
              <a16:creationId xmlns:a16="http://schemas.microsoft.com/office/drawing/2014/main" xmlns="" id="{CDAEDFD8-EB4B-4DB8-B9D6-5B3ADF2CFE7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90" name="直線コネクタ 689">
          <a:extLst>
            <a:ext uri="{FF2B5EF4-FFF2-40B4-BE49-F238E27FC236}">
              <a16:creationId xmlns:a16="http://schemas.microsoft.com/office/drawing/2014/main" xmlns="" id="{03C13159-6FFB-4768-96B8-88E00F1F1A84}"/>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91" name="【庁舎】&#10;有形固定資産減価償却率最小値テキスト">
          <a:extLst>
            <a:ext uri="{FF2B5EF4-FFF2-40B4-BE49-F238E27FC236}">
              <a16:creationId xmlns:a16="http://schemas.microsoft.com/office/drawing/2014/main" xmlns="" id="{7A2B86D9-8DAC-41A8-9B13-6535C1BE1186}"/>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92" name="直線コネクタ 691">
          <a:extLst>
            <a:ext uri="{FF2B5EF4-FFF2-40B4-BE49-F238E27FC236}">
              <a16:creationId xmlns:a16="http://schemas.microsoft.com/office/drawing/2014/main" xmlns="" id="{B613E962-8F9E-4B7B-8C30-FED4E0E8B7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93" name="【庁舎】&#10;有形固定資産減価償却率最大値テキスト">
          <a:extLst>
            <a:ext uri="{FF2B5EF4-FFF2-40B4-BE49-F238E27FC236}">
              <a16:creationId xmlns:a16="http://schemas.microsoft.com/office/drawing/2014/main" xmlns="" id="{9E68842F-FEB8-4267-854D-AD9A93E86F32}"/>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94" name="直線コネクタ 693">
          <a:extLst>
            <a:ext uri="{FF2B5EF4-FFF2-40B4-BE49-F238E27FC236}">
              <a16:creationId xmlns:a16="http://schemas.microsoft.com/office/drawing/2014/main" xmlns="" id="{6C55EA5D-C307-4290-AFE8-FF18D680C94C}"/>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95" name="【庁舎】&#10;有形固定資産減価償却率平均値テキスト">
          <a:extLst>
            <a:ext uri="{FF2B5EF4-FFF2-40B4-BE49-F238E27FC236}">
              <a16:creationId xmlns:a16="http://schemas.microsoft.com/office/drawing/2014/main" xmlns="" id="{4F6A990A-6401-4854-BFAE-469B40D42B73}"/>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96" name="フローチャート: 判断 695">
          <a:extLst>
            <a:ext uri="{FF2B5EF4-FFF2-40B4-BE49-F238E27FC236}">
              <a16:creationId xmlns:a16="http://schemas.microsoft.com/office/drawing/2014/main" xmlns="" id="{AE2D7384-C795-457B-8B47-912CBB75BD2C}"/>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97" name="フローチャート: 判断 696">
          <a:extLst>
            <a:ext uri="{FF2B5EF4-FFF2-40B4-BE49-F238E27FC236}">
              <a16:creationId xmlns:a16="http://schemas.microsoft.com/office/drawing/2014/main" xmlns="" id="{2399EA66-D2DB-4E1E-B8B7-E736271E94FF}"/>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98" name="フローチャート: 判断 697">
          <a:extLst>
            <a:ext uri="{FF2B5EF4-FFF2-40B4-BE49-F238E27FC236}">
              <a16:creationId xmlns:a16="http://schemas.microsoft.com/office/drawing/2014/main" xmlns="" id="{F1093481-10CB-4B6A-95EB-ED3C4A0CD8CF}"/>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99" name="フローチャート: 判断 698">
          <a:extLst>
            <a:ext uri="{FF2B5EF4-FFF2-40B4-BE49-F238E27FC236}">
              <a16:creationId xmlns:a16="http://schemas.microsoft.com/office/drawing/2014/main" xmlns="" id="{42EA9C8B-F200-450F-A8F0-DC761D8DAB42}"/>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00" name="フローチャート: 判断 699">
          <a:extLst>
            <a:ext uri="{FF2B5EF4-FFF2-40B4-BE49-F238E27FC236}">
              <a16:creationId xmlns:a16="http://schemas.microsoft.com/office/drawing/2014/main" xmlns="" id="{A9448C78-C12B-4039-8279-CAE63CD07ECC}"/>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7DB502FB-0780-467F-B10B-DA5E1CDB657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xmlns="" id="{A4D7B9C3-0752-48C3-A06E-CC5E2E78ED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xmlns="" id="{9437B105-66AF-4A12-B98A-482E4C22427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xmlns="" id="{F3427F7E-B107-4C80-BE3E-4F1FCD5ABB3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xmlns="" id="{78B71D57-EC6A-44F2-AFFD-DEE94EDCD9C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107043</xdr:rowOff>
    </xdr:from>
    <xdr:to>
      <xdr:col>76</xdr:col>
      <xdr:colOff>165100</xdr:colOff>
      <xdr:row>103</xdr:row>
      <xdr:rowOff>37193</xdr:rowOff>
    </xdr:to>
    <xdr:sp macro="" textlink="">
      <xdr:nvSpPr>
        <xdr:cNvPr id="706" name="楕円 705">
          <a:extLst>
            <a:ext uri="{FF2B5EF4-FFF2-40B4-BE49-F238E27FC236}">
              <a16:creationId xmlns:a16="http://schemas.microsoft.com/office/drawing/2014/main" xmlns="" id="{976D0009-27D1-40B4-BC2F-0F1F0AC70E87}"/>
            </a:ext>
          </a:extLst>
        </xdr:cNvPr>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74386</xdr:rowOff>
    </xdr:from>
    <xdr:to>
      <xdr:col>72</xdr:col>
      <xdr:colOff>38100</xdr:colOff>
      <xdr:row>103</xdr:row>
      <xdr:rowOff>4536</xdr:rowOff>
    </xdr:to>
    <xdr:sp macro="" textlink="">
      <xdr:nvSpPr>
        <xdr:cNvPr id="707" name="楕円 706">
          <a:extLst>
            <a:ext uri="{FF2B5EF4-FFF2-40B4-BE49-F238E27FC236}">
              <a16:creationId xmlns:a16="http://schemas.microsoft.com/office/drawing/2014/main" xmlns="" id="{37681D72-8E50-4A8E-913D-60BFCD8DEEF7}"/>
            </a:ext>
          </a:extLst>
        </xdr:cNvPr>
        <xdr:cNvSpPr/>
      </xdr:nvSpPr>
      <xdr:spPr>
        <a:xfrm>
          <a:off x="1365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125186</xdr:rowOff>
    </xdr:from>
    <xdr:to>
      <xdr:col>76</xdr:col>
      <xdr:colOff>114300</xdr:colOff>
      <xdr:row>102</xdr:row>
      <xdr:rowOff>157843</xdr:rowOff>
    </xdr:to>
    <xdr:cxnSp macro="">
      <xdr:nvCxnSpPr>
        <xdr:cNvPr id="708" name="直線コネクタ 707">
          <a:extLst>
            <a:ext uri="{FF2B5EF4-FFF2-40B4-BE49-F238E27FC236}">
              <a16:creationId xmlns:a16="http://schemas.microsoft.com/office/drawing/2014/main" xmlns="" id="{2AB05AC8-D2F7-4FC3-B0B8-F50D46D7106E}"/>
            </a:ext>
          </a:extLst>
        </xdr:cNvPr>
        <xdr:cNvCxnSpPr/>
      </xdr:nvCxnSpPr>
      <xdr:spPr>
        <a:xfrm>
          <a:off x="13703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41729</xdr:rowOff>
    </xdr:from>
    <xdr:to>
      <xdr:col>67</xdr:col>
      <xdr:colOff>101600</xdr:colOff>
      <xdr:row>102</xdr:row>
      <xdr:rowOff>143329</xdr:rowOff>
    </xdr:to>
    <xdr:sp macro="" textlink="">
      <xdr:nvSpPr>
        <xdr:cNvPr id="709" name="楕円 708">
          <a:extLst>
            <a:ext uri="{FF2B5EF4-FFF2-40B4-BE49-F238E27FC236}">
              <a16:creationId xmlns:a16="http://schemas.microsoft.com/office/drawing/2014/main" xmlns="" id="{DCD6671D-722C-48CB-866F-84D612FA794D}"/>
            </a:ext>
          </a:extLst>
        </xdr:cNvPr>
        <xdr:cNvSpPr/>
      </xdr:nvSpPr>
      <xdr:spPr>
        <a:xfrm>
          <a:off x="12763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92529</xdr:rowOff>
    </xdr:from>
    <xdr:to>
      <xdr:col>71</xdr:col>
      <xdr:colOff>177800</xdr:colOff>
      <xdr:row>102</xdr:row>
      <xdr:rowOff>125186</xdr:rowOff>
    </xdr:to>
    <xdr:cxnSp macro="">
      <xdr:nvCxnSpPr>
        <xdr:cNvPr id="710" name="直線コネクタ 709">
          <a:extLst>
            <a:ext uri="{FF2B5EF4-FFF2-40B4-BE49-F238E27FC236}">
              <a16:creationId xmlns:a16="http://schemas.microsoft.com/office/drawing/2014/main" xmlns="" id="{B5929723-0B49-4C3D-8F62-E861833C0264}"/>
            </a:ext>
          </a:extLst>
        </xdr:cNvPr>
        <xdr:cNvCxnSpPr/>
      </xdr:nvCxnSpPr>
      <xdr:spPr>
        <a:xfrm>
          <a:off x="12814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11" name="n_1aveValue【庁舎】&#10;有形固定資産減価償却率">
          <a:extLst>
            <a:ext uri="{FF2B5EF4-FFF2-40B4-BE49-F238E27FC236}">
              <a16:creationId xmlns:a16="http://schemas.microsoft.com/office/drawing/2014/main" xmlns="" id="{34F86E26-2ED6-41E2-9CC2-F9AC0B9EDE64}"/>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12" name="n_2aveValue【庁舎】&#10;有形固定資産減価償却率">
          <a:extLst>
            <a:ext uri="{FF2B5EF4-FFF2-40B4-BE49-F238E27FC236}">
              <a16:creationId xmlns:a16="http://schemas.microsoft.com/office/drawing/2014/main" xmlns="" id="{1DAE62A8-E6D9-4D2D-B37F-38D48A239834}"/>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13" name="n_3aveValue【庁舎】&#10;有形固定資産減価償却率">
          <a:extLst>
            <a:ext uri="{FF2B5EF4-FFF2-40B4-BE49-F238E27FC236}">
              <a16:creationId xmlns:a16="http://schemas.microsoft.com/office/drawing/2014/main" xmlns="" id="{64154CE5-3968-4F98-AE8E-DDDD266E6F90}"/>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14" name="n_4aveValue【庁舎】&#10;有形固定資産減価償却率">
          <a:extLst>
            <a:ext uri="{FF2B5EF4-FFF2-40B4-BE49-F238E27FC236}">
              <a16:creationId xmlns:a16="http://schemas.microsoft.com/office/drawing/2014/main" xmlns="" id="{A0E679A5-471F-4CC6-A6E1-0848634EA596}"/>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715" name="n_2mainValue【庁舎】&#10;有形固定資産減価償却率">
          <a:extLst>
            <a:ext uri="{FF2B5EF4-FFF2-40B4-BE49-F238E27FC236}">
              <a16:creationId xmlns:a16="http://schemas.microsoft.com/office/drawing/2014/main" xmlns="" id="{1BDC8E44-0E9D-460C-8448-67B7D92F8199}"/>
            </a:ext>
          </a:extLst>
        </xdr:cNvPr>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21063</xdr:rowOff>
    </xdr:from>
    <xdr:ext cx="405111" cy="259045"/>
    <xdr:sp macro="" textlink="">
      <xdr:nvSpPr>
        <xdr:cNvPr id="716" name="n_3mainValue【庁舎】&#10;有形固定資産減価償却率">
          <a:extLst>
            <a:ext uri="{FF2B5EF4-FFF2-40B4-BE49-F238E27FC236}">
              <a16:creationId xmlns:a16="http://schemas.microsoft.com/office/drawing/2014/main" xmlns="" id="{4605C580-9E5F-4169-A44F-80A8B8895FD6}"/>
            </a:ext>
          </a:extLst>
        </xdr:cNvPr>
        <xdr:cNvSpPr txBox="1"/>
      </xdr:nvSpPr>
      <xdr:spPr>
        <a:xfrm>
          <a:off x="13500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159856</xdr:rowOff>
    </xdr:from>
    <xdr:ext cx="405111" cy="259045"/>
    <xdr:sp macro="" textlink="">
      <xdr:nvSpPr>
        <xdr:cNvPr id="717" name="n_4mainValue【庁舎】&#10;有形固定資産減価償却率">
          <a:extLst>
            <a:ext uri="{FF2B5EF4-FFF2-40B4-BE49-F238E27FC236}">
              <a16:creationId xmlns:a16="http://schemas.microsoft.com/office/drawing/2014/main" xmlns="" id="{644E6464-168E-47C0-9F47-1065728ED1F4}"/>
            </a:ext>
          </a:extLst>
        </xdr:cNvPr>
        <xdr:cNvSpPr txBox="1"/>
      </xdr:nvSpPr>
      <xdr:spPr>
        <a:xfrm>
          <a:off x="12611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a:extLst>
            <a:ext uri="{FF2B5EF4-FFF2-40B4-BE49-F238E27FC236}">
              <a16:creationId xmlns:a16="http://schemas.microsoft.com/office/drawing/2014/main" xmlns="" id="{67060F38-D1AA-4E3F-B1B7-F01ED072577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a:extLst>
            <a:ext uri="{FF2B5EF4-FFF2-40B4-BE49-F238E27FC236}">
              <a16:creationId xmlns:a16="http://schemas.microsoft.com/office/drawing/2014/main" xmlns="" id="{DFADEB97-EDB2-4A82-A50A-C0D7B799D2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a:extLst>
            <a:ext uri="{FF2B5EF4-FFF2-40B4-BE49-F238E27FC236}">
              <a16:creationId xmlns:a16="http://schemas.microsoft.com/office/drawing/2014/main" xmlns="" id="{3883B3A2-1766-4B32-9056-4C934391563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a:extLst>
            <a:ext uri="{FF2B5EF4-FFF2-40B4-BE49-F238E27FC236}">
              <a16:creationId xmlns:a16="http://schemas.microsoft.com/office/drawing/2014/main" xmlns="" id="{3541E912-5978-466D-9E7C-8DFEA6C1FC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a:extLst>
            <a:ext uri="{FF2B5EF4-FFF2-40B4-BE49-F238E27FC236}">
              <a16:creationId xmlns:a16="http://schemas.microsoft.com/office/drawing/2014/main" xmlns="" id="{4BB5FCAD-D17A-4857-8F31-BB0F2BAF84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a:extLst>
            <a:ext uri="{FF2B5EF4-FFF2-40B4-BE49-F238E27FC236}">
              <a16:creationId xmlns:a16="http://schemas.microsoft.com/office/drawing/2014/main" xmlns="" id="{AB40F20A-112E-4782-AB0C-B93FCDF57E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a:extLst>
            <a:ext uri="{FF2B5EF4-FFF2-40B4-BE49-F238E27FC236}">
              <a16:creationId xmlns:a16="http://schemas.microsoft.com/office/drawing/2014/main" xmlns="" id="{26F0D7AB-39CE-4088-A6D0-6F3D3AFBC8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a:extLst>
            <a:ext uri="{FF2B5EF4-FFF2-40B4-BE49-F238E27FC236}">
              <a16:creationId xmlns:a16="http://schemas.microsoft.com/office/drawing/2014/main" xmlns="" id="{066277C6-77C5-4218-BFA2-A11131A3FCD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a:extLst>
            <a:ext uri="{FF2B5EF4-FFF2-40B4-BE49-F238E27FC236}">
              <a16:creationId xmlns:a16="http://schemas.microsoft.com/office/drawing/2014/main" xmlns="" id="{37C6BDF4-A14C-44F1-B21F-A0A8EAE1E75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a:extLst>
            <a:ext uri="{FF2B5EF4-FFF2-40B4-BE49-F238E27FC236}">
              <a16:creationId xmlns:a16="http://schemas.microsoft.com/office/drawing/2014/main" xmlns="" id="{834AB8B2-106E-474B-A9D0-59BE13E196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8" name="直線コネクタ 727">
          <a:extLst>
            <a:ext uri="{FF2B5EF4-FFF2-40B4-BE49-F238E27FC236}">
              <a16:creationId xmlns:a16="http://schemas.microsoft.com/office/drawing/2014/main" xmlns="" id="{BE07A18B-D718-41B9-9B73-0895C470EE9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9" name="テキスト ボックス 728">
          <a:extLst>
            <a:ext uri="{FF2B5EF4-FFF2-40B4-BE49-F238E27FC236}">
              <a16:creationId xmlns:a16="http://schemas.microsoft.com/office/drawing/2014/main" xmlns="" id="{3333CC52-1B2D-443E-BA24-46FFB377198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0" name="直線コネクタ 729">
          <a:extLst>
            <a:ext uri="{FF2B5EF4-FFF2-40B4-BE49-F238E27FC236}">
              <a16:creationId xmlns:a16="http://schemas.microsoft.com/office/drawing/2014/main" xmlns="" id="{63B4F2FF-D244-4C09-A0BE-91F8B1EB9D4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1" name="テキスト ボックス 730">
          <a:extLst>
            <a:ext uri="{FF2B5EF4-FFF2-40B4-BE49-F238E27FC236}">
              <a16:creationId xmlns:a16="http://schemas.microsoft.com/office/drawing/2014/main" xmlns="" id="{6940212E-DCCE-4757-B9E9-18A0D50059B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2" name="直線コネクタ 731">
          <a:extLst>
            <a:ext uri="{FF2B5EF4-FFF2-40B4-BE49-F238E27FC236}">
              <a16:creationId xmlns:a16="http://schemas.microsoft.com/office/drawing/2014/main" xmlns="" id="{9957AC65-AF03-4FAA-962E-9DAA61D4F9A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3" name="テキスト ボックス 732">
          <a:extLst>
            <a:ext uri="{FF2B5EF4-FFF2-40B4-BE49-F238E27FC236}">
              <a16:creationId xmlns:a16="http://schemas.microsoft.com/office/drawing/2014/main" xmlns="" id="{996D6116-DE37-4305-8CA9-A9F20F14AEE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4" name="直線コネクタ 733">
          <a:extLst>
            <a:ext uri="{FF2B5EF4-FFF2-40B4-BE49-F238E27FC236}">
              <a16:creationId xmlns:a16="http://schemas.microsoft.com/office/drawing/2014/main" xmlns="" id="{1C6257C2-ADFF-4393-A501-391E5C60753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5" name="テキスト ボックス 734">
          <a:extLst>
            <a:ext uri="{FF2B5EF4-FFF2-40B4-BE49-F238E27FC236}">
              <a16:creationId xmlns:a16="http://schemas.microsoft.com/office/drawing/2014/main" xmlns="" id="{2D63EA44-6C57-442B-B9D0-E1118FB6168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6" name="直線コネクタ 735">
          <a:extLst>
            <a:ext uri="{FF2B5EF4-FFF2-40B4-BE49-F238E27FC236}">
              <a16:creationId xmlns:a16="http://schemas.microsoft.com/office/drawing/2014/main" xmlns="" id="{3E242A4E-74A7-4E46-91C5-C99643C8885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7" name="テキスト ボックス 736">
          <a:extLst>
            <a:ext uri="{FF2B5EF4-FFF2-40B4-BE49-F238E27FC236}">
              <a16:creationId xmlns:a16="http://schemas.microsoft.com/office/drawing/2014/main" xmlns="" id="{1B30CC1F-D1D7-4014-A5EC-C7808698D08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8" name="直線コネクタ 737">
          <a:extLst>
            <a:ext uri="{FF2B5EF4-FFF2-40B4-BE49-F238E27FC236}">
              <a16:creationId xmlns:a16="http://schemas.microsoft.com/office/drawing/2014/main" xmlns="" id="{ACE40260-1A76-4BEA-9254-EEE918AFA36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9" name="テキスト ボックス 738">
          <a:extLst>
            <a:ext uri="{FF2B5EF4-FFF2-40B4-BE49-F238E27FC236}">
              <a16:creationId xmlns:a16="http://schemas.microsoft.com/office/drawing/2014/main" xmlns="" id="{08064337-073B-47BF-9F22-B562A385CFD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a:extLst>
            <a:ext uri="{FF2B5EF4-FFF2-40B4-BE49-F238E27FC236}">
              <a16:creationId xmlns:a16="http://schemas.microsoft.com/office/drawing/2014/main" xmlns="" id="{4DC41A65-8C9F-41EF-984A-F54305C304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xmlns="" id="{4E26C98B-D48A-4B0F-91FC-021216AE51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a:extLst>
            <a:ext uri="{FF2B5EF4-FFF2-40B4-BE49-F238E27FC236}">
              <a16:creationId xmlns:a16="http://schemas.microsoft.com/office/drawing/2014/main" xmlns="" id="{7E63E43F-2CF7-4233-A220-87FB5D247C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43" name="直線コネクタ 742">
          <a:extLst>
            <a:ext uri="{FF2B5EF4-FFF2-40B4-BE49-F238E27FC236}">
              <a16:creationId xmlns:a16="http://schemas.microsoft.com/office/drawing/2014/main" xmlns="" id="{41F0BD79-499B-43AF-8F8E-9A1D9FE9E7D9}"/>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44" name="【庁舎】&#10;一人当たり面積最小値テキスト">
          <a:extLst>
            <a:ext uri="{FF2B5EF4-FFF2-40B4-BE49-F238E27FC236}">
              <a16:creationId xmlns:a16="http://schemas.microsoft.com/office/drawing/2014/main" xmlns="" id="{1E2A36DB-14DB-48A4-B572-E1CB3B9BAFB5}"/>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45" name="直線コネクタ 744">
          <a:extLst>
            <a:ext uri="{FF2B5EF4-FFF2-40B4-BE49-F238E27FC236}">
              <a16:creationId xmlns:a16="http://schemas.microsoft.com/office/drawing/2014/main" xmlns="" id="{B1E3A835-03BA-4997-957C-BC0C003AB3B1}"/>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46" name="【庁舎】&#10;一人当たり面積最大値テキスト">
          <a:extLst>
            <a:ext uri="{FF2B5EF4-FFF2-40B4-BE49-F238E27FC236}">
              <a16:creationId xmlns:a16="http://schemas.microsoft.com/office/drawing/2014/main" xmlns="" id="{CF746115-2BB3-4D5E-BB09-3ABEF0C693FC}"/>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47" name="直線コネクタ 746">
          <a:extLst>
            <a:ext uri="{FF2B5EF4-FFF2-40B4-BE49-F238E27FC236}">
              <a16:creationId xmlns:a16="http://schemas.microsoft.com/office/drawing/2014/main" xmlns="" id="{93FF5094-E908-4DBB-B1AD-81BA447C7F73}"/>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748" name="【庁舎】&#10;一人当たり面積平均値テキスト">
          <a:extLst>
            <a:ext uri="{FF2B5EF4-FFF2-40B4-BE49-F238E27FC236}">
              <a16:creationId xmlns:a16="http://schemas.microsoft.com/office/drawing/2014/main" xmlns="" id="{ED1CCC6F-1B83-4BD0-AE2C-8940D1CD392C}"/>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49" name="フローチャート: 判断 748">
          <a:extLst>
            <a:ext uri="{FF2B5EF4-FFF2-40B4-BE49-F238E27FC236}">
              <a16:creationId xmlns:a16="http://schemas.microsoft.com/office/drawing/2014/main" xmlns="" id="{C964DE78-32E2-4285-868A-9922A1FEE535}"/>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50" name="フローチャート: 判断 749">
          <a:extLst>
            <a:ext uri="{FF2B5EF4-FFF2-40B4-BE49-F238E27FC236}">
              <a16:creationId xmlns:a16="http://schemas.microsoft.com/office/drawing/2014/main" xmlns="" id="{84A0667D-90BD-45DB-A73B-BDBCB39E8E59}"/>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51" name="フローチャート: 判断 750">
          <a:extLst>
            <a:ext uri="{FF2B5EF4-FFF2-40B4-BE49-F238E27FC236}">
              <a16:creationId xmlns:a16="http://schemas.microsoft.com/office/drawing/2014/main" xmlns="" id="{DECC0FFD-2B69-4A9A-9DD0-BC5691D532F9}"/>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52" name="フローチャート: 判断 751">
          <a:extLst>
            <a:ext uri="{FF2B5EF4-FFF2-40B4-BE49-F238E27FC236}">
              <a16:creationId xmlns:a16="http://schemas.microsoft.com/office/drawing/2014/main" xmlns="" id="{388CB818-D6CE-4C44-84A8-987FFBE924D3}"/>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53" name="フローチャート: 判断 752">
          <a:extLst>
            <a:ext uri="{FF2B5EF4-FFF2-40B4-BE49-F238E27FC236}">
              <a16:creationId xmlns:a16="http://schemas.microsoft.com/office/drawing/2014/main" xmlns="" id="{AB10AEE7-3C84-4D7B-AF81-D5558C82FA04}"/>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xmlns="" id="{C96DDCEF-00EA-4A12-B488-BEC9668156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xmlns="" id="{F9DA28FA-F61C-4170-81F4-2C8AA86977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xmlns="" id="{07C733EA-2B78-4729-A9CE-ECB29D9E51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xmlns="" id="{52E16DA1-CC55-4FD0-AA19-84EB467E0E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xmlns="" id="{4B9555E0-EF38-4BF0-9C97-90F0997AD9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151130</xdr:rowOff>
    </xdr:from>
    <xdr:to>
      <xdr:col>107</xdr:col>
      <xdr:colOff>101600</xdr:colOff>
      <xdr:row>107</xdr:row>
      <xdr:rowOff>81280</xdr:rowOff>
    </xdr:to>
    <xdr:sp macro="" textlink="">
      <xdr:nvSpPr>
        <xdr:cNvPr id="759" name="楕円 758">
          <a:extLst>
            <a:ext uri="{FF2B5EF4-FFF2-40B4-BE49-F238E27FC236}">
              <a16:creationId xmlns:a16="http://schemas.microsoft.com/office/drawing/2014/main" xmlns="" id="{B1FA2EB2-B69B-4950-B650-F731A9C5E483}"/>
            </a:ext>
          </a:extLst>
        </xdr:cNvPr>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760" name="楕円 759">
          <a:extLst>
            <a:ext uri="{FF2B5EF4-FFF2-40B4-BE49-F238E27FC236}">
              <a16:creationId xmlns:a16="http://schemas.microsoft.com/office/drawing/2014/main" xmlns="" id="{326DCC39-735E-4C7C-B3A4-3371F2341755}"/>
            </a:ext>
          </a:extLst>
        </xdr:cNvPr>
        <xdr:cNvSpPr/>
      </xdr:nvSpPr>
      <xdr:spPr>
        <a:xfrm>
          <a:off x="19494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37012</xdr:rowOff>
    </xdr:to>
    <xdr:cxnSp macro="">
      <xdr:nvCxnSpPr>
        <xdr:cNvPr id="761" name="直線コネクタ 760">
          <a:extLst>
            <a:ext uri="{FF2B5EF4-FFF2-40B4-BE49-F238E27FC236}">
              <a16:creationId xmlns:a16="http://schemas.microsoft.com/office/drawing/2014/main" xmlns="" id="{9A57E267-5AE2-46B9-9859-85B3E81A1796}"/>
            </a:ext>
          </a:extLst>
        </xdr:cNvPr>
        <xdr:cNvCxnSpPr/>
      </xdr:nvCxnSpPr>
      <xdr:spPr>
        <a:xfrm flipV="1">
          <a:off x="19545300" y="183756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62" name="楕円 761">
          <a:extLst>
            <a:ext uri="{FF2B5EF4-FFF2-40B4-BE49-F238E27FC236}">
              <a16:creationId xmlns:a16="http://schemas.microsoft.com/office/drawing/2014/main" xmlns="" id="{9D6D65C7-219E-4852-93C0-24352C805FB5}"/>
            </a:ext>
          </a:extLst>
        </xdr:cNvPr>
        <xdr:cNvSpPr/>
      </xdr:nvSpPr>
      <xdr:spPr>
        <a:xfrm>
          <a:off x="18605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37012</xdr:rowOff>
    </xdr:from>
    <xdr:to>
      <xdr:col>102</xdr:col>
      <xdr:colOff>114300</xdr:colOff>
      <xdr:row>107</xdr:row>
      <xdr:rowOff>43543</xdr:rowOff>
    </xdr:to>
    <xdr:cxnSp macro="">
      <xdr:nvCxnSpPr>
        <xdr:cNvPr id="763" name="直線コネクタ 762">
          <a:extLst>
            <a:ext uri="{FF2B5EF4-FFF2-40B4-BE49-F238E27FC236}">
              <a16:creationId xmlns:a16="http://schemas.microsoft.com/office/drawing/2014/main" xmlns="" id="{DFA936C6-672B-4AC7-9009-05FF40F417C0}"/>
            </a:ext>
          </a:extLst>
        </xdr:cNvPr>
        <xdr:cNvCxnSpPr/>
      </xdr:nvCxnSpPr>
      <xdr:spPr>
        <a:xfrm flipV="1">
          <a:off x="18656300" y="183821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64" name="n_1aveValue【庁舎】&#10;一人当たり面積">
          <a:extLst>
            <a:ext uri="{FF2B5EF4-FFF2-40B4-BE49-F238E27FC236}">
              <a16:creationId xmlns:a16="http://schemas.microsoft.com/office/drawing/2014/main" xmlns="" id="{20C265E0-5DAC-4F81-9FB9-7FD34C25BE92}"/>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65" name="n_2aveValue【庁舎】&#10;一人当たり面積">
          <a:extLst>
            <a:ext uri="{FF2B5EF4-FFF2-40B4-BE49-F238E27FC236}">
              <a16:creationId xmlns:a16="http://schemas.microsoft.com/office/drawing/2014/main" xmlns="" id="{635F972A-B45E-4FF4-916D-31119879C4BD}"/>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66" name="n_3aveValue【庁舎】&#10;一人当たり面積">
          <a:extLst>
            <a:ext uri="{FF2B5EF4-FFF2-40B4-BE49-F238E27FC236}">
              <a16:creationId xmlns:a16="http://schemas.microsoft.com/office/drawing/2014/main" xmlns="" id="{1D83C1CC-6F0C-4327-8EB7-59C6EA2BFBA6}"/>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767" name="n_4aveValue【庁舎】&#10;一人当たり面積">
          <a:extLst>
            <a:ext uri="{FF2B5EF4-FFF2-40B4-BE49-F238E27FC236}">
              <a16:creationId xmlns:a16="http://schemas.microsoft.com/office/drawing/2014/main" xmlns="" id="{53A53062-573F-44E2-961E-59298413F59A}"/>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68" name="n_2mainValue【庁舎】&#10;一人当たり面積">
          <a:extLst>
            <a:ext uri="{FF2B5EF4-FFF2-40B4-BE49-F238E27FC236}">
              <a16:creationId xmlns:a16="http://schemas.microsoft.com/office/drawing/2014/main" xmlns="" id="{073CCD2F-047B-4D08-A0E4-24D236581ED6}"/>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769" name="n_3mainValue【庁舎】&#10;一人当たり面積">
          <a:extLst>
            <a:ext uri="{FF2B5EF4-FFF2-40B4-BE49-F238E27FC236}">
              <a16:creationId xmlns:a16="http://schemas.microsoft.com/office/drawing/2014/main" xmlns="" id="{06C3B1B0-2FFB-4363-8392-2063D62AD39F}"/>
            </a:ext>
          </a:extLst>
        </xdr:cNvPr>
        <xdr:cNvSpPr txBox="1"/>
      </xdr:nvSpPr>
      <xdr:spPr>
        <a:xfrm>
          <a:off x="19310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85470</xdr:rowOff>
    </xdr:from>
    <xdr:ext cx="469744" cy="259045"/>
    <xdr:sp macro="" textlink="">
      <xdr:nvSpPr>
        <xdr:cNvPr id="770" name="n_4mainValue【庁舎】&#10;一人当たり面積">
          <a:extLst>
            <a:ext uri="{FF2B5EF4-FFF2-40B4-BE49-F238E27FC236}">
              <a16:creationId xmlns:a16="http://schemas.microsoft.com/office/drawing/2014/main" xmlns="" id="{5DB97ADB-2D1A-4B08-87F6-7CE98CC5E3D5}"/>
            </a:ext>
          </a:extLst>
        </xdr:cNvPr>
        <xdr:cNvSpPr txBox="1"/>
      </xdr:nvSpPr>
      <xdr:spPr>
        <a:xfrm>
          <a:off x="18421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a:extLst>
            <a:ext uri="{FF2B5EF4-FFF2-40B4-BE49-F238E27FC236}">
              <a16:creationId xmlns:a16="http://schemas.microsoft.com/office/drawing/2014/main" xmlns="" id="{616FC2EF-6672-4943-A4BC-B04756673D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a:extLst>
            <a:ext uri="{FF2B5EF4-FFF2-40B4-BE49-F238E27FC236}">
              <a16:creationId xmlns:a16="http://schemas.microsoft.com/office/drawing/2014/main" xmlns="" id="{CF963D3B-0324-4487-9B5A-DFD981827F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a:extLst>
            <a:ext uri="{FF2B5EF4-FFF2-40B4-BE49-F238E27FC236}">
              <a16:creationId xmlns:a16="http://schemas.microsoft.com/office/drawing/2014/main" xmlns="" id="{D93113AE-00A7-4D86-A645-52EF9ED63C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類似団体と比較して特に有形固定資産減価償却率が特に高くなっている施設は、町民会館、消防施設であり、特に低くなっている施設は、庁舎、老人福祉施設である。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民会館については、修繕、更新または他の公共施設との集約化・複合化など多方面から検討中であり、消防施設については、各消防団の施設が耐用年数に近づきつつあるためだが、適切に日々の修繕をおこなっているため使用する上で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問題はない。庁舎については平成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年度に、老人福祉施設については平成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年度に老朽化していた施設を更新したため有形固定資産減価償却率が低くなっている。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
16,314
36.14
12,469,901
12,401,459
39,332
4,873,252
14,173,662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人口減少に加え、町内に中心となる産業がないこと等により、恒常的に財政基盤が弱く、類似団体平均をかなり下回っている。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長期的視野での投資的経費の峻別、抑制を行い、歳出の徹底的な見直しを実施するとともに、活力あるまちづくりを展開しつつ、行政の効率化を努めることにより、財政の健全化を図る。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xmlns=""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xmlns=""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xmlns=""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xmlns=""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34396</xdr:rowOff>
    </xdr:from>
    <xdr:to>
      <xdr:col>23</xdr:col>
      <xdr:colOff>133350</xdr:colOff>
      <xdr:row>44</xdr:row>
      <xdr:rowOff>34396</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4114800" y="7578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xmlns=""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34396</xdr:rowOff>
    </xdr:from>
    <xdr:to>
      <xdr:col>19</xdr:col>
      <xdr:colOff>133350</xdr:colOff>
      <xdr:row>44</xdr:row>
      <xdr:rowOff>44450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3225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54504</xdr:rowOff>
    </xdr:to>
    <xdr:cxnSp macro="">
      <xdr:nvCxnSpPr>
        <xdr:cNvPr id="81" name="直線コネクタ 80">
          <a:extLst>
            <a:ext uri="{FF2B5EF4-FFF2-40B4-BE49-F238E27FC236}">
              <a16:creationId xmlns:a16="http://schemas.microsoft.com/office/drawing/2014/main" xmlns="" id="{00000000-0008-0000-0300-000051000000}"/>
            </a:ext>
          </a:extLst>
        </xdr:cNvPr>
        <xdr:cNvCxnSpPr/>
      </xdr:nvCxnSpPr>
      <xdr:spPr>
        <a:xfrm flipV="1">
          <a:off x="1447800" y="75882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xmlns=""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155046</xdr:rowOff>
    </xdr:from>
    <xdr:to>
      <xdr:col>23</xdr:col>
      <xdr:colOff>184150</xdr:colOff>
      <xdr:row>44</xdr:row>
      <xdr:rowOff>85196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9022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50923</xdr:rowOff>
    </xdr:from>
    <xdr:ext cx="762000" cy="259045"/>
    <xdr:sp macro="" textlink="">
      <xdr:nvSpPr>
        <xdr:cNvPr id="92" name="財政力該当値テキスト">
          <a:extLst>
            <a:ext uri="{FF2B5EF4-FFF2-40B4-BE49-F238E27FC236}">
              <a16:creationId xmlns:a16="http://schemas.microsoft.com/office/drawing/2014/main" xmlns="" id="{00000000-0008-0000-0300-00005C000000}"/>
            </a:ext>
          </a:extLst>
        </xdr:cNvPr>
        <xdr:cNvSpPr txBox="1"/>
      </xdr:nvSpPr>
      <xdr:spPr>
        <a:xfrm>
          <a:off x="5041900" y="74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155046</xdr:rowOff>
    </xdr:from>
    <xdr:to>
      <xdr:col>19</xdr:col>
      <xdr:colOff>184150</xdr:colOff>
      <xdr:row>44</xdr:row>
      <xdr:rowOff>85196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4064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69973</xdr:rowOff>
    </xdr:from>
    <xdr:ext cx="7366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3733800" y="761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3704</xdr:rowOff>
    </xdr:from>
    <xdr:to>
      <xdr:col>7</xdr:col>
      <xdr:colOff>31750</xdr:colOff>
      <xdr:row>44</xdr:row>
      <xdr:rowOff>105304</xdr:rowOff>
    </xdr:to>
    <xdr:sp macro="" textlink="">
      <xdr:nvSpPr>
        <xdr:cNvPr id="99" name="楕円 98">
          <a:extLst>
            <a:ext uri="{FF2B5EF4-FFF2-40B4-BE49-F238E27FC236}">
              <a16:creationId xmlns:a16="http://schemas.microsoft.com/office/drawing/2014/main" xmlns="" id="{00000000-0008-0000-0300-000063000000}"/>
            </a:ext>
          </a:extLst>
        </xdr:cNvPr>
        <xdr:cNvSpPr/>
      </xdr:nvSpPr>
      <xdr:spPr>
        <a:xfrm>
          <a:off x="1397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90081</xdr:rowOff>
    </xdr:from>
    <xdr:ext cx="762000" cy="259045"/>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066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xmlns=""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xmlns=""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実施してきた財政健全化計画に基づいた、人件費、公債費の抑制をおこなってきたことにより、義務的経費を圧縮してきたが、歳入の経常的一般財源等の減も年々大きい為、類似団体平均より高い比率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今後も、投資的事業の抑制により公債費を削減するとともに、行政改革による新規職員採用及び臨時嘱託職員採用の抑制により義務的経費の抑制に努めていく。</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xmlns=""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xmlns=""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xmlns=""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78196</xdr:rowOff>
    </xdr:from>
    <xdr:to>
      <xdr:col>23</xdr:col>
      <xdr:colOff>133350</xdr:colOff>
      <xdr:row>65</xdr:row>
      <xdr:rowOff>81643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4114800" y="1122244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xmlns=""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78196</xdr:rowOff>
    </xdr:from>
    <xdr:to>
      <xdr:col>19</xdr:col>
      <xdr:colOff>133350</xdr:colOff>
      <xdr:row>65</xdr:row>
      <xdr:rowOff>81643</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3225800" y="1122244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5806</xdr:rowOff>
    </xdr:from>
    <xdr:to>
      <xdr:col>15</xdr:col>
      <xdr:colOff>82550</xdr:colOff>
      <xdr:row>65</xdr:row>
      <xdr:rowOff>78196</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2336800" y="111500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156573</xdr:rowOff>
    </xdr:from>
    <xdr:to>
      <xdr:col>11</xdr:col>
      <xdr:colOff>31750</xdr:colOff>
      <xdr:row>65</xdr:row>
      <xdr:rowOff>5806</xdr:rowOff>
    </xdr:to>
    <xdr:cxnSp macro="">
      <xdr:nvCxnSpPr>
        <xdr:cNvPr id="146" name="直線コネクタ 145">
          <a:extLst>
            <a:ext uri="{FF2B5EF4-FFF2-40B4-BE49-F238E27FC236}">
              <a16:creationId xmlns:a16="http://schemas.microsoft.com/office/drawing/2014/main" xmlns="" id="{00000000-0008-0000-0300-000092000000}"/>
            </a:ext>
          </a:extLst>
        </xdr:cNvPr>
        <xdr:cNvCxnSpPr/>
      </xdr:nvCxnSpPr>
      <xdr:spPr>
        <a:xfrm>
          <a:off x="1447800" y="1112937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xmlns=""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xmlns=""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27396</xdr:rowOff>
    </xdr:from>
    <xdr:to>
      <xdr:col>23</xdr:col>
      <xdr:colOff>184150</xdr:colOff>
      <xdr:row>65</xdr:row>
      <xdr:rowOff>128996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4902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170923</xdr:rowOff>
    </xdr:from>
    <xdr:ext cx="762000" cy="259045"/>
    <xdr:sp macro="" textlink="">
      <xdr:nvSpPr>
        <xdr:cNvPr id="157" name="財政構造の弾力性該当値テキスト">
          <a:extLst>
            <a:ext uri="{FF2B5EF4-FFF2-40B4-BE49-F238E27FC236}">
              <a16:creationId xmlns:a16="http://schemas.microsoft.com/office/drawing/2014/main" xmlns="" id="{00000000-0008-0000-0300-00009D000000}"/>
            </a:ext>
          </a:extLst>
        </xdr:cNvPr>
        <xdr:cNvSpPr txBox="1"/>
      </xdr:nvSpPr>
      <xdr:spPr>
        <a:xfrm>
          <a:off x="5041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30843</xdr:rowOff>
    </xdr:from>
    <xdr:to>
      <xdr:col>19</xdr:col>
      <xdr:colOff>184150</xdr:colOff>
      <xdr:row>65</xdr:row>
      <xdr:rowOff>132443</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4064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117220</xdr:rowOff>
    </xdr:from>
    <xdr:ext cx="7366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3733800" y="1126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27396</xdr:rowOff>
    </xdr:from>
    <xdr:to>
      <xdr:col>15</xdr:col>
      <xdr:colOff>133350</xdr:colOff>
      <xdr:row>65</xdr:row>
      <xdr:rowOff>128996</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3175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113773</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2844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126456</xdr:rowOff>
    </xdr:from>
    <xdr:to>
      <xdr:col>11</xdr:col>
      <xdr:colOff>82550</xdr:colOff>
      <xdr:row>65</xdr:row>
      <xdr:rowOff>56606</xdr:rowOff>
    </xdr:to>
    <xdr:sp macro="" textlink="">
      <xdr:nvSpPr>
        <xdr:cNvPr id="162" name="楕円 161">
          <a:extLst>
            <a:ext uri="{FF2B5EF4-FFF2-40B4-BE49-F238E27FC236}">
              <a16:creationId xmlns:a16="http://schemas.microsoft.com/office/drawing/2014/main" xmlns="" id="{00000000-0008-0000-0300-0000A2000000}"/>
            </a:ext>
          </a:extLst>
        </xdr:cNvPr>
        <xdr:cNvSpPr/>
      </xdr:nvSpPr>
      <xdr:spPr>
        <a:xfrm>
          <a:off x="2286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41383</xdr:rowOff>
    </xdr:from>
    <xdr:ext cx="762000" cy="259045"/>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1955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105773</xdr:rowOff>
    </xdr:from>
    <xdr:to>
      <xdr:col>7</xdr:col>
      <xdr:colOff>31750</xdr:colOff>
      <xdr:row>65</xdr:row>
      <xdr:rowOff>35923</xdr:rowOff>
    </xdr:to>
    <xdr:sp macro="" textlink="">
      <xdr:nvSpPr>
        <xdr:cNvPr id="164" name="楕円 163">
          <a:extLst>
            <a:ext uri="{FF2B5EF4-FFF2-40B4-BE49-F238E27FC236}">
              <a16:creationId xmlns:a16="http://schemas.microsoft.com/office/drawing/2014/main" xmlns="" id="{00000000-0008-0000-0300-0000A4000000}"/>
            </a:ext>
          </a:extLst>
        </xdr:cNvPr>
        <xdr:cNvSpPr/>
      </xdr:nvSpPr>
      <xdr:spPr>
        <a:xfrm>
          <a:off x="1397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20700</xdr:rowOff>
    </xdr:from>
    <xdr:ext cx="762000" cy="259045"/>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1066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xmlns=""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xmlns=""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類似団体平均比較で</a:t>
          </a:r>
          <a:r>
            <a:rPr kumimoji="1" lang="en-US" altLang="ja-JP" sz="1300">
              <a:solidFill>
                <a:schemeClr val="dk1"/>
              </a:solidFill>
              <a:latin typeface="ＭＳ Ｐゴシック" pitchFamily="50" charset="-128"/>
              <a:ea typeface="ＭＳ Ｐゴシック" pitchFamily="50" charset="-128"/>
              <a:cs typeface="+mn-cs"/>
            </a:rPr>
            <a:t>4,216</a:t>
          </a:r>
          <a:r>
            <a:rPr kumimoji="1" lang="ja-JP" altLang="ja-JP" sz="1300">
              <a:solidFill>
                <a:schemeClr val="dk1"/>
              </a:solidFill>
              <a:latin typeface="ＭＳ Ｐゴシック" pitchFamily="50" charset="-128"/>
              <a:ea typeface="ＭＳ Ｐゴシック" pitchFamily="50" charset="-128"/>
              <a:cs typeface="+mn-cs"/>
            </a:rPr>
            <a:t>円、全国平均比較</a:t>
          </a:r>
          <a:r>
            <a:rPr kumimoji="1" lang="ja-JP" altLang="en-US" sz="1300">
              <a:solidFill>
                <a:schemeClr val="dk1"/>
              </a:solidFill>
              <a:latin typeface="ＭＳ Ｐゴシック" pitchFamily="50" charset="-128"/>
              <a:ea typeface="ＭＳ Ｐゴシック" pitchFamily="50" charset="-128"/>
              <a:cs typeface="+mn-cs"/>
            </a:rPr>
            <a:t>で</a:t>
          </a:r>
          <a:r>
            <a:rPr kumimoji="1" lang="en-US" altLang="ja-JP" sz="1300">
              <a:solidFill>
                <a:schemeClr val="dk1"/>
              </a:solidFill>
              <a:latin typeface="ＭＳ Ｐゴシック" pitchFamily="50" charset="-128"/>
              <a:ea typeface="ＭＳ Ｐゴシック" pitchFamily="50" charset="-128"/>
              <a:cs typeface="+mn-cs"/>
            </a:rPr>
            <a:t>31,981</a:t>
          </a:r>
          <a:r>
            <a:rPr kumimoji="1" lang="ja-JP" altLang="ja-JP" sz="1300">
              <a:solidFill>
                <a:schemeClr val="dk1"/>
              </a:solidFill>
              <a:latin typeface="ＭＳ Ｐゴシック" pitchFamily="50" charset="-128"/>
              <a:ea typeface="ＭＳ Ｐゴシック" pitchFamily="50" charset="-128"/>
              <a:cs typeface="+mn-cs"/>
            </a:rPr>
            <a:t>円高くなっているのは、主に人件費が要因となっている。平成</a:t>
          </a:r>
          <a:r>
            <a:rPr kumimoji="1" lang="en-US" altLang="ja-JP" sz="1300">
              <a:solidFill>
                <a:schemeClr val="dk1"/>
              </a:solidFill>
              <a:latin typeface="ＭＳ Ｐゴシック" pitchFamily="50" charset="-128"/>
              <a:ea typeface="ＭＳ Ｐゴシック" pitchFamily="50" charset="-128"/>
              <a:cs typeface="+mn-cs"/>
            </a:rPr>
            <a:t>26</a:t>
          </a:r>
          <a:r>
            <a:rPr kumimoji="1" lang="ja-JP" altLang="ja-JP" sz="1300">
              <a:solidFill>
                <a:schemeClr val="dk1"/>
              </a:solidFill>
              <a:latin typeface="ＭＳ Ｐゴシック" pitchFamily="50" charset="-128"/>
              <a:ea typeface="ＭＳ Ｐゴシック" pitchFamily="50" charset="-128"/>
              <a:cs typeface="+mn-cs"/>
            </a:rPr>
            <a:t>年度より給食センターの調理及び配送の民間委託を実施しているものの、老人ホーム、保育所は直営で行っている状況である。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現在、民間で実施可能なものについては、積極的に指定管理者制度の導入などを進めるよう検討を始めている。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また、本庁においても各課の事務事業の見直しを行い定年退職者に伴う新規職員採用の抑制に努め、人件費の削減を図る。</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xmlns=""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xmlns=""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xmlns=""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40940</xdr:rowOff>
    </xdr:from>
    <xdr:to>
      <xdr:col>23</xdr:col>
      <xdr:colOff>133350</xdr:colOff>
      <xdr:row>83</xdr:row>
      <xdr:rowOff>116145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4114800" y="14271290"/>
          <a:ext cx="8382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a:extLst>
            <a:ext uri="{FF2B5EF4-FFF2-40B4-BE49-F238E27FC236}">
              <a16:creationId xmlns:a16="http://schemas.microsoft.com/office/drawing/2014/main" xmlns="" id="{00000000-0008-0000-0300-0000C9000000}"/>
            </a:ext>
          </a:extLst>
        </xdr:cNvPr>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40627</xdr:rowOff>
    </xdr:from>
    <xdr:to>
      <xdr:col>19</xdr:col>
      <xdr:colOff>133350</xdr:colOff>
      <xdr:row>83</xdr:row>
      <xdr:rowOff>40940</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3225800" y="1427097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6121</xdr:rowOff>
    </xdr:from>
    <xdr:to>
      <xdr:col>15</xdr:col>
      <xdr:colOff>82550</xdr:colOff>
      <xdr:row>83</xdr:row>
      <xdr:rowOff>40627</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2336800" y="14236471"/>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108840</xdr:rowOff>
    </xdr:from>
    <xdr:to>
      <xdr:col>11</xdr:col>
      <xdr:colOff>31750</xdr:colOff>
      <xdr:row>83</xdr:row>
      <xdr:rowOff>6121</xdr:rowOff>
    </xdr:to>
    <xdr:cxnSp macro="">
      <xdr:nvCxnSpPr>
        <xdr:cNvPr id="209" name="直線コネクタ 208">
          <a:extLst>
            <a:ext uri="{FF2B5EF4-FFF2-40B4-BE49-F238E27FC236}">
              <a16:creationId xmlns:a16="http://schemas.microsoft.com/office/drawing/2014/main" xmlns="" id="{00000000-0008-0000-0300-0000D1000000}"/>
            </a:ext>
          </a:extLst>
        </xdr:cNvPr>
        <xdr:cNvCxnSpPr/>
      </xdr:nvCxnSpPr>
      <xdr:spPr>
        <a:xfrm>
          <a:off x="1447800" y="14167740"/>
          <a:ext cx="889000" cy="6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xmlns=""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65345</xdr:rowOff>
    </xdr:from>
    <xdr:to>
      <xdr:col>23</xdr:col>
      <xdr:colOff>184150</xdr:colOff>
      <xdr:row>83</xdr:row>
      <xdr:rowOff>166945</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902200" y="14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37422</xdr:rowOff>
    </xdr:from>
    <xdr:ext cx="762000" cy="259045"/>
    <xdr:sp macro="" textlink="">
      <xdr:nvSpPr>
        <xdr:cNvPr id="220" name="人件費・物件費等の状況該当値テキスト">
          <a:extLst>
            <a:ext uri="{FF2B5EF4-FFF2-40B4-BE49-F238E27FC236}">
              <a16:creationId xmlns:a16="http://schemas.microsoft.com/office/drawing/2014/main" xmlns="" id="{00000000-0008-0000-0300-0000DC000000}"/>
            </a:ext>
          </a:extLst>
        </xdr:cNvPr>
        <xdr:cNvSpPr txBox="1"/>
      </xdr:nvSpPr>
      <xdr:spPr>
        <a:xfrm>
          <a:off x="5041900" y="142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161590</xdr:rowOff>
    </xdr:from>
    <xdr:to>
      <xdr:col>19</xdr:col>
      <xdr:colOff>184150</xdr:colOff>
      <xdr:row>83</xdr:row>
      <xdr:rowOff>91740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4064000" y="142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101917</xdr:rowOff>
    </xdr:from>
    <xdr:ext cx="7366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3733800" y="13989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161277</xdr:rowOff>
    </xdr:from>
    <xdr:to>
      <xdr:col>15</xdr:col>
      <xdr:colOff>133350</xdr:colOff>
      <xdr:row>83</xdr:row>
      <xdr:rowOff>91427</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3175000" y="142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76204</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2844800" y="1430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126771</xdr:rowOff>
    </xdr:from>
    <xdr:to>
      <xdr:col>11</xdr:col>
      <xdr:colOff>82550</xdr:colOff>
      <xdr:row>83</xdr:row>
      <xdr:rowOff>56921</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2286000" y="141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67098</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955800" y="1395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58040</xdr:rowOff>
    </xdr:from>
    <xdr:to>
      <xdr:col>7</xdr:col>
      <xdr:colOff>31750</xdr:colOff>
      <xdr:row>82</xdr:row>
      <xdr:rowOff>159640</xdr:rowOff>
    </xdr:to>
    <xdr:sp macro="" textlink="">
      <xdr:nvSpPr>
        <xdr:cNvPr id="227" name="楕円 226">
          <a:extLst>
            <a:ext uri="{FF2B5EF4-FFF2-40B4-BE49-F238E27FC236}">
              <a16:creationId xmlns:a16="http://schemas.microsoft.com/office/drawing/2014/main" xmlns="" id="{00000000-0008-0000-0300-0000E3000000}"/>
            </a:ext>
          </a:extLst>
        </xdr:cNvPr>
        <xdr:cNvSpPr/>
      </xdr:nvSpPr>
      <xdr:spPr>
        <a:xfrm>
          <a:off x="1397000" y="141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169817</xdr:rowOff>
    </xdr:from>
    <xdr:ext cx="762000" cy="259045"/>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066800" y="1388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xmlns=""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年度から平成</a:t>
          </a:r>
          <a:r>
            <a:rPr kumimoji="1" lang="en-US" altLang="ja-JP" sz="1300">
              <a:solidFill>
                <a:schemeClr val="dk1"/>
              </a:solidFill>
              <a:latin typeface="ＭＳ Ｐゴシック" pitchFamily="50" charset="-128"/>
              <a:ea typeface="ＭＳ Ｐゴシック" pitchFamily="50" charset="-128"/>
              <a:cs typeface="+mn-cs"/>
            </a:rPr>
            <a:t>25</a:t>
          </a:r>
          <a:r>
            <a:rPr kumimoji="1" lang="ja-JP" altLang="ja-JP" sz="1300">
              <a:solidFill>
                <a:schemeClr val="dk1"/>
              </a:solidFill>
              <a:latin typeface="ＭＳ Ｐゴシック" pitchFamily="50" charset="-128"/>
              <a:ea typeface="ＭＳ Ｐゴシック" pitchFamily="50" charset="-128"/>
              <a:cs typeface="+mn-cs"/>
            </a:rPr>
            <a:t>年度まで実施した財政健全化計画に基づく職員の給与カットの実施により、類似団体平均、全国平均より低い水準にある。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今後も引き続き、より一層の給与適正化に努める。</a:t>
          </a:r>
          <a:endParaRPr kumimoji="1" lang="ja-JP" altLang="en-US" sz="1300">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xmlns=""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xmlns=""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xmlns=""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84</xdr:row>
      <xdr:rowOff>32279</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6179800" y="14343591"/>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a:extLst>
            <a:ext uri="{FF2B5EF4-FFF2-40B4-BE49-F238E27FC236}">
              <a16:creationId xmlns:a16="http://schemas.microsoft.com/office/drawing/2014/main" xmlns="" id="{00000000-0008-0000-0300-00000B010000}"/>
            </a:ext>
          </a:extLst>
        </xdr:cNvPr>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42334</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5290800" y="143435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85</xdr:row>
      <xdr:rowOff>11641</xdr:rowOff>
    </xdr:to>
    <xdr:cxnSp macro="">
      <xdr:nvCxnSpPr>
        <xdr:cNvPr id="272" name="直線コネクタ 271">
          <a:extLst>
            <a:ext uri="{FF2B5EF4-FFF2-40B4-BE49-F238E27FC236}">
              <a16:creationId xmlns:a16="http://schemas.microsoft.com/office/drawing/2014/main" xmlns="" id="{00000000-0008-0000-0300-000010010000}"/>
            </a:ext>
          </a:extLst>
        </xdr:cNvPr>
        <xdr:cNvCxnSpPr/>
      </xdr:nvCxnSpPr>
      <xdr:spPr>
        <a:xfrm flipV="1">
          <a:off x="14401800" y="144441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132821</xdr:rowOff>
    </xdr:from>
    <xdr:to>
      <xdr:col>68</xdr:col>
      <xdr:colOff>152400</xdr:colOff>
      <xdr:row>85</xdr:row>
      <xdr:rowOff>11641</xdr:rowOff>
    </xdr:to>
    <xdr:cxnSp macro="">
      <xdr:nvCxnSpPr>
        <xdr:cNvPr id="275" name="直線コネクタ 274">
          <a:extLst>
            <a:ext uri="{FF2B5EF4-FFF2-40B4-BE49-F238E27FC236}">
              <a16:creationId xmlns:a16="http://schemas.microsoft.com/office/drawing/2014/main" xmlns="" id="{00000000-0008-0000-0300-000013010000}"/>
            </a:ext>
          </a:extLst>
        </xdr:cNvPr>
        <xdr:cNvCxnSpPr/>
      </xdr:nvCxnSpPr>
      <xdr:spPr>
        <a:xfrm>
          <a:off x="13512800" y="14534621"/>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xmlns=""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xmlns=""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152929</xdr:rowOff>
    </xdr:from>
    <xdr:to>
      <xdr:col>81</xdr:col>
      <xdr:colOff>95250</xdr:colOff>
      <xdr:row>84</xdr:row>
      <xdr:rowOff>83079</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69672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169456</xdr:rowOff>
    </xdr:from>
    <xdr:ext cx="762000" cy="259045"/>
    <xdr:sp macro="" textlink="">
      <xdr:nvSpPr>
        <xdr:cNvPr id="286" name="給与水準   （国との比較）該当値テキスト">
          <a:extLst>
            <a:ext uri="{FF2B5EF4-FFF2-40B4-BE49-F238E27FC236}">
              <a16:creationId xmlns:a16="http://schemas.microsoft.com/office/drawing/2014/main" xmlns="" id="{00000000-0008-0000-0300-00001E010000}"/>
            </a:ext>
          </a:extLst>
        </xdr:cNvPr>
        <xdr:cNvSpPr txBox="1"/>
      </xdr:nvSpPr>
      <xdr:spPr>
        <a:xfrm>
          <a:off x="17106900" y="142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91" name="楕円 290">
          <a:extLst>
            <a:ext uri="{FF2B5EF4-FFF2-40B4-BE49-F238E27FC236}">
              <a16:creationId xmlns:a16="http://schemas.microsoft.com/office/drawing/2014/main" xmlns="" id="{00000000-0008-0000-0300-000023010000}"/>
            </a:ext>
          </a:extLst>
        </xdr:cNvPr>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82021</xdr:rowOff>
    </xdr:from>
    <xdr:to>
      <xdr:col>64</xdr:col>
      <xdr:colOff>152400</xdr:colOff>
      <xdr:row>85</xdr:row>
      <xdr:rowOff>12171</xdr:rowOff>
    </xdr:to>
    <xdr:sp macro="" textlink="">
      <xdr:nvSpPr>
        <xdr:cNvPr id="293" name="楕円 292">
          <a:extLst>
            <a:ext uri="{FF2B5EF4-FFF2-40B4-BE49-F238E27FC236}">
              <a16:creationId xmlns:a16="http://schemas.microsoft.com/office/drawing/2014/main" xmlns="" id="{00000000-0008-0000-0300-000025010000}"/>
            </a:ext>
          </a:extLst>
        </xdr:cNvPr>
        <xdr:cNvSpPr/>
      </xdr:nvSpPr>
      <xdr:spPr>
        <a:xfrm>
          <a:off x="13462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22348</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3131800" y="142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xmlns=""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xmlns=""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xmlns=""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xmlns=""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本町においては、平成</a:t>
          </a:r>
          <a:r>
            <a:rPr kumimoji="1" lang="en-US" altLang="ja-JP" sz="1300">
              <a:solidFill>
                <a:schemeClr val="dk1"/>
              </a:solidFill>
              <a:latin typeface="ＭＳ Ｐゴシック" pitchFamily="50" charset="-128"/>
              <a:ea typeface="ＭＳ Ｐゴシック" pitchFamily="50" charset="-128"/>
              <a:cs typeface="+mn-cs"/>
            </a:rPr>
            <a:t>26</a:t>
          </a:r>
          <a:r>
            <a:rPr kumimoji="1" lang="ja-JP" altLang="ja-JP" sz="1300">
              <a:solidFill>
                <a:schemeClr val="dk1"/>
              </a:solidFill>
              <a:latin typeface="ＭＳ Ｐゴシック" pitchFamily="50" charset="-128"/>
              <a:ea typeface="ＭＳ Ｐゴシック" pitchFamily="50" charset="-128"/>
              <a:cs typeface="+mn-cs"/>
            </a:rPr>
            <a:t>年度に給食センターの運営を民間に一部委託したが、保育所及び老人ホームなどの施設を直営で行っているために、職員数が類似団体平均を上回っている。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現在、民間で実施可能なものについては、積極的に指定管理者制度の導入などを進めるよう検討を始めている。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また、本庁においても各課の事務事業の見直しを行い定年退職者に伴う新規職員採用の抑制に努め、より適正な定員管理に努める。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xmlns=""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xmlns=""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xmlns=""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161411</xdr:rowOff>
    </xdr:from>
    <xdr:to>
      <xdr:col>81</xdr:col>
      <xdr:colOff>44450</xdr:colOff>
      <xdr:row>64</xdr:row>
      <xdr:rowOff>27880</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6179800" y="10962761"/>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a16="http://schemas.microsoft.com/office/drawing/2014/main" xmlns=""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160262</xdr:rowOff>
    </xdr:from>
    <xdr:to>
      <xdr:col>77</xdr:col>
      <xdr:colOff>44450</xdr:colOff>
      <xdr:row>63</xdr:row>
      <xdr:rowOff>161411</xdr:rowOff>
    </xdr:to>
    <xdr:cxnSp macro="">
      <xdr:nvCxnSpPr>
        <xdr:cNvPr id="334" name="直線コネクタ 333">
          <a:extLst>
            <a:ext uri="{FF2B5EF4-FFF2-40B4-BE49-F238E27FC236}">
              <a16:creationId xmlns:a16="http://schemas.microsoft.com/office/drawing/2014/main" xmlns="" id="{00000000-0008-0000-0300-00004E010000}"/>
            </a:ext>
          </a:extLst>
        </xdr:cNvPr>
        <xdr:cNvCxnSpPr/>
      </xdr:nvCxnSpPr>
      <xdr:spPr>
        <a:xfrm>
          <a:off x="15290800" y="1096161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59146</xdr:rowOff>
    </xdr:from>
    <xdr:to>
      <xdr:col>72</xdr:col>
      <xdr:colOff>203200</xdr:colOff>
      <xdr:row>63</xdr:row>
      <xdr:rowOff>160262</xdr:rowOff>
    </xdr:to>
    <xdr:cxnSp macro="">
      <xdr:nvCxnSpPr>
        <xdr:cNvPr id="337" name="直線コネクタ 336">
          <a:extLst>
            <a:ext uri="{FF2B5EF4-FFF2-40B4-BE49-F238E27FC236}">
              <a16:creationId xmlns:a16="http://schemas.microsoft.com/office/drawing/2014/main" xmlns="" id="{00000000-0008-0000-0300-000051010000}"/>
            </a:ext>
          </a:extLst>
        </xdr:cNvPr>
        <xdr:cNvCxnSpPr/>
      </xdr:nvCxnSpPr>
      <xdr:spPr>
        <a:xfrm>
          <a:off x="14401800" y="10860496"/>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56848</xdr:rowOff>
    </xdr:from>
    <xdr:to>
      <xdr:col>68</xdr:col>
      <xdr:colOff>152400</xdr:colOff>
      <xdr:row>63</xdr:row>
      <xdr:rowOff>59146</xdr:rowOff>
    </xdr:to>
    <xdr:cxnSp macro="">
      <xdr:nvCxnSpPr>
        <xdr:cNvPr id="340" name="直線コネクタ 339">
          <a:extLst>
            <a:ext uri="{FF2B5EF4-FFF2-40B4-BE49-F238E27FC236}">
              <a16:creationId xmlns:a16="http://schemas.microsoft.com/office/drawing/2014/main" xmlns="" id="{00000000-0008-0000-0300-000054010000}"/>
            </a:ext>
          </a:extLst>
        </xdr:cNvPr>
        <xdr:cNvCxnSpPr/>
      </xdr:nvCxnSpPr>
      <xdr:spPr>
        <a:xfrm>
          <a:off x="13512800" y="1085819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xmlns=""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xmlns=""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148530</xdr:rowOff>
    </xdr:from>
    <xdr:to>
      <xdr:col>81</xdr:col>
      <xdr:colOff>95250</xdr:colOff>
      <xdr:row>64</xdr:row>
      <xdr:rowOff>78680</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69672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120607</xdr:rowOff>
    </xdr:from>
    <xdr:ext cx="762000" cy="259045"/>
    <xdr:sp macro="" textlink="">
      <xdr:nvSpPr>
        <xdr:cNvPr id="351" name="定員管理の状況該当値テキスト">
          <a:extLst>
            <a:ext uri="{FF2B5EF4-FFF2-40B4-BE49-F238E27FC236}">
              <a16:creationId xmlns:a16="http://schemas.microsoft.com/office/drawing/2014/main" xmlns="" id="{00000000-0008-0000-0300-00005F010000}"/>
            </a:ext>
          </a:extLst>
        </xdr:cNvPr>
        <xdr:cNvSpPr txBox="1"/>
      </xdr:nvSpPr>
      <xdr:spPr>
        <a:xfrm>
          <a:off x="17106900" y="109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110611</xdr:rowOff>
    </xdr:from>
    <xdr:to>
      <xdr:col>77</xdr:col>
      <xdr:colOff>95250</xdr:colOff>
      <xdr:row>64</xdr:row>
      <xdr:rowOff>40761</xdr:rowOff>
    </xdr:to>
    <xdr:sp macro="" textlink="">
      <xdr:nvSpPr>
        <xdr:cNvPr id="352" name="楕円 351">
          <a:extLst>
            <a:ext uri="{FF2B5EF4-FFF2-40B4-BE49-F238E27FC236}">
              <a16:creationId xmlns:a16="http://schemas.microsoft.com/office/drawing/2014/main" xmlns="" id="{00000000-0008-0000-0300-000060010000}"/>
            </a:ext>
          </a:extLst>
        </xdr:cNvPr>
        <xdr:cNvSpPr/>
      </xdr:nvSpPr>
      <xdr:spPr>
        <a:xfrm>
          <a:off x="161290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25538</xdr:rowOff>
    </xdr:from>
    <xdr:ext cx="7366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798800" y="1099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109462</xdr:rowOff>
    </xdr:from>
    <xdr:to>
      <xdr:col>73</xdr:col>
      <xdr:colOff>44450</xdr:colOff>
      <xdr:row>64</xdr:row>
      <xdr:rowOff>39612</xdr:rowOff>
    </xdr:to>
    <xdr:sp macro="" textlink="">
      <xdr:nvSpPr>
        <xdr:cNvPr id="354" name="楕円 353">
          <a:extLst>
            <a:ext uri="{FF2B5EF4-FFF2-40B4-BE49-F238E27FC236}">
              <a16:creationId xmlns:a16="http://schemas.microsoft.com/office/drawing/2014/main" xmlns="" id="{00000000-0008-0000-0300-000062010000}"/>
            </a:ext>
          </a:extLst>
        </xdr:cNvPr>
        <xdr:cNvSpPr/>
      </xdr:nvSpPr>
      <xdr:spPr>
        <a:xfrm>
          <a:off x="15240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24389</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4909800" y="1099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8346</xdr:rowOff>
    </xdr:from>
    <xdr:to>
      <xdr:col>68</xdr:col>
      <xdr:colOff>203200</xdr:colOff>
      <xdr:row>63</xdr:row>
      <xdr:rowOff>109946</xdr:rowOff>
    </xdr:to>
    <xdr:sp macro="" textlink="">
      <xdr:nvSpPr>
        <xdr:cNvPr id="356" name="楕円 355">
          <a:extLst>
            <a:ext uri="{FF2B5EF4-FFF2-40B4-BE49-F238E27FC236}">
              <a16:creationId xmlns:a16="http://schemas.microsoft.com/office/drawing/2014/main" xmlns="" id="{00000000-0008-0000-0300-000064010000}"/>
            </a:ext>
          </a:extLst>
        </xdr:cNvPr>
        <xdr:cNvSpPr/>
      </xdr:nvSpPr>
      <xdr:spPr>
        <a:xfrm>
          <a:off x="14351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94723</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4020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6048</xdr:rowOff>
    </xdr:from>
    <xdr:to>
      <xdr:col>64</xdr:col>
      <xdr:colOff>152400</xdr:colOff>
      <xdr:row>63</xdr:row>
      <xdr:rowOff>107648</xdr:rowOff>
    </xdr:to>
    <xdr:sp macro="" textlink="">
      <xdr:nvSpPr>
        <xdr:cNvPr id="358" name="楕円 357">
          <a:extLst>
            <a:ext uri="{FF2B5EF4-FFF2-40B4-BE49-F238E27FC236}">
              <a16:creationId xmlns:a16="http://schemas.microsoft.com/office/drawing/2014/main" xmlns="" id="{00000000-0008-0000-0300-000066010000}"/>
            </a:ext>
          </a:extLst>
        </xdr:cNvPr>
        <xdr:cNvSpPr/>
      </xdr:nvSpPr>
      <xdr:spPr>
        <a:xfrm>
          <a:off x="134620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92425</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3131800" y="1089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xmlns=""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xmlns=""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xmlns=""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xmlns=""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過去に実施した投資的事業により、全国平均より高くなっているが、平成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年度からの財政健全化計画による投資的事業の抑制により年々減少し、平成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年度の決算において、</a:t>
          </a:r>
          <a:r>
            <a:rPr kumimoji="1" lang="en-US" altLang="ja-JP" sz="1300">
              <a:solidFill>
                <a:schemeClr val="dk1"/>
              </a:solidFill>
              <a:latin typeface="ＭＳ Ｐゴシック" pitchFamily="50" charset="-128"/>
              <a:ea typeface="ＭＳ Ｐゴシック" pitchFamily="50" charset="-128"/>
              <a:cs typeface="+mn-cs"/>
            </a:rPr>
            <a:t>8.4%</a:t>
          </a:r>
          <a:r>
            <a:rPr kumimoji="1" lang="ja-JP" altLang="ja-JP" sz="1300">
              <a:solidFill>
                <a:schemeClr val="dk1"/>
              </a:solidFill>
              <a:latin typeface="ＭＳ Ｐゴシック" pitchFamily="50" charset="-128"/>
              <a:ea typeface="ＭＳ Ｐゴシック" pitchFamily="50" charset="-128"/>
              <a:cs typeface="+mn-cs"/>
            </a:rPr>
            <a:t>となったが、</a:t>
          </a:r>
          <a:r>
            <a:rPr kumimoji="1" lang="ja-JP" altLang="en-US" sz="1300">
              <a:solidFill>
                <a:schemeClr val="dk1"/>
              </a:solidFill>
              <a:latin typeface="ＭＳ Ｐゴシック" pitchFamily="50" charset="-128"/>
              <a:ea typeface="ＭＳ Ｐゴシック" pitchFamily="50" charset="-128"/>
              <a:cs typeface="+mn-cs"/>
            </a:rPr>
            <a:t>令和元年度は</a:t>
          </a:r>
          <a:r>
            <a:rPr kumimoji="1" lang="en-US" altLang="ja-JP" sz="1300">
              <a:solidFill>
                <a:schemeClr val="dk1"/>
              </a:solidFill>
              <a:latin typeface="ＭＳ Ｐゴシック" pitchFamily="50" charset="-128"/>
              <a:ea typeface="ＭＳ Ｐゴシック" pitchFamily="50" charset="-128"/>
              <a:cs typeface="+mn-cs"/>
            </a:rPr>
            <a:t>8.6%</a:t>
          </a:r>
          <a:r>
            <a:rPr kumimoji="1" lang="ja-JP" altLang="en-US" sz="1300">
              <a:solidFill>
                <a:schemeClr val="dk1"/>
              </a:solidFill>
              <a:latin typeface="ＭＳ Ｐゴシック" pitchFamily="50" charset="-128"/>
              <a:ea typeface="ＭＳ Ｐゴシック" pitchFamily="50" charset="-128"/>
              <a:cs typeface="+mn-cs"/>
            </a:rPr>
            <a:t>となった。平成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en-US" sz="1300">
              <a:solidFill>
                <a:schemeClr val="dk1"/>
              </a:solidFill>
              <a:latin typeface="ＭＳ Ｐゴシック" pitchFamily="50" charset="-128"/>
              <a:ea typeface="ＭＳ Ｐゴシック" pitchFamily="50" charset="-128"/>
              <a:cs typeface="+mn-cs"/>
            </a:rPr>
            <a:t>年</a:t>
          </a:r>
          <a:r>
            <a:rPr kumimoji="1" lang="ja-JP" altLang="ja-JP" sz="1300">
              <a:solidFill>
                <a:schemeClr val="dk1"/>
              </a:solidFill>
              <a:latin typeface="ＭＳ Ｐゴシック" pitchFamily="50" charset="-128"/>
              <a:ea typeface="ＭＳ Ｐゴシック" pitchFamily="50" charset="-128"/>
              <a:cs typeface="+mn-cs"/>
            </a:rPr>
            <a:t>度から、大型事業である統合中学校建設に着手し</a:t>
          </a:r>
          <a:r>
            <a:rPr kumimoji="1" lang="ja-JP" altLang="en-US" sz="1300">
              <a:solidFill>
                <a:schemeClr val="dk1"/>
              </a:solidFill>
              <a:latin typeface="ＭＳ Ｐゴシック" pitchFamily="50" charset="-128"/>
              <a:ea typeface="ＭＳ Ｐゴシック" pitchFamily="50" charset="-128"/>
              <a:cs typeface="+mn-cs"/>
            </a:rPr>
            <a:t>ている</a:t>
          </a:r>
          <a:r>
            <a:rPr kumimoji="1" lang="ja-JP" altLang="ja-JP" sz="1300">
              <a:solidFill>
                <a:schemeClr val="dk1"/>
              </a:solidFill>
              <a:latin typeface="ＭＳ Ｐゴシック" pitchFamily="50" charset="-128"/>
              <a:ea typeface="ＭＳ Ｐゴシック" pitchFamily="50" charset="-128"/>
              <a:cs typeface="+mn-cs"/>
            </a:rPr>
            <a:t>ため、一時的な発行額の増による後年度の公債費負担の増が見込まれるため、今後も、緊急度・住民ニーズを的確に把握した事業の取捨選択により、新規発行の抑制に努めていく。</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xmlns=""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xmlns=""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xmlns=""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129286</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6179800" y="714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a:extLst>
            <a:ext uri="{FF2B5EF4-FFF2-40B4-BE49-F238E27FC236}">
              <a16:creationId xmlns:a16="http://schemas.microsoft.com/office/drawing/2014/main" xmlns="" id="{00000000-0008-0000-0300-000087010000}"/>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124460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5290800" y="71490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138938</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4401800" y="715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1270</xdr:rowOff>
    </xdr:to>
    <xdr:cxnSp macro="">
      <xdr:nvCxnSpPr>
        <xdr:cNvPr id="399" name="直線コネクタ 398">
          <a:extLst>
            <a:ext uri="{FF2B5EF4-FFF2-40B4-BE49-F238E27FC236}">
              <a16:creationId xmlns:a16="http://schemas.microsoft.com/office/drawing/2014/main" xmlns="" id="{00000000-0008-0000-0300-00008F010000}"/>
            </a:ext>
          </a:extLst>
        </xdr:cNvPr>
        <xdr:cNvCxnSpPr/>
      </xdr:nvCxnSpPr>
      <xdr:spPr>
        <a:xfrm flipV="1">
          <a:off x="13512800" y="716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xmlns=""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xmlns=""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10" name="公債費負担の状況該当値テキスト">
          <a:extLst>
            <a:ext uri="{FF2B5EF4-FFF2-40B4-BE49-F238E27FC236}">
              <a16:creationId xmlns:a16="http://schemas.microsoft.com/office/drawing/2014/main" xmlns="" id="{00000000-0008-0000-0300-00009A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15" name="楕円 414">
          <a:extLst>
            <a:ext uri="{FF2B5EF4-FFF2-40B4-BE49-F238E27FC236}">
              <a16:creationId xmlns:a16="http://schemas.microsoft.com/office/drawing/2014/main" xmlns="" id="{00000000-0008-0000-0300-00009F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7" name="楕円 416">
          <a:extLst>
            <a:ext uri="{FF2B5EF4-FFF2-40B4-BE49-F238E27FC236}">
              <a16:creationId xmlns:a16="http://schemas.microsoft.com/office/drawing/2014/main" xmlns="" id="{00000000-0008-0000-0300-0000A1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xmlns=""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将来負担比率は</a:t>
          </a:r>
          <a:r>
            <a:rPr kumimoji="1" lang="en-US" altLang="ja-JP" sz="1300">
              <a:solidFill>
                <a:schemeClr val="dk1"/>
              </a:solidFill>
              <a:latin typeface="ＭＳ Ｐゴシック" pitchFamily="50" charset="-128"/>
              <a:ea typeface="ＭＳ Ｐゴシック" pitchFamily="50" charset="-128"/>
              <a:cs typeface="+mn-cs"/>
            </a:rPr>
            <a:t>74.3</a:t>
          </a:r>
          <a:r>
            <a:rPr kumimoji="1" lang="ja-JP" altLang="ja-JP" sz="1300">
              <a:solidFill>
                <a:schemeClr val="dk1"/>
              </a:solidFill>
              <a:latin typeface="ＭＳ Ｐゴシック" pitchFamily="50" charset="-128"/>
              <a:ea typeface="ＭＳ Ｐゴシック" pitchFamily="50" charset="-128"/>
              <a:cs typeface="+mn-cs"/>
            </a:rPr>
            <a:t>％である。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将来負担額について、定年退職者と新規職員の入替えにより退職手当見込額が減少したことから全体として比率が減少気味であったが、田川市郡広域で、ごみ処理施設やし尿処理施設等の建設事業が開始されたため、それに伴い負担金の増加が見込まれる。今後、後世への負担を少しでも軽減できるよう、財政健全化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xmlns=""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xmlns=""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xmlns=""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21590</xdr:rowOff>
    </xdr:from>
    <xdr:to>
      <xdr:col>81</xdr:col>
      <xdr:colOff>44450</xdr:colOff>
      <xdr:row>16</xdr:row>
      <xdr:rowOff>66472</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179800" y="2764790"/>
          <a:ext cx="8382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152502</xdr:rowOff>
    </xdr:from>
    <xdr:to>
      <xdr:col>77</xdr:col>
      <xdr:colOff>44450</xdr:colOff>
      <xdr:row>16</xdr:row>
      <xdr:rowOff>21590</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5290800" y="2724252"/>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152502</xdr:rowOff>
    </xdr:from>
    <xdr:to>
      <xdr:col>72</xdr:col>
      <xdr:colOff>203200</xdr:colOff>
      <xdr:row>16</xdr:row>
      <xdr:rowOff>31242</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flipV="1">
          <a:off x="14401800" y="2724252"/>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2286</xdr:rowOff>
    </xdr:from>
    <xdr:to>
      <xdr:col>68</xdr:col>
      <xdr:colOff>152400</xdr:colOff>
      <xdr:row>16</xdr:row>
      <xdr:rowOff>31242</xdr:rowOff>
    </xdr:to>
    <xdr:cxnSp macro="">
      <xdr:nvCxnSpPr>
        <xdr:cNvPr id="459" name="直線コネクタ 458">
          <a:extLst>
            <a:ext uri="{FF2B5EF4-FFF2-40B4-BE49-F238E27FC236}">
              <a16:creationId xmlns:a16="http://schemas.microsoft.com/office/drawing/2014/main" xmlns="" id="{00000000-0008-0000-0300-0000CB010000}"/>
            </a:ext>
          </a:extLst>
        </xdr:cNvPr>
        <xdr:cNvCxnSpPr/>
      </xdr:nvCxnSpPr>
      <xdr:spPr>
        <a:xfrm>
          <a:off x="13512800" y="27454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xmlns=""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15672</xdr:rowOff>
    </xdr:from>
    <xdr:to>
      <xdr:col>81</xdr:col>
      <xdr:colOff>95250</xdr:colOff>
      <xdr:row>16</xdr:row>
      <xdr:rowOff>117272</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967200" y="27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159199</xdr:rowOff>
    </xdr:from>
    <xdr:ext cx="762000" cy="259045"/>
    <xdr:sp macro="" textlink="">
      <xdr:nvSpPr>
        <xdr:cNvPr id="470" name="将来負担の状況該当値テキスト">
          <a:extLst>
            <a:ext uri="{FF2B5EF4-FFF2-40B4-BE49-F238E27FC236}">
              <a16:creationId xmlns:a16="http://schemas.microsoft.com/office/drawing/2014/main" xmlns="" id="{00000000-0008-0000-0300-0000D6010000}"/>
            </a:ext>
          </a:extLst>
        </xdr:cNvPr>
        <xdr:cNvSpPr txBox="1"/>
      </xdr:nvSpPr>
      <xdr:spPr>
        <a:xfrm>
          <a:off x="17106900" y="273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142240</xdr:rowOff>
    </xdr:from>
    <xdr:to>
      <xdr:col>77</xdr:col>
      <xdr:colOff>95250</xdr:colOff>
      <xdr:row>16</xdr:row>
      <xdr:rowOff>72390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6129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57167</xdr:rowOff>
    </xdr:from>
    <xdr:ext cx="7366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5798800" y="280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101702</xdr:rowOff>
    </xdr:from>
    <xdr:to>
      <xdr:col>73</xdr:col>
      <xdr:colOff>44450</xdr:colOff>
      <xdr:row>16</xdr:row>
      <xdr:rowOff>31852</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52400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16629</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909800" y="275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151892</xdr:rowOff>
    </xdr:from>
    <xdr:to>
      <xdr:col>68</xdr:col>
      <xdr:colOff>203200</xdr:colOff>
      <xdr:row>16</xdr:row>
      <xdr:rowOff>82042</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4351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66819</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4020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122936</xdr:rowOff>
    </xdr:from>
    <xdr:to>
      <xdr:col>64</xdr:col>
      <xdr:colOff>152400</xdr:colOff>
      <xdr:row>16</xdr:row>
      <xdr:rowOff>53086</xdr:rowOff>
    </xdr:to>
    <xdr:sp macro="" textlink="">
      <xdr:nvSpPr>
        <xdr:cNvPr id="477" name="楕円 476">
          <a:extLst>
            <a:ext uri="{FF2B5EF4-FFF2-40B4-BE49-F238E27FC236}">
              <a16:creationId xmlns:a16="http://schemas.microsoft.com/office/drawing/2014/main" xmlns="" id="{00000000-0008-0000-0300-0000DD010000}"/>
            </a:ext>
          </a:extLst>
        </xdr:cNvPr>
        <xdr:cNvSpPr/>
      </xdr:nvSpPr>
      <xdr:spPr>
        <a:xfrm>
          <a:off x="13462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37863</xdr:rowOff>
    </xdr:from>
    <xdr:ext cx="762000" cy="259045"/>
    <xdr:sp macro="" textlink="">
      <xdr:nvSpPr>
        <xdr:cNvPr id="478" name="テキスト ボックス 477">
          <a:extLst>
            <a:ext uri="{FF2B5EF4-FFF2-40B4-BE49-F238E27FC236}">
              <a16:creationId xmlns:a16="http://schemas.microsoft.com/office/drawing/2014/main" xmlns="" id="{00000000-0008-0000-0300-0000DE010000}"/>
            </a:ext>
          </a:extLst>
        </xdr:cNvPr>
        <xdr:cNvSpPr txBox="1"/>
      </xdr:nvSpPr>
      <xdr:spPr>
        <a:xfrm>
          <a:off x="13131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
16,314
36.14
12,469,901
12,401,459
39,332
4,873,252
14,173,662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類似団体平均と比較し高い水準にあるのは、老人ホーム、保育所等の施設運営を直営で行っていることが主な要因であるため、現在、民営化等の手法の検討を始めている。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職員採用の方針としては、定年退職者の同数を新規職員採用で補充するのではなく、事務事業の見直しを行い人件費の削減に努める。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5826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38</xdr:row>
      <xdr:rowOff>131572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131572</xdr:rowOff>
    </xdr:from>
    <xdr:to>
      <xdr:col>15</xdr:col>
      <xdr:colOff>98425</xdr:colOff>
      <xdr:row>38</xdr:row>
      <xdr:rowOff>136144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646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136144</xdr:rowOff>
    </xdr:from>
    <xdr:to>
      <xdr:col>11</xdr:col>
      <xdr:colOff>9525</xdr:colOff>
      <xdr:row>38</xdr:row>
      <xdr:rowOff>168148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6512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80772</xdr:rowOff>
    </xdr:from>
    <xdr:to>
      <xdr:col>15</xdr:col>
      <xdr:colOff>149225</xdr:colOff>
      <xdr:row>39</xdr:row>
      <xdr:rowOff>10922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167149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117348</xdr:rowOff>
    </xdr:from>
    <xdr:to>
      <xdr:col>6</xdr:col>
      <xdr:colOff>171450</xdr:colOff>
      <xdr:row>39</xdr:row>
      <xdr:rowOff>47498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32275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財政健全化計画に基づき、費用削減に努めた結果、類似団体中最も低い比率を維持してきている。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今後は、業務の民間委託化を推進し、職員人件費等から委託料といった物件費へのシフトを検討する等、費用全体の削減に努めていく。</a:t>
          </a:r>
          <a:endParaRPr kumimoji="1" lang="ja-JP" altLang="en-US" sz="1300">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35560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42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35560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14</xdr:row>
      <xdr:rowOff>27940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38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13</xdr:row>
      <xdr:rowOff>153670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38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148590</xdr:rowOff>
    </xdr:from>
    <xdr:to>
      <xdr:col>82</xdr:col>
      <xdr:colOff>158750</xdr:colOff>
      <xdr:row>14</xdr:row>
      <xdr:rowOff>78740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57167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2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148590</xdr:rowOff>
    </xdr:from>
    <xdr:to>
      <xdr:col>74</xdr:col>
      <xdr:colOff>31750</xdr:colOff>
      <xdr:row>14</xdr:row>
      <xdr:rowOff>78740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88917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102870</xdr:rowOff>
    </xdr:from>
    <xdr:to>
      <xdr:col>65</xdr:col>
      <xdr:colOff>53975</xdr:colOff>
      <xdr:row>14</xdr:row>
      <xdr:rowOff>33020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43197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扶助費に係る経常収支比率が高い理由としては、障害者支援給付費、障害者更生医療給付費の額が膨らんでいることが挙げられる。資格審査等の適正化等を進め財政を圧迫する上昇傾向に歯止めをかけるよう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135165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8642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135165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886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57</xdr:row>
      <xdr:rowOff>124278</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124278</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7336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国保会計への繰出金など、他の特別会計への繰出金が大きな割合を占めている。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令和元年度は</a:t>
          </a:r>
          <a:r>
            <a:rPr kumimoji="1" lang="ja-JP" altLang="ja-JP" sz="1300">
              <a:solidFill>
                <a:schemeClr val="dk1"/>
              </a:solidFill>
              <a:latin typeface="ＭＳ Ｐゴシック" pitchFamily="50" charset="-128"/>
              <a:ea typeface="ＭＳ Ｐゴシック" pitchFamily="50" charset="-128"/>
              <a:cs typeface="+mn-cs"/>
            </a:rPr>
            <a:t>国保会計</a:t>
          </a:r>
          <a:r>
            <a:rPr kumimoji="1" lang="ja-JP" altLang="en-US" sz="1300">
              <a:solidFill>
                <a:schemeClr val="dk1"/>
              </a:solidFill>
              <a:latin typeface="ＭＳ Ｐゴシック" pitchFamily="50" charset="-128"/>
              <a:ea typeface="ＭＳ Ｐゴシック" pitchFamily="50" charset="-128"/>
              <a:cs typeface="+mn-cs"/>
            </a:rPr>
            <a:t>の累積</a:t>
          </a:r>
          <a:r>
            <a:rPr kumimoji="1" lang="ja-JP" altLang="ja-JP" sz="1300">
              <a:solidFill>
                <a:schemeClr val="dk1"/>
              </a:solidFill>
              <a:latin typeface="ＭＳ Ｐゴシック" pitchFamily="50" charset="-128"/>
              <a:ea typeface="ＭＳ Ｐゴシック" pitchFamily="50" charset="-128"/>
              <a:cs typeface="+mn-cs"/>
            </a:rPr>
            <a:t>赤字解消</a:t>
          </a:r>
          <a:r>
            <a:rPr kumimoji="1" lang="ja-JP" altLang="en-US" sz="1300">
              <a:solidFill>
                <a:schemeClr val="dk1"/>
              </a:solidFill>
              <a:latin typeface="ＭＳ Ｐゴシック" pitchFamily="50" charset="-128"/>
              <a:ea typeface="ＭＳ Ｐゴシック" pitchFamily="50" charset="-128"/>
              <a:cs typeface="+mn-cs"/>
            </a:rPr>
            <a:t>のための繰出しをおこなっため前年比</a:t>
          </a:r>
          <a:r>
            <a:rPr kumimoji="1" lang="en-US" altLang="ja-JP" sz="1300">
              <a:solidFill>
                <a:schemeClr val="dk1"/>
              </a:solidFill>
              <a:latin typeface="ＭＳ Ｐゴシック" pitchFamily="50" charset="-128"/>
              <a:ea typeface="ＭＳ Ｐゴシック" pitchFamily="50" charset="-128"/>
              <a:cs typeface="+mn-cs"/>
            </a:rPr>
            <a:t>0.4</a:t>
          </a:r>
          <a:r>
            <a:rPr kumimoji="1" lang="ja-JP" altLang="en-US" sz="1300">
              <a:solidFill>
                <a:schemeClr val="dk1"/>
              </a:solidFill>
              <a:latin typeface="ＭＳ Ｐゴシック" pitchFamily="50" charset="-128"/>
              <a:ea typeface="ＭＳ Ｐゴシック" pitchFamily="50" charset="-128"/>
              <a:cs typeface="+mn-cs"/>
            </a:rPr>
            <a:t>ポイント増となっている。</a:t>
          </a:r>
          <a:r>
            <a:rPr kumimoji="1" lang="ja-JP" altLang="ja-JP" sz="1300">
              <a:solidFill>
                <a:schemeClr val="dk1"/>
              </a:solidFill>
              <a:latin typeface="ＭＳ Ｐゴシック" pitchFamily="50" charset="-128"/>
              <a:ea typeface="ＭＳ Ｐゴシック" pitchFamily="50" charset="-128"/>
              <a:cs typeface="+mn-cs"/>
            </a:rPr>
            <a:t>　国保会計については医療費の削減と保険税収入の確保に努め、普通会計の負担額を減らしていくよう努める。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1270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743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56</xdr:row>
      <xdr:rowOff>142240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142240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119380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3004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各種団体への補助金や一部事務組合（清掃施設組合、消防組合）への補助費といった経常的な費用が発生しているため、類似団体平均とはほぼ同率であるが全国平均を上回っている。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現在、補助金等検討委員会の諮問を受け</a:t>
          </a:r>
          <a:r>
            <a:rPr kumimoji="1" lang="ja-JP" altLang="en-US" sz="1300">
              <a:solidFill>
                <a:schemeClr val="dk1"/>
              </a:solidFill>
              <a:latin typeface="ＭＳ Ｐゴシック" pitchFamily="50" charset="-128"/>
              <a:ea typeface="ＭＳ Ｐゴシック" pitchFamily="50" charset="-128"/>
              <a:cs typeface="+mn-cs"/>
            </a:rPr>
            <a:t>た</a:t>
          </a:r>
          <a:r>
            <a:rPr kumimoji="1" lang="ja-JP" altLang="ja-JP" sz="1300">
              <a:solidFill>
                <a:schemeClr val="dk1"/>
              </a:solidFill>
              <a:latin typeface="ＭＳ Ｐゴシック" pitchFamily="50" charset="-128"/>
              <a:ea typeface="ＭＳ Ｐゴシック" pitchFamily="50" charset="-128"/>
              <a:cs typeface="+mn-cs"/>
            </a:rPr>
            <a:t>補助金等の精査を</a:t>
          </a:r>
          <a:r>
            <a:rPr kumimoji="1" lang="ja-JP" altLang="en-US" sz="1300">
              <a:solidFill>
                <a:schemeClr val="dk1"/>
              </a:solidFill>
              <a:latin typeface="ＭＳ Ｐゴシック" pitchFamily="50" charset="-128"/>
              <a:ea typeface="ＭＳ Ｐゴシック" pitchFamily="50" charset="-128"/>
              <a:cs typeface="+mn-cs"/>
            </a:rPr>
            <a:t>実施中であり、</a:t>
          </a:r>
          <a:r>
            <a:rPr kumimoji="1" lang="ja-JP" altLang="ja-JP" sz="1300">
              <a:solidFill>
                <a:schemeClr val="dk1"/>
              </a:solidFill>
              <a:latin typeface="ＭＳ Ｐゴシック" pitchFamily="50" charset="-128"/>
              <a:ea typeface="ＭＳ Ｐゴシック" pitchFamily="50" charset="-128"/>
              <a:cs typeface="+mn-cs"/>
            </a:rPr>
            <a:t>随時必要性の確認をおこない、見直しや廃止を行う方針である。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159004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159004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1270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19558</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町営住宅ストック総合活用計画に基づき進めている近年の公営住宅の建替事業が公債費を増加させる要因となっている。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a:t>
          </a:r>
          <a:r>
            <a:rPr kumimoji="1" lang="ja-JP" altLang="en-US"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en-US" sz="1300">
              <a:solidFill>
                <a:schemeClr val="dk1"/>
              </a:solidFill>
              <a:latin typeface="ＭＳ Ｐゴシック" pitchFamily="50" charset="-128"/>
              <a:ea typeface="ＭＳ Ｐゴシック" pitchFamily="50" charset="-128"/>
              <a:cs typeface="+mn-cs"/>
            </a:rPr>
            <a:t>年</a:t>
          </a:r>
          <a:r>
            <a:rPr kumimoji="1" lang="ja-JP" altLang="ja-JP" sz="1300">
              <a:solidFill>
                <a:schemeClr val="dk1"/>
              </a:solidFill>
              <a:latin typeface="ＭＳ Ｐゴシック" pitchFamily="50" charset="-128"/>
              <a:ea typeface="ＭＳ Ｐゴシック" pitchFamily="50" charset="-128"/>
              <a:cs typeface="+mn-cs"/>
            </a:rPr>
            <a:t>度から大型事業である統合中学校建設に着手したため、一時的な発行額の増による後年度の公債費負担の増が見込まれるため、今後も、緊急度・住民ニーズを的確に把握した事業の取捨選択により、新規発行の抑制に努めていく。　</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42418</xdr:rowOff>
    </xdr:from>
    <xdr:to>
      <xdr:col>24</xdr:col>
      <xdr:colOff>25400</xdr:colOff>
      <xdr:row>79</xdr:row>
      <xdr:rowOff>129287</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3586968"/>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42418</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098800" y="13586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42418</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2209800" y="135229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78</xdr:row>
      <xdr:rowOff>149861</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1320800" y="134955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78487</xdr:rowOff>
    </xdr:from>
    <xdr:to>
      <xdr:col>24</xdr:col>
      <xdr:colOff>76200</xdr:colOff>
      <xdr:row>80</xdr:row>
      <xdr:rowOff>8637</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158514</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353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163068</xdr:rowOff>
    </xdr:from>
    <xdr:to>
      <xdr:col>20</xdr:col>
      <xdr:colOff>38100</xdr:colOff>
      <xdr:row>79</xdr:row>
      <xdr:rowOff>93218</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77995</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類似団体、全国平均とほぼ同率であるが、内訳である人件費や扶助費は類団と比較して高い傾向にある。　人件費については、事務事業の見直しを行い新規職員採用を抑制し、扶助費については、資格審査等の適正化を進めていくなど、比率の引き下げが実現できるよう努める。</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89444</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5671800" y="132257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86179</xdr:rowOff>
    </xdr:from>
    <xdr:to>
      <xdr:col>78</xdr:col>
      <xdr:colOff>69850</xdr:colOff>
      <xdr:row>77</xdr:row>
      <xdr:rowOff>89444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4782800" y="13287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63319</xdr:rowOff>
    </xdr:from>
    <xdr:to>
      <xdr:col>73</xdr:col>
      <xdr:colOff>180975</xdr:colOff>
      <xdr:row>77</xdr:row>
      <xdr:rowOff>86179</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893800" y="132649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63319</xdr:rowOff>
    </xdr:from>
    <xdr:to>
      <xdr:col>69</xdr:col>
      <xdr:colOff>92075</xdr:colOff>
      <xdr:row>77</xdr:row>
      <xdr:rowOff>63319</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3264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38644</xdr:rowOff>
    </xdr:from>
    <xdr:to>
      <xdr:col>78</xdr:col>
      <xdr:colOff>120650</xdr:colOff>
      <xdr:row>77</xdr:row>
      <xdr:rowOff>140244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5621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125021</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32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35379</xdr:rowOff>
    </xdr:from>
    <xdr:to>
      <xdr:col>74</xdr:col>
      <xdr:colOff>31750</xdr:colOff>
      <xdr:row>77</xdr:row>
      <xdr:rowOff>136979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4732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121756</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12519</xdr:rowOff>
    </xdr:from>
    <xdr:to>
      <xdr:col>69</xdr:col>
      <xdr:colOff>142875</xdr:colOff>
      <xdr:row>77</xdr:row>
      <xdr:rowOff>114119</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3843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98896</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12519</xdr:rowOff>
    </xdr:from>
    <xdr:to>
      <xdr:col>65</xdr:col>
      <xdr:colOff>53975</xdr:colOff>
      <xdr:row>77</xdr:row>
      <xdr:rowOff>114119</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2954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98896</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18491</xdr:rowOff>
    </xdr:from>
    <xdr:to>
      <xdr:col>29</xdr:col>
      <xdr:colOff>127000</xdr:colOff>
      <xdr:row>15</xdr:row>
      <xdr:rowOff>20712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2637866"/>
          <a:ext cx="647700" cy="2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18491</xdr:rowOff>
    </xdr:from>
    <xdr:to>
      <xdr:col>26</xdr:col>
      <xdr:colOff>50800</xdr:colOff>
      <xdr:row>15</xdr:row>
      <xdr:rowOff>48634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637866"/>
          <a:ext cx="698500" cy="3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48634</xdr:rowOff>
    </xdr:from>
    <xdr:to>
      <xdr:col>22</xdr:col>
      <xdr:colOff>114300</xdr:colOff>
      <xdr:row>15</xdr:row>
      <xdr:rowOff>84655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668009"/>
          <a:ext cx="6985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84655</xdr:rowOff>
    </xdr:from>
    <xdr:to>
      <xdr:col>18</xdr:col>
      <xdr:colOff>177800</xdr:colOff>
      <xdr:row>15</xdr:row>
      <xdr:rowOff>107351</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704030"/>
          <a:ext cx="698500" cy="2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141362</xdr:rowOff>
    </xdr:from>
    <xdr:to>
      <xdr:col>29</xdr:col>
      <xdr:colOff>177800</xdr:colOff>
      <xdr:row>15</xdr:row>
      <xdr:rowOff>71512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58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157889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43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139141</xdr:rowOff>
    </xdr:from>
    <xdr:to>
      <xdr:col>26</xdr:col>
      <xdr:colOff>101600</xdr:colOff>
      <xdr:row>15</xdr:row>
      <xdr:rowOff>69291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58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79468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355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169284</xdr:rowOff>
    </xdr:from>
    <xdr:to>
      <xdr:col>22</xdr:col>
      <xdr:colOff>165100</xdr:colOff>
      <xdr:row>15</xdr:row>
      <xdr:rowOff>99434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617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109611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38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33855</xdr:rowOff>
    </xdr:from>
    <xdr:to>
      <xdr:col>19</xdr:col>
      <xdr:colOff>38100</xdr:colOff>
      <xdr:row>15</xdr:row>
      <xdr:rowOff>135455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65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145632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42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56551</xdr:rowOff>
    </xdr:from>
    <xdr:to>
      <xdr:col>15</xdr:col>
      <xdr:colOff>101600</xdr:colOff>
      <xdr:row>15</xdr:row>
      <xdr:rowOff>158151</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675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168328</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44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158928</xdr:rowOff>
    </xdr:from>
    <xdr:to>
      <xdr:col>29</xdr:col>
      <xdr:colOff>127000</xdr:colOff>
      <xdr:row>35</xdr:row>
      <xdr:rowOff>180816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769278"/>
          <a:ext cx="647700" cy="2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143705</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754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180816</xdr:rowOff>
    </xdr:from>
    <xdr:to>
      <xdr:col>26</xdr:col>
      <xdr:colOff>50800</xdr:colOff>
      <xdr:row>35</xdr:row>
      <xdr:rowOff>194894</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6791166"/>
          <a:ext cx="698500" cy="1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194894</xdr:rowOff>
    </xdr:from>
    <xdr:to>
      <xdr:col>22</xdr:col>
      <xdr:colOff>114300</xdr:colOff>
      <xdr:row>35</xdr:row>
      <xdr:rowOff>205467</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6805244"/>
          <a:ext cx="698500" cy="10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174034</xdr:rowOff>
    </xdr:from>
    <xdr:to>
      <xdr:col>18</xdr:col>
      <xdr:colOff>177800</xdr:colOff>
      <xdr:row>35</xdr:row>
      <xdr:rowOff>205467</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6784384"/>
          <a:ext cx="698500" cy="3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108128</xdr:rowOff>
    </xdr:from>
    <xdr:to>
      <xdr:col>29</xdr:col>
      <xdr:colOff>177800</xdr:colOff>
      <xdr:row>35</xdr:row>
      <xdr:rowOff>209728</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71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296105</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5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130016</xdr:rowOff>
    </xdr:from>
    <xdr:to>
      <xdr:col>26</xdr:col>
      <xdr:colOff>101600</xdr:colOff>
      <xdr:row>35</xdr:row>
      <xdr:rowOff>231616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74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241793</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50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144094</xdr:rowOff>
    </xdr:from>
    <xdr:to>
      <xdr:col>22</xdr:col>
      <xdr:colOff>165100</xdr:colOff>
      <xdr:row>35</xdr:row>
      <xdr:rowOff>245694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7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230471</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84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154667</xdr:rowOff>
    </xdr:from>
    <xdr:to>
      <xdr:col>19</xdr:col>
      <xdr:colOff>38100</xdr:colOff>
      <xdr:row>35</xdr:row>
      <xdr:rowOff>256267</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76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241044</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85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123234</xdr:rowOff>
    </xdr:from>
    <xdr:to>
      <xdr:col>15</xdr:col>
      <xdr:colOff>101600</xdr:colOff>
      <xdr:row>35</xdr:row>
      <xdr:rowOff>224834</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73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209611</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8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
16,314
36.14
12,469,901
12,401,459
39,332
4,873,252
14,173,662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104871</xdr:rowOff>
    </xdr:from>
    <xdr:to>
      <xdr:col>24</xdr:col>
      <xdr:colOff>63500</xdr:colOff>
      <xdr:row>33</xdr:row>
      <xdr:rowOff>151097</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762721"/>
          <a:ext cx="8382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151097</xdr:rowOff>
    </xdr:from>
    <xdr:to>
      <xdr:col>19</xdr:col>
      <xdr:colOff>177800</xdr:colOff>
      <xdr:row>33</xdr:row>
      <xdr:rowOff>151620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80894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151620</xdr:rowOff>
    </xdr:from>
    <xdr:to>
      <xdr:col>15</xdr:col>
      <xdr:colOff>50800</xdr:colOff>
      <xdr:row>33</xdr:row>
      <xdr:rowOff>158021</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80947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158021</xdr:rowOff>
    </xdr:from>
    <xdr:to>
      <xdr:col>10</xdr:col>
      <xdr:colOff>114300</xdr:colOff>
      <xdr:row>33</xdr:row>
      <xdr:rowOff>159408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815871"/>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54071</xdr:rowOff>
    </xdr:from>
    <xdr:to>
      <xdr:col>24</xdr:col>
      <xdr:colOff>114300</xdr:colOff>
      <xdr:row>33</xdr:row>
      <xdr:rowOff>155671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7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76948</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56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100297</xdr:rowOff>
    </xdr:from>
    <xdr:to>
      <xdr:col>20</xdr:col>
      <xdr:colOff>38100</xdr:colOff>
      <xdr:row>34</xdr:row>
      <xdr:rowOff>30447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7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46974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53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100820</xdr:rowOff>
    </xdr:from>
    <xdr:to>
      <xdr:col>15</xdr:col>
      <xdr:colOff>101600</xdr:colOff>
      <xdr:row>34</xdr:row>
      <xdr:rowOff>30970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47497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5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107221</xdr:rowOff>
    </xdr:from>
    <xdr:to>
      <xdr:col>10</xdr:col>
      <xdr:colOff>165100</xdr:colOff>
      <xdr:row>34</xdr:row>
      <xdr:rowOff>37371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53898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5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108608</xdr:rowOff>
    </xdr:from>
    <xdr:to>
      <xdr:col>6</xdr:col>
      <xdr:colOff>38100</xdr:colOff>
      <xdr:row>34</xdr:row>
      <xdr:rowOff>38758</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7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55285</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5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110439</xdr:rowOff>
    </xdr:from>
    <xdr:to>
      <xdr:col>24</xdr:col>
      <xdr:colOff>63500</xdr:colOff>
      <xdr:row>57</xdr:row>
      <xdr:rowOff>32976</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711639"/>
          <a:ext cx="838200" cy="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9758</xdr:rowOff>
    </xdr:from>
    <xdr:to>
      <xdr:col>19</xdr:col>
      <xdr:colOff>177800</xdr:colOff>
      <xdr:row>57</xdr:row>
      <xdr:rowOff>32976</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908300" y="9782408"/>
          <a:ext cx="8890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9758</xdr:rowOff>
    </xdr:from>
    <xdr:to>
      <xdr:col>15</xdr:col>
      <xdr:colOff>50800</xdr:colOff>
      <xdr:row>57</xdr:row>
      <xdr:rowOff>66222</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782408"/>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66222</xdr:rowOff>
    </xdr:from>
    <xdr:to>
      <xdr:col>10</xdr:col>
      <xdr:colOff>114300</xdr:colOff>
      <xdr:row>58</xdr:row>
      <xdr:rowOff>48799</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838872"/>
          <a:ext cx="889000" cy="1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59639</xdr:rowOff>
    </xdr:from>
    <xdr:to>
      <xdr:col>24</xdr:col>
      <xdr:colOff>114300</xdr:colOff>
      <xdr:row>56</xdr:row>
      <xdr:rowOff>161239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6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38066</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6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153626</xdr:rowOff>
    </xdr:from>
    <xdr:to>
      <xdr:col>20</xdr:col>
      <xdr:colOff>38100</xdr:colOff>
      <xdr:row>57</xdr:row>
      <xdr:rowOff>83776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7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74903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8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130408</xdr:rowOff>
    </xdr:from>
    <xdr:to>
      <xdr:col>15</xdr:col>
      <xdr:colOff>101600</xdr:colOff>
      <xdr:row>57</xdr:row>
      <xdr:rowOff>60558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7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51685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8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15422</xdr:rowOff>
    </xdr:from>
    <xdr:to>
      <xdr:col>10</xdr:col>
      <xdr:colOff>165100</xdr:colOff>
      <xdr:row>57</xdr:row>
      <xdr:rowOff>117022</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7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108149</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88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169449</xdr:rowOff>
    </xdr:from>
    <xdr:to>
      <xdr:col>6</xdr:col>
      <xdr:colOff>38100</xdr:colOff>
      <xdr:row>58</xdr:row>
      <xdr:rowOff>99599</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9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90726</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0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162216</xdr:rowOff>
    </xdr:from>
    <xdr:to>
      <xdr:col>24</xdr:col>
      <xdr:colOff>63500</xdr:colOff>
      <xdr:row>78</xdr:row>
      <xdr:rowOff>165264</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3797300" y="1353531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162216</xdr:rowOff>
    </xdr:from>
    <xdr:to>
      <xdr:col>19</xdr:col>
      <xdr:colOff>177800</xdr:colOff>
      <xdr:row>78</xdr:row>
      <xdr:rowOff>163588</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908300" y="1353531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163588</xdr:rowOff>
    </xdr:from>
    <xdr:to>
      <xdr:col>15</xdr:col>
      <xdr:colOff>50800</xdr:colOff>
      <xdr:row>78</xdr:row>
      <xdr:rowOff>166370</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2019300" y="13536688"/>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143053</xdr:rowOff>
    </xdr:from>
    <xdr:to>
      <xdr:col>10</xdr:col>
      <xdr:colOff>114300</xdr:colOff>
      <xdr:row>78</xdr:row>
      <xdr:rowOff>166370</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a:off x="1130300" y="13516153"/>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114464</xdr:rowOff>
    </xdr:from>
    <xdr:to>
      <xdr:col>24</xdr:col>
      <xdr:colOff>114300</xdr:colOff>
      <xdr:row>79</xdr:row>
      <xdr:rowOff>44614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29391</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4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111416</xdr:rowOff>
    </xdr:from>
    <xdr:to>
      <xdr:col>20</xdr:col>
      <xdr:colOff>38100</xdr:colOff>
      <xdr:row>79</xdr:row>
      <xdr:rowOff>41566</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4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32693</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57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112788</xdr:rowOff>
    </xdr:from>
    <xdr:to>
      <xdr:col>15</xdr:col>
      <xdr:colOff>101600</xdr:colOff>
      <xdr:row>79</xdr:row>
      <xdr:rowOff>42938</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4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34065</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57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115570</xdr:rowOff>
    </xdr:from>
    <xdr:to>
      <xdr:col>10</xdr:col>
      <xdr:colOff>165100</xdr:colOff>
      <xdr:row>79</xdr:row>
      <xdr:rowOff>45720</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36847</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92253</xdr:rowOff>
    </xdr:from>
    <xdr:to>
      <xdr:col>6</xdr:col>
      <xdr:colOff>38100</xdr:colOff>
      <xdr:row>79</xdr:row>
      <xdr:rowOff>22403</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4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13530</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5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21155</xdr:rowOff>
    </xdr:from>
    <xdr:to>
      <xdr:col>24</xdr:col>
      <xdr:colOff>63500</xdr:colOff>
      <xdr:row>90</xdr:row>
      <xdr:rowOff>62776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3797300" y="15451655"/>
          <a:ext cx="8382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34708</xdr:rowOff>
    </xdr:from>
    <xdr:to>
      <xdr:col>19</xdr:col>
      <xdr:colOff>177800</xdr:colOff>
      <xdr:row>90</xdr:row>
      <xdr:rowOff>62776</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2908300" y="15465208"/>
          <a:ext cx="889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34708</xdr:rowOff>
    </xdr:from>
    <xdr:to>
      <xdr:col>15</xdr:col>
      <xdr:colOff>50800</xdr:colOff>
      <xdr:row>90</xdr:row>
      <xdr:rowOff>136223</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2019300" y="15465208"/>
          <a:ext cx="889000" cy="10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136223</xdr:rowOff>
    </xdr:from>
    <xdr:to>
      <xdr:col>10</xdr:col>
      <xdr:colOff>114300</xdr:colOff>
      <xdr:row>91</xdr:row>
      <xdr:rowOff>141219</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flipV="1">
          <a:off x="1130300" y="15566723"/>
          <a:ext cx="889000" cy="17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141805</xdr:rowOff>
    </xdr:from>
    <xdr:to>
      <xdr:col>24</xdr:col>
      <xdr:colOff>114300</xdr:colOff>
      <xdr:row>90</xdr:row>
      <xdr:rowOff>71955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54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94832</xdr:rowOff>
    </xdr:from>
    <xdr:ext cx="599010"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535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11976</xdr:rowOff>
    </xdr:from>
    <xdr:to>
      <xdr:col>20</xdr:col>
      <xdr:colOff>38100</xdr:colOff>
      <xdr:row>90</xdr:row>
      <xdr:rowOff>113576</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54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130103</xdr:rowOff>
    </xdr:from>
    <xdr:ext cx="599010"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497795" y="1521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155358</xdr:rowOff>
    </xdr:from>
    <xdr:to>
      <xdr:col>15</xdr:col>
      <xdr:colOff>101600</xdr:colOff>
      <xdr:row>90</xdr:row>
      <xdr:rowOff>85508</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54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102035</xdr:rowOff>
    </xdr:from>
    <xdr:ext cx="599010"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08795" y="1518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85423</xdr:rowOff>
    </xdr:from>
    <xdr:to>
      <xdr:col>10</xdr:col>
      <xdr:colOff>165100</xdr:colOff>
      <xdr:row>91</xdr:row>
      <xdr:rowOff>15573</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551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32100</xdr:rowOff>
    </xdr:from>
    <xdr:ext cx="599010"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19795" y="1529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90419</xdr:rowOff>
    </xdr:from>
    <xdr:to>
      <xdr:col>6</xdr:col>
      <xdr:colOff>38100</xdr:colOff>
      <xdr:row>92</xdr:row>
      <xdr:rowOff>20569</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56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37096</xdr:rowOff>
    </xdr:from>
    <xdr:ext cx="599010"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30795" y="154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xmlns=""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xmlns=""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xmlns=""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125037</xdr:rowOff>
    </xdr:from>
    <xdr:to>
      <xdr:col>55</xdr:col>
      <xdr:colOff>0</xdr:colOff>
      <xdr:row>35</xdr:row>
      <xdr:rowOff>138949</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9639300" y="5611437"/>
          <a:ext cx="838200" cy="5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xmlns=""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125037</xdr:rowOff>
    </xdr:from>
    <xdr:to>
      <xdr:col>50</xdr:col>
      <xdr:colOff>114300</xdr:colOff>
      <xdr:row>35</xdr:row>
      <xdr:rowOff>169015</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8750300" y="5611437"/>
          <a:ext cx="889000" cy="5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169015</xdr:rowOff>
    </xdr:from>
    <xdr:to>
      <xdr:col>45</xdr:col>
      <xdr:colOff>177800</xdr:colOff>
      <xdr:row>36</xdr:row>
      <xdr:rowOff>19152</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7861300" y="6169765"/>
          <a:ext cx="889000" cy="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7069</xdr:rowOff>
    </xdr:from>
    <xdr:to>
      <xdr:col>41</xdr:col>
      <xdr:colOff>50800</xdr:colOff>
      <xdr:row>36</xdr:row>
      <xdr:rowOff>19152</xdr:rowOff>
    </xdr:to>
    <xdr:cxnSp macro="">
      <xdr:nvCxnSpPr>
        <xdr:cNvPr id="308" name="直線コネクタ 307">
          <a:extLst>
            <a:ext uri="{FF2B5EF4-FFF2-40B4-BE49-F238E27FC236}">
              <a16:creationId xmlns:a16="http://schemas.microsoft.com/office/drawing/2014/main" xmlns="" id="{00000000-0008-0000-0600-000034010000}"/>
            </a:ext>
          </a:extLst>
        </xdr:cNvPr>
        <xdr:cNvCxnSpPr/>
      </xdr:nvCxnSpPr>
      <xdr:spPr>
        <a:xfrm>
          <a:off x="6972300" y="617926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xmlns=""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xmlns=""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88149</xdr:rowOff>
    </xdr:from>
    <xdr:to>
      <xdr:col>55</xdr:col>
      <xdr:colOff>50800</xdr:colOff>
      <xdr:row>36</xdr:row>
      <xdr:rowOff>18299</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10426700" y="60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66576</xdr:rowOff>
    </xdr:from>
    <xdr:ext cx="534377" cy="259045"/>
    <xdr:sp macro="" textlink="">
      <xdr:nvSpPr>
        <xdr:cNvPr id="319" name="補助費等該当値テキスト">
          <a:extLst>
            <a:ext uri="{FF2B5EF4-FFF2-40B4-BE49-F238E27FC236}">
              <a16:creationId xmlns:a16="http://schemas.microsoft.com/office/drawing/2014/main" xmlns="" id="{00000000-0008-0000-0600-00003F010000}"/>
            </a:ext>
          </a:extLst>
        </xdr:cNvPr>
        <xdr:cNvSpPr txBox="1"/>
      </xdr:nvSpPr>
      <xdr:spPr>
        <a:xfrm>
          <a:off x="10528300" y="60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74237</xdr:rowOff>
    </xdr:from>
    <xdr:to>
      <xdr:col>50</xdr:col>
      <xdr:colOff>165100</xdr:colOff>
      <xdr:row>33</xdr:row>
      <xdr:rowOff>4387</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9588500" y="55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20914</xdr:rowOff>
    </xdr:from>
    <xdr:ext cx="599010"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9339795" y="53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118215</xdr:rowOff>
    </xdr:from>
    <xdr:to>
      <xdr:col>46</xdr:col>
      <xdr:colOff>38100</xdr:colOff>
      <xdr:row>36</xdr:row>
      <xdr:rowOff>48365</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8699500" y="61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39492</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8483111" y="62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139802</xdr:rowOff>
    </xdr:from>
    <xdr:to>
      <xdr:col>41</xdr:col>
      <xdr:colOff>101600</xdr:colOff>
      <xdr:row>36</xdr:row>
      <xdr:rowOff>69952</xdr:rowOff>
    </xdr:to>
    <xdr:sp macro="" textlink="">
      <xdr:nvSpPr>
        <xdr:cNvPr id="324" name="楕円 323">
          <a:extLst>
            <a:ext uri="{FF2B5EF4-FFF2-40B4-BE49-F238E27FC236}">
              <a16:creationId xmlns:a16="http://schemas.microsoft.com/office/drawing/2014/main" xmlns="" id="{00000000-0008-0000-0600-000044010000}"/>
            </a:ext>
          </a:extLst>
        </xdr:cNvPr>
        <xdr:cNvSpPr/>
      </xdr:nvSpPr>
      <xdr:spPr>
        <a:xfrm>
          <a:off x="7810500" y="61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61079</xdr:rowOff>
    </xdr:from>
    <xdr:ext cx="534377"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7594111" y="62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127719</xdr:rowOff>
    </xdr:from>
    <xdr:to>
      <xdr:col>36</xdr:col>
      <xdr:colOff>165100</xdr:colOff>
      <xdr:row>36</xdr:row>
      <xdr:rowOff>57869</xdr:rowOff>
    </xdr:to>
    <xdr:sp macro="" textlink="">
      <xdr:nvSpPr>
        <xdr:cNvPr id="326" name="楕円 325">
          <a:extLst>
            <a:ext uri="{FF2B5EF4-FFF2-40B4-BE49-F238E27FC236}">
              <a16:creationId xmlns:a16="http://schemas.microsoft.com/office/drawing/2014/main" xmlns="" id="{00000000-0008-0000-0600-000046010000}"/>
            </a:ext>
          </a:extLst>
        </xdr:cNvPr>
        <xdr:cNvSpPr/>
      </xdr:nvSpPr>
      <xdr:spPr>
        <a:xfrm>
          <a:off x="6921500" y="61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48996</xdr:rowOff>
    </xdr:from>
    <xdr:ext cx="534377"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705111" y="622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xmlns=""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xmlns=""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xmlns=""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xmlns=""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38708</xdr:rowOff>
    </xdr:from>
    <xdr:to>
      <xdr:col>55</xdr:col>
      <xdr:colOff>0</xdr:colOff>
      <xdr:row>57</xdr:row>
      <xdr:rowOff>123698</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9639300" y="9468458"/>
          <a:ext cx="838200" cy="4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xmlns=""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30407</xdr:rowOff>
    </xdr:from>
    <xdr:to>
      <xdr:col>50</xdr:col>
      <xdr:colOff>114300</xdr:colOff>
      <xdr:row>57</xdr:row>
      <xdr:rowOff>123698</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8750300" y="9803057"/>
          <a:ext cx="889000" cy="9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30407</xdr:rowOff>
    </xdr:from>
    <xdr:to>
      <xdr:col>45</xdr:col>
      <xdr:colOff>177800</xdr:colOff>
      <xdr:row>57</xdr:row>
      <xdr:rowOff>150502</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7861300" y="9803057"/>
          <a:ext cx="889000" cy="1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35096</xdr:rowOff>
    </xdr:from>
    <xdr:to>
      <xdr:col>41</xdr:col>
      <xdr:colOff>50800</xdr:colOff>
      <xdr:row>57</xdr:row>
      <xdr:rowOff>150502</xdr:rowOff>
    </xdr:to>
    <xdr:cxnSp macro="">
      <xdr:nvCxnSpPr>
        <xdr:cNvPr id="365" name="直線コネクタ 364">
          <a:extLst>
            <a:ext uri="{FF2B5EF4-FFF2-40B4-BE49-F238E27FC236}">
              <a16:creationId xmlns:a16="http://schemas.microsoft.com/office/drawing/2014/main" xmlns="" id="{00000000-0008-0000-0600-00006D010000}"/>
            </a:ext>
          </a:extLst>
        </xdr:cNvPr>
        <xdr:cNvCxnSpPr/>
      </xdr:nvCxnSpPr>
      <xdr:spPr>
        <a:xfrm>
          <a:off x="6972300" y="9807746"/>
          <a:ext cx="889000" cy="1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xmlns=""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159358</xdr:rowOff>
    </xdr:from>
    <xdr:to>
      <xdr:col>55</xdr:col>
      <xdr:colOff>50800</xdr:colOff>
      <xdr:row>55</xdr:row>
      <xdr:rowOff>89508</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10426700" y="94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10785</xdr:rowOff>
    </xdr:from>
    <xdr:ext cx="599010" cy="259045"/>
    <xdr:sp macro="" textlink="">
      <xdr:nvSpPr>
        <xdr:cNvPr id="376" name="普通建設事業費該当値テキスト">
          <a:extLst>
            <a:ext uri="{FF2B5EF4-FFF2-40B4-BE49-F238E27FC236}">
              <a16:creationId xmlns:a16="http://schemas.microsoft.com/office/drawing/2014/main" xmlns="" id="{00000000-0008-0000-0600-000078010000}"/>
            </a:ext>
          </a:extLst>
        </xdr:cNvPr>
        <xdr:cNvSpPr txBox="1"/>
      </xdr:nvSpPr>
      <xdr:spPr>
        <a:xfrm>
          <a:off x="10528300" y="926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72898</xdr:rowOff>
    </xdr:from>
    <xdr:to>
      <xdr:col>50</xdr:col>
      <xdr:colOff>165100</xdr:colOff>
      <xdr:row>58</xdr:row>
      <xdr:rowOff>3048</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9588500" y="98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165625</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9372111" y="99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151057</xdr:rowOff>
    </xdr:from>
    <xdr:to>
      <xdr:col>46</xdr:col>
      <xdr:colOff>38100</xdr:colOff>
      <xdr:row>57</xdr:row>
      <xdr:rowOff>81207</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8699500" y="975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97734</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8483111" y="95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99702</xdr:rowOff>
    </xdr:from>
    <xdr:to>
      <xdr:col>41</xdr:col>
      <xdr:colOff>101600</xdr:colOff>
      <xdr:row>58</xdr:row>
      <xdr:rowOff>29852</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7810500" y="98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20979</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7594111" y="99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155746</xdr:rowOff>
    </xdr:from>
    <xdr:to>
      <xdr:col>36</xdr:col>
      <xdr:colOff>165100</xdr:colOff>
      <xdr:row>57</xdr:row>
      <xdr:rowOff>85896</xdr:rowOff>
    </xdr:to>
    <xdr:sp macro="" textlink="">
      <xdr:nvSpPr>
        <xdr:cNvPr id="383" name="楕円 382">
          <a:extLst>
            <a:ext uri="{FF2B5EF4-FFF2-40B4-BE49-F238E27FC236}">
              <a16:creationId xmlns:a16="http://schemas.microsoft.com/office/drawing/2014/main" xmlns="" id="{00000000-0008-0000-0600-00007F010000}"/>
            </a:ext>
          </a:extLst>
        </xdr:cNvPr>
        <xdr:cNvSpPr/>
      </xdr:nvSpPr>
      <xdr:spPr>
        <a:xfrm>
          <a:off x="6921500" y="97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102423</xdr:rowOff>
    </xdr:from>
    <xdr:ext cx="534377"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705111" y="95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xmlns=""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xmlns=""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xmlns=""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26228</xdr:rowOff>
    </xdr:from>
    <xdr:to>
      <xdr:col>55</xdr:col>
      <xdr:colOff>0</xdr:colOff>
      <xdr:row>79</xdr:row>
      <xdr:rowOff>61486</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9639300" y="13399328"/>
          <a:ext cx="838200" cy="20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xmlns=""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26228</xdr:rowOff>
    </xdr:from>
    <xdr:to>
      <xdr:col>50</xdr:col>
      <xdr:colOff>114300</xdr:colOff>
      <xdr:row>79</xdr:row>
      <xdr:rowOff>26640</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flipV="1">
          <a:off x="8750300" y="13399328"/>
          <a:ext cx="889000" cy="1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13556</xdr:rowOff>
    </xdr:from>
    <xdr:to>
      <xdr:col>45</xdr:col>
      <xdr:colOff>177800</xdr:colOff>
      <xdr:row>79</xdr:row>
      <xdr:rowOff>26640</xdr:rowOff>
    </xdr:to>
    <xdr:cxnSp macro="">
      <xdr:nvCxnSpPr>
        <xdr:cNvPr id="421" name="直線コネクタ 420">
          <a:extLst>
            <a:ext uri="{FF2B5EF4-FFF2-40B4-BE49-F238E27FC236}">
              <a16:creationId xmlns:a16="http://schemas.microsoft.com/office/drawing/2014/main" xmlns="" id="{00000000-0008-0000-0600-0000A5010000}"/>
            </a:ext>
          </a:extLst>
        </xdr:cNvPr>
        <xdr:cNvCxnSpPr/>
      </xdr:nvCxnSpPr>
      <xdr:spPr>
        <a:xfrm>
          <a:off x="7861300" y="13558106"/>
          <a:ext cx="8890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xmlns=""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59831</xdr:rowOff>
    </xdr:from>
    <xdr:to>
      <xdr:col>41</xdr:col>
      <xdr:colOff>50800</xdr:colOff>
      <xdr:row>79</xdr:row>
      <xdr:rowOff>13556</xdr:rowOff>
    </xdr:to>
    <xdr:cxnSp macro="">
      <xdr:nvCxnSpPr>
        <xdr:cNvPr id="424" name="直線コネクタ 423">
          <a:extLst>
            <a:ext uri="{FF2B5EF4-FFF2-40B4-BE49-F238E27FC236}">
              <a16:creationId xmlns:a16="http://schemas.microsoft.com/office/drawing/2014/main" xmlns="" id="{00000000-0008-0000-0600-0000A8010000}"/>
            </a:ext>
          </a:extLst>
        </xdr:cNvPr>
        <xdr:cNvCxnSpPr/>
      </xdr:nvCxnSpPr>
      <xdr:spPr>
        <a:xfrm>
          <a:off x="6972300" y="12918581"/>
          <a:ext cx="889000" cy="6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xmlns=""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xmlns=""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10686</xdr:rowOff>
    </xdr:from>
    <xdr:to>
      <xdr:col>55</xdr:col>
      <xdr:colOff>50800</xdr:colOff>
      <xdr:row>79</xdr:row>
      <xdr:rowOff>112286</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10426700" y="135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97063</xdr:rowOff>
    </xdr:from>
    <xdr:ext cx="469744" cy="259045"/>
    <xdr:sp macro="" textlink="">
      <xdr:nvSpPr>
        <xdr:cNvPr id="435" name="普通建設事業費 （ うち新規整備　）該当値テキスト">
          <a:extLst>
            <a:ext uri="{FF2B5EF4-FFF2-40B4-BE49-F238E27FC236}">
              <a16:creationId xmlns:a16="http://schemas.microsoft.com/office/drawing/2014/main" xmlns="" id="{00000000-0008-0000-0600-0000B3010000}"/>
            </a:ext>
          </a:extLst>
        </xdr:cNvPr>
        <xdr:cNvSpPr txBox="1"/>
      </xdr:nvSpPr>
      <xdr:spPr>
        <a:xfrm>
          <a:off x="10528300" y="1347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146878</xdr:rowOff>
    </xdr:from>
    <xdr:to>
      <xdr:col>50</xdr:col>
      <xdr:colOff>165100</xdr:colOff>
      <xdr:row>78</xdr:row>
      <xdr:rowOff>77028</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9588500" y="133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93555</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9372111" y="131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147290</xdr:rowOff>
    </xdr:from>
    <xdr:to>
      <xdr:col>46</xdr:col>
      <xdr:colOff>38100</xdr:colOff>
      <xdr:row>79</xdr:row>
      <xdr:rowOff>77440</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8699500" y="135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68567</xdr:rowOff>
    </xdr:from>
    <xdr:ext cx="469744"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8515428" y="1361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134206</xdr:rowOff>
    </xdr:from>
    <xdr:to>
      <xdr:col>41</xdr:col>
      <xdr:colOff>101600</xdr:colOff>
      <xdr:row>79</xdr:row>
      <xdr:rowOff>64356</xdr:rowOff>
    </xdr:to>
    <xdr:sp macro="" textlink="">
      <xdr:nvSpPr>
        <xdr:cNvPr id="440" name="楕円 439">
          <a:extLst>
            <a:ext uri="{FF2B5EF4-FFF2-40B4-BE49-F238E27FC236}">
              <a16:creationId xmlns:a16="http://schemas.microsoft.com/office/drawing/2014/main" xmlns="" id="{00000000-0008-0000-0600-0000B8010000}"/>
            </a:ext>
          </a:extLst>
        </xdr:cNvPr>
        <xdr:cNvSpPr/>
      </xdr:nvSpPr>
      <xdr:spPr>
        <a:xfrm>
          <a:off x="7810500" y="1350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55483</xdr:rowOff>
    </xdr:from>
    <xdr:ext cx="469744"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7626428" y="136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9031</xdr:rowOff>
    </xdr:from>
    <xdr:to>
      <xdr:col>36</xdr:col>
      <xdr:colOff>165100</xdr:colOff>
      <xdr:row>75</xdr:row>
      <xdr:rowOff>110631</xdr:rowOff>
    </xdr:to>
    <xdr:sp macro="" textlink="">
      <xdr:nvSpPr>
        <xdr:cNvPr id="442" name="楕円 441">
          <a:extLst>
            <a:ext uri="{FF2B5EF4-FFF2-40B4-BE49-F238E27FC236}">
              <a16:creationId xmlns:a16="http://schemas.microsoft.com/office/drawing/2014/main" xmlns="" id="{00000000-0008-0000-0600-0000BA010000}"/>
            </a:ext>
          </a:extLst>
        </xdr:cNvPr>
        <xdr:cNvSpPr/>
      </xdr:nvSpPr>
      <xdr:spPr>
        <a:xfrm>
          <a:off x="6921500" y="128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127158</xdr:rowOff>
    </xdr:from>
    <xdr:ext cx="534377"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705111" y="1264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xmlns=""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xmlns=""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xmlns=""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xmlns=""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xmlns=""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43537</xdr:rowOff>
    </xdr:from>
    <xdr:to>
      <xdr:col>55</xdr:col>
      <xdr:colOff>0</xdr:colOff>
      <xdr:row>97</xdr:row>
      <xdr:rowOff>132015</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9639300" y="16159837"/>
          <a:ext cx="838200" cy="60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a:extLst>
            <a:ext uri="{FF2B5EF4-FFF2-40B4-BE49-F238E27FC236}">
              <a16:creationId xmlns:a16="http://schemas.microsoft.com/office/drawing/2014/main" xmlns="" id="{00000000-0008-0000-0600-0000D7010000}"/>
            </a:ext>
          </a:extLst>
        </xdr:cNvPr>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92064</xdr:rowOff>
    </xdr:from>
    <xdr:to>
      <xdr:col>50</xdr:col>
      <xdr:colOff>114300</xdr:colOff>
      <xdr:row>97</xdr:row>
      <xdr:rowOff>132015</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8750300" y="16551264"/>
          <a:ext cx="889000" cy="2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92064</xdr:rowOff>
    </xdr:from>
    <xdr:to>
      <xdr:col>45</xdr:col>
      <xdr:colOff>177800</xdr:colOff>
      <xdr:row>97</xdr:row>
      <xdr:rowOff>68852</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flipV="1">
          <a:off x="7861300" y="16551264"/>
          <a:ext cx="889000" cy="14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68852</xdr:rowOff>
    </xdr:from>
    <xdr:to>
      <xdr:col>41</xdr:col>
      <xdr:colOff>50800</xdr:colOff>
      <xdr:row>98</xdr:row>
      <xdr:rowOff>25185</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flipV="1">
          <a:off x="6972300" y="16699502"/>
          <a:ext cx="889000" cy="1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164187</xdr:rowOff>
    </xdr:from>
    <xdr:to>
      <xdr:col>55</xdr:col>
      <xdr:colOff>50800</xdr:colOff>
      <xdr:row>94</xdr:row>
      <xdr:rowOff>94337</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10426700" y="161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15614</xdr:rowOff>
    </xdr:from>
    <xdr:ext cx="599010" cy="259045"/>
    <xdr:sp macro="" textlink="">
      <xdr:nvSpPr>
        <xdr:cNvPr id="490" name="普通建設事業費 （ うち更新整備　）該当値テキスト">
          <a:extLst>
            <a:ext uri="{FF2B5EF4-FFF2-40B4-BE49-F238E27FC236}">
              <a16:creationId xmlns:a16="http://schemas.microsoft.com/office/drawing/2014/main" xmlns="" id="{00000000-0008-0000-0600-0000EA010000}"/>
            </a:ext>
          </a:extLst>
        </xdr:cNvPr>
        <xdr:cNvSpPr txBox="1"/>
      </xdr:nvSpPr>
      <xdr:spPr>
        <a:xfrm>
          <a:off x="10528300" y="1596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81215</xdr:rowOff>
    </xdr:from>
    <xdr:to>
      <xdr:col>50</xdr:col>
      <xdr:colOff>165100</xdr:colOff>
      <xdr:row>98</xdr:row>
      <xdr:rowOff>11365</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9588500" y="167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27892</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9372111" y="1648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41264</xdr:rowOff>
    </xdr:from>
    <xdr:to>
      <xdr:col>46</xdr:col>
      <xdr:colOff>38100</xdr:colOff>
      <xdr:row>96</xdr:row>
      <xdr:rowOff>142864</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8699500" y="165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159391</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8483111" y="162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18052</xdr:rowOff>
    </xdr:from>
    <xdr:to>
      <xdr:col>41</xdr:col>
      <xdr:colOff>101600</xdr:colOff>
      <xdr:row>97</xdr:row>
      <xdr:rowOff>119652</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7810500" y="1664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136179</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7594111" y="164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145835</xdr:rowOff>
    </xdr:from>
    <xdr:to>
      <xdr:col>36</xdr:col>
      <xdr:colOff>165100</xdr:colOff>
      <xdr:row>98</xdr:row>
      <xdr:rowOff>75985</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6921500" y="167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67112</xdr:rowOff>
    </xdr:from>
    <xdr:ext cx="534377"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6705111" y="1686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xmlns=""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xmlns=""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xmlns=""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123175</xdr:rowOff>
    </xdr:from>
    <xdr:to>
      <xdr:col>85</xdr:col>
      <xdr:colOff>127000</xdr:colOff>
      <xdr:row>39</xdr:row>
      <xdr:rowOff>25672</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flipV="1">
          <a:off x="15481300" y="6638275"/>
          <a:ext cx="838200" cy="7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a:extLst>
            <a:ext uri="{FF2B5EF4-FFF2-40B4-BE49-F238E27FC236}">
              <a16:creationId xmlns:a16="http://schemas.microsoft.com/office/drawing/2014/main" xmlns="" id="{00000000-0008-0000-0600-000012020000}"/>
            </a:ext>
          </a:extLst>
        </xdr:cNvPr>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25672</xdr:rowOff>
    </xdr:from>
    <xdr:to>
      <xdr:col>81</xdr:col>
      <xdr:colOff>50800</xdr:colOff>
      <xdr:row>39</xdr:row>
      <xdr:rowOff>86284</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flipV="1">
          <a:off x="14592300" y="6712222"/>
          <a:ext cx="889000" cy="6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86284</xdr:rowOff>
    </xdr:from>
    <xdr:to>
      <xdr:col>76</xdr:col>
      <xdr:colOff>114300</xdr:colOff>
      <xdr:row>39</xdr:row>
      <xdr:rowOff>93925</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flipV="1">
          <a:off x="13703300" y="6772834"/>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xmlns=""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93925</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flipV="1">
          <a:off x="12814300" y="678047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xmlns=""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xmlns=""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72375</xdr:rowOff>
    </xdr:from>
    <xdr:to>
      <xdr:col>85</xdr:col>
      <xdr:colOff>177800</xdr:colOff>
      <xdr:row>39</xdr:row>
      <xdr:rowOff>2525</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6268700" y="65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95252</xdr:rowOff>
    </xdr:from>
    <xdr:ext cx="534377" cy="259045"/>
    <xdr:sp macro="" textlink="">
      <xdr:nvSpPr>
        <xdr:cNvPr id="549" name="災害復旧事業費該当値テキスト">
          <a:extLst>
            <a:ext uri="{FF2B5EF4-FFF2-40B4-BE49-F238E27FC236}">
              <a16:creationId xmlns:a16="http://schemas.microsoft.com/office/drawing/2014/main" xmlns="" id="{00000000-0008-0000-0600-000025020000}"/>
            </a:ext>
          </a:extLst>
        </xdr:cNvPr>
        <xdr:cNvSpPr txBox="1"/>
      </xdr:nvSpPr>
      <xdr:spPr>
        <a:xfrm>
          <a:off x="16370300" y="643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146322</xdr:rowOff>
    </xdr:from>
    <xdr:to>
      <xdr:col>81</xdr:col>
      <xdr:colOff>101600</xdr:colOff>
      <xdr:row>39</xdr:row>
      <xdr:rowOff>76472</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5430500" y="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92999</xdr:rowOff>
    </xdr:from>
    <xdr:ext cx="469744"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5246428" y="643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35484</xdr:rowOff>
    </xdr:from>
    <xdr:to>
      <xdr:col>76</xdr:col>
      <xdr:colOff>165100</xdr:colOff>
      <xdr:row>39</xdr:row>
      <xdr:rowOff>137084</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4541500" y="67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128211</xdr:rowOff>
    </xdr:from>
    <xdr:ext cx="469744"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4357428" y="681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43125</xdr:rowOff>
    </xdr:from>
    <xdr:to>
      <xdr:col>72</xdr:col>
      <xdr:colOff>38100</xdr:colOff>
      <xdr:row>39</xdr:row>
      <xdr:rowOff>144725</xdr:rowOff>
    </xdr:to>
    <xdr:sp macro="" textlink="">
      <xdr:nvSpPr>
        <xdr:cNvPr id="554" name="楕円 553">
          <a:extLst>
            <a:ext uri="{FF2B5EF4-FFF2-40B4-BE49-F238E27FC236}">
              <a16:creationId xmlns:a16="http://schemas.microsoft.com/office/drawing/2014/main" xmlns="" id="{00000000-0008-0000-0600-00002A020000}"/>
            </a:ext>
          </a:extLst>
        </xdr:cNvPr>
        <xdr:cNvSpPr/>
      </xdr:nvSpPr>
      <xdr:spPr>
        <a:xfrm>
          <a:off x="13652500" y="67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135852</xdr:rowOff>
    </xdr:from>
    <xdr:ext cx="378565"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3514017" y="682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xmlns=""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50</xdr:row>
      <xdr:rowOff>111777</xdr:rowOff>
    </xdr:from>
    <xdr:ext cx="377026"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xmlns=""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8" name="失業対策事業費最小値テキスト">
          <a:extLst>
            <a:ext uri="{FF2B5EF4-FFF2-40B4-BE49-F238E27FC236}">
              <a16:creationId xmlns:a16="http://schemas.microsoft.com/office/drawing/2014/main" xmlns="" id="{00000000-0008-0000-0600-000042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80" name="失業対策事業費最大値テキスト">
          <a:extLst>
            <a:ext uri="{FF2B5EF4-FFF2-40B4-BE49-F238E27FC236}">
              <a16:creationId xmlns:a16="http://schemas.microsoft.com/office/drawing/2014/main" xmlns="" id="{00000000-0008-0000-0600-000044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83" name="失業対策事業費平均値テキスト">
          <a:extLst>
            <a:ext uri="{FF2B5EF4-FFF2-40B4-BE49-F238E27FC236}">
              <a16:creationId xmlns:a16="http://schemas.microsoft.com/office/drawing/2014/main" xmlns="" id="{00000000-0008-0000-0600-000047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48260</xdr:rowOff>
    </xdr:from>
    <xdr:to>
      <xdr:col>76</xdr:col>
      <xdr:colOff>114300</xdr:colOff>
      <xdr:row>58</xdr:row>
      <xdr:rowOff>25400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3703300" y="8792210"/>
          <a:ext cx="889000" cy="117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89" name="フローチャート: 判断 588">
          <a:extLst>
            <a:ext uri="{FF2B5EF4-FFF2-40B4-BE49-F238E27FC236}">
              <a16:creationId xmlns:a16="http://schemas.microsoft.com/office/drawing/2014/main" xmlns="" id="{00000000-0008-0000-0600-00004D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116840</xdr:rowOff>
    </xdr:from>
    <xdr:to>
      <xdr:col>71</xdr:col>
      <xdr:colOff>177800</xdr:colOff>
      <xdr:row>51</xdr:row>
      <xdr:rowOff>48260</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a:off x="12814300" y="86893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128905</xdr:rowOff>
    </xdr:from>
    <xdr:to>
      <xdr:col>72</xdr:col>
      <xdr:colOff>38100</xdr:colOff>
      <xdr:row>58</xdr:row>
      <xdr:rowOff>59055</xdr:rowOff>
    </xdr:to>
    <xdr:sp macro="" textlink="">
      <xdr:nvSpPr>
        <xdr:cNvPr id="592" name="フローチャート: 判断 591">
          <a:extLst>
            <a:ext uri="{FF2B5EF4-FFF2-40B4-BE49-F238E27FC236}">
              <a16:creationId xmlns:a16="http://schemas.microsoft.com/office/drawing/2014/main" xmlns="" id="{00000000-0008-0000-0600-000050020000}"/>
            </a:ext>
          </a:extLst>
        </xdr:cNvPr>
        <xdr:cNvSpPr/>
      </xdr:nvSpPr>
      <xdr:spPr>
        <a:xfrm>
          <a:off x="13652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50182</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994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123190</xdr:rowOff>
    </xdr:from>
    <xdr:to>
      <xdr:col>67</xdr:col>
      <xdr:colOff>101600</xdr:colOff>
      <xdr:row>58</xdr:row>
      <xdr:rowOff>53340</xdr:rowOff>
    </xdr:to>
    <xdr:sp macro="" textlink="">
      <xdr:nvSpPr>
        <xdr:cNvPr id="594" name="フローチャート: 判断 593">
          <a:extLst>
            <a:ext uri="{FF2B5EF4-FFF2-40B4-BE49-F238E27FC236}">
              <a16:creationId xmlns:a16="http://schemas.microsoft.com/office/drawing/2014/main" xmlns="" id="{00000000-0008-0000-0600-000052020000}"/>
            </a:ext>
          </a:extLst>
        </xdr:cNvPr>
        <xdr:cNvSpPr/>
      </xdr:nvSpPr>
      <xdr:spPr>
        <a:xfrm>
          <a:off x="12763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44467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988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602" name="失業対策事業費該当値テキスト">
          <a:extLst>
            <a:ext uri="{FF2B5EF4-FFF2-40B4-BE49-F238E27FC236}">
              <a16:creationId xmlns:a16="http://schemas.microsoft.com/office/drawing/2014/main" xmlns="" id="{00000000-0008-0000-0600-00005A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603" name="楕円 602">
          <a:extLst>
            <a:ext uri="{FF2B5EF4-FFF2-40B4-BE49-F238E27FC236}">
              <a16:creationId xmlns:a16="http://schemas.microsoft.com/office/drawing/2014/main" xmlns="" id="{00000000-0008-0000-0600-00005B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605" name="楕円 604">
          <a:extLst>
            <a:ext uri="{FF2B5EF4-FFF2-40B4-BE49-F238E27FC236}">
              <a16:creationId xmlns:a16="http://schemas.microsoft.com/office/drawing/2014/main" xmlns="" id="{00000000-0008-0000-0600-00005D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168910</xdr:rowOff>
    </xdr:from>
    <xdr:to>
      <xdr:col>72</xdr:col>
      <xdr:colOff>38100</xdr:colOff>
      <xdr:row>51</xdr:row>
      <xdr:rowOff>99060</xdr:rowOff>
    </xdr:to>
    <xdr:sp macro="" textlink="">
      <xdr:nvSpPr>
        <xdr:cNvPr id="607" name="楕円 606">
          <a:extLst>
            <a:ext uri="{FF2B5EF4-FFF2-40B4-BE49-F238E27FC236}">
              <a16:creationId xmlns:a16="http://schemas.microsoft.com/office/drawing/2014/main" xmlns="" id="{00000000-0008-0000-0600-00005F020000}"/>
            </a:ext>
          </a:extLst>
        </xdr:cNvPr>
        <xdr:cNvSpPr/>
      </xdr:nvSpPr>
      <xdr:spPr>
        <a:xfrm>
          <a:off x="13652500" y="87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49</xdr:row>
      <xdr:rowOff>115587</xdr:rowOff>
    </xdr:from>
    <xdr:ext cx="378565"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3514017" y="851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609" name="楕円 608">
          <a:extLst>
            <a:ext uri="{FF2B5EF4-FFF2-40B4-BE49-F238E27FC236}">
              <a16:creationId xmlns:a16="http://schemas.microsoft.com/office/drawing/2014/main" xmlns="" id="{00000000-0008-0000-0600-000061020000}"/>
            </a:ext>
          </a:extLst>
        </xdr:cNvPr>
        <xdr:cNvSpPr/>
      </xdr:nvSpPr>
      <xdr:spPr>
        <a:xfrm>
          <a:off x="12763500" y="863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12717</xdr:rowOff>
    </xdr:from>
    <xdr:ext cx="378565"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625017" y="8413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xmlns=""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xmlns=""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3" name="公債費最小値テキスト">
          <a:extLst>
            <a:ext uri="{FF2B5EF4-FFF2-40B4-BE49-F238E27FC236}">
              <a16:creationId xmlns:a16="http://schemas.microsoft.com/office/drawing/2014/main" xmlns="" id="{00000000-0008-0000-0600-000079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5" name="公債費最大値テキスト">
          <a:extLst>
            <a:ext uri="{FF2B5EF4-FFF2-40B4-BE49-F238E27FC236}">
              <a16:creationId xmlns:a16="http://schemas.microsoft.com/office/drawing/2014/main" xmlns="" id="{00000000-0008-0000-0600-00007B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105767</xdr:rowOff>
    </xdr:from>
    <xdr:to>
      <xdr:col>85</xdr:col>
      <xdr:colOff>127000</xdr:colOff>
      <xdr:row>76</xdr:row>
      <xdr:rowOff>142339</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5481300" y="13135967"/>
          <a:ext cx="838200" cy="3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38" name="公債費平均値テキスト">
          <a:extLst>
            <a:ext uri="{FF2B5EF4-FFF2-40B4-BE49-F238E27FC236}">
              <a16:creationId xmlns:a16="http://schemas.microsoft.com/office/drawing/2014/main" xmlns="" id="{00000000-0008-0000-0600-00007E020000}"/>
            </a:ext>
          </a:extLst>
        </xdr:cNvPr>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123730</xdr:rowOff>
    </xdr:from>
    <xdr:to>
      <xdr:col>81</xdr:col>
      <xdr:colOff>50800</xdr:colOff>
      <xdr:row>76</xdr:row>
      <xdr:rowOff>142339</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4592300" y="13153930"/>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120411</xdr:rowOff>
    </xdr:from>
    <xdr:to>
      <xdr:col>76</xdr:col>
      <xdr:colOff>114300</xdr:colOff>
      <xdr:row>76</xdr:row>
      <xdr:rowOff>123730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3703300" y="13150611"/>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120411</xdr:rowOff>
    </xdr:from>
    <xdr:to>
      <xdr:col>71</xdr:col>
      <xdr:colOff>177800</xdr:colOff>
      <xdr:row>76</xdr:row>
      <xdr:rowOff>161238</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flipV="1">
          <a:off x="12814300" y="13150611"/>
          <a:ext cx="8890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7" name="フローチャート: 判断 646">
          <a:extLst>
            <a:ext uri="{FF2B5EF4-FFF2-40B4-BE49-F238E27FC236}">
              <a16:creationId xmlns:a16="http://schemas.microsoft.com/office/drawing/2014/main" xmlns="" id="{00000000-0008-0000-0600-000087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49" name="フローチャート: 判断 648">
          <a:extLst>
            <a:ext uri="{FF2B5EF4-FFF2-40B4-BE49-F238E27FC236}">
              <a16:creationId xmlns:a16="http://schemas.microsoft.com/office/drawing/2014/main" xmlns="" id="{00000000-0008-0000-0600-000089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54967</xdr:rowOff>
    </xdr:from>
    <xdr:to>
      <xdr:col>85</xdr:col>
      <xdr:colOff>177800</xdr:colOff>
      <xdr:row>76</xdr:row>
      <xdr:rowOff>156567</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6268700" y="130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77843</xdr:rowOff>
    </xdr:from>
    <xdr:ext cx="534377" cy="259045"/>
    <xdr:sp macro="" textlink="">
      <xdr:nvSpPr>
        <xdr:cNvPr id="657" name="公債費該当値テキスト">
          <a:extLst>
            <a:ext uri="{FF2B5EF4-FFF2-40B4-BE49-F238E27FC236}">
              <a16:creationId xmlns:a16="http://schemas.microsoft.com/office/drawing/2014/main" xmlns="" id="{00000000-0008-0000-0600-000091020000}"/>
            </a:ext>
          </a:extLst>
        </xdr:cNvPr>
        <xdr:cNvSpPr txBox="1"/>
      </xdr:nvSpPr>
      <xdr:spPr>
        <a:xfrm>
          <a:off x="16370300" y="129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91539</xdr:rowOff>
    </xdr:from>
    <xdr:to>
      <xdr:col>81</xdr:col>
      <xdr:colOff>101600</xdr:colOff>
      <xdr:row>77</xdr:row>
      <xdr:rowOff>21689</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5430500" y="131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38215</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5214111" y="1289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72930</xdr:rowOff>
    </xdr:from>
    <xdr:to>
      <xdr:col>76</xdr:col>
      <xdr:colOff>165100</xdr:colOff>
      <xdr:row>77</xdr:row>
      <xdr:rowOff>3080</xdr:rowOff>
    </xdr:to>
    <xdr:sp macro="" textlink="">
      <xdr:nvSpPr>
        <xdr:cNvPr id="660" name="楕円 659">
          <a:extLst>
            <a:ext uri="{FF2B5EF4-FFF2-40B4-BE49-F238E27FC236}">
              <a16:creationId xmlns:a16="http://schemas.microsoft.com/office/drawing/2014/main" xmlns="" id="{00000000-0008-0000-0600-000094020000}"/>
            </a:ext>
          </a:extLst>
        </xdr:cNvPr>
        <xdr:cNvSpPr/>
      </xdr:nvSpPr>
      <xdr:spPr>
        <a:xfrm>
          <a:off x="14541500" y="131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19607</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4325111" y="1287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69611</xdr:rowOff>
    </xdr:from>
    <xdr:to>
      <xdr:col>72</xdr:col>
      <xdr:colOff>38100</xdr:colOff>
      <xdr:row>76</xdr:row>
      <xdr:rowOff>171211</xdr:rowOff>
    </xdr:to>
    <xdr:sp macro="" textlink="">
      <xdr:nvSpPr>
        <xdr:cNvPr id="662" name="楕円 661">
          <a:extLst>
            <a:ext uri="{FF2B5EF4-FFF2-40B4-BE49-F238E27FC236}">
              <a16:creationId xmlns:a16="http://schemas.microsoft.com/office/drawing/2014/main" xmlns="" id="{00000000-0008-0000-0600-000096020000}"/>
            </a:ext>
          </a:extLst>
        </xdr:cNvPr>
        <xdr:cNvSpPr/>
      </xdr:nvSpPr>
      <xdr:spPr>
        <a:xfrm>
          <a:off x="13652500" y="130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16287</xdr:rowOff>
    </xdr:from>
    <xdr:ext cx="534377"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3436111" y="12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110438</xdr:rowOff>
    </xdr:from>
    <xdr:to>
      <xdr:col>67</xdr:col>
      <xdr:colOff>101600</xdr:colOff>
      <xdr:row>77</xdr:row>
      <xdr:rowOff>40588</xdr:rowOff>
    </xdr:to>
    <xdr:sp macro="" textlink="">
      <xdr:nvSpPr>
        <xdr:cNvPr id="664" name="楕円 663">
          <a:extLst>
            <a:ext uri="{FF2B5EF4-FFF2-40B4-BE49-F238E27FC236}">
              <a16:creationId xmlns:a16="http://schemas.microsoft.com/office/drawing/2014/main" xmlns="" id="{00000000-0008-0000-0600-000098020000}"/>
            </a:ext>
          </a:extLst>
        </xdr:cNvPr>
        <xdr:cNvSpPr/>
      </xdr:nvSpPr>
      <xdr:spPr>
        <a:xfrm>
          <a:off x="12763500" y="131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57116</xdr:rowOff>
    </xdr:from>
    <xdr:ext cx="534377"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547111" y="129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xmlns=""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0" name="積立金最小値テキスト">
          <a:extLst>
            <a:ext uri="{FF2B5EF4-FFF2-40B4-BE49-F238E27FC236}">
              <a16:creationId xmlns:a16="http://schemas.microsoft.com/office/drawing/2014/main" xmlns="" id="{00000000-0008-0000-0600-0000B2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2" name="積立金最大値テキスト">
          <a:extLst>
            <a:ext uri="{FF2B5EF4-FFF2-40B4-BE49-F238E27FC236}">
              <a16:creationId xmlns:a16="http://schemas.microsoft.com/office/drawing/2014/main" xmlns="" id="{00000000-0008-0000-0600-0000B4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88494</xdr:rowOff>
    </xdr:from>
    <xdr:to>
      <xdr:col>85</xdr:col>
      <xdr:colOff>127000</xdr:colOff>
      <xdr:row>98</xdr:row>
      <xdr:rowOff>78093</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15481300" y="16547694"/>
          <a:ext cx="838200" cy="3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5" name="積立金平均値テキスト">
          <a:extLst>
            <a:ext uri="{FF2B5EF4-FFF2-40B4-BE49-F238E27FC236}">
              <a16:creationId xmlns:a16="http://schemas.microsoft.com/office/drawing/2014/main" xmlns="" id="{00000000-0008-0000-0600-0000B7020000}"/>
            </a:ext>
          </a:extLst>
        </xdr:cNvPr>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28397</xdr:rowOff>
    </xdr:from>
    <xdr:to>
      <xdr:col>81</xdr:col>
      <xdr:colOff>50800</xdr:colOff>
      <xdr:row>98</xdr:row>
      <xdr:rowOff>78093</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4592300" y="16830497"/>
          <a:ext cx="889000" cy="4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28397</xdr:rowOff>
    </xdr:from>
    <xdr:to>
      <xdr:col>76</xdr:col>
      <xdr:colOff>114300</xdr:colOff>
      <xdr:row>98</xdr:row>
      <xdr:rowOff>89103</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flipV="1">
          <a:off x="13703300" y="16830497"/>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42405</xdr:rowOff>
    </xdr:from>
    <xdr:to>
      <xdr:col>71</xdr:col>
      <xdr:colOff>177800</xdr:colOff>
      <xdr:row>98</xdr:row>
      <xdr:rowOff>89103</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2814300" y="16844505"/>
          <a:ext cx="8890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4" name="フローチャート: 判断 703">
          <a:extLst>
            <a:ext uri="{FF2B5EF4-FFF2-40B4-BE49-F238E27FC236}">
              <a16:creationId xmlns:a16="http://schemas.microsoft.com/office/drawing/2014/main" xmlns="" id="{00000000-0008-0000-0600-0000C0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06" name="フローチャート: 判断 705">
          <a:extLst>
            <a:ext uri="{FF2B5EF4-FFF2-40B4-BE49-F238E27FC236}">
              <a16:creationId xmlns:a16="http://schemas.microsoft.com/office/drawing/2014/main" xmlns="" id="{00000000-0008-0000-0600-0000C2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6268700" y="164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60571</xdr:rowOff>
    </xdr:from>
    <xdr:ext cx="534377" cy="259045"/>
    <xdr:sp macro="" textlink="">
      <xdr:nvSpPr>
        <xdr:cNvPr id="714" name="積立金該当値テキスト">
          <a:extLst>
            <a:ext uri="{FF2B5EF4-FFF2-40B4-BE49-F238E27FC236}">
              <a16:creationId xmlns:a16="http://schemas.microsoft.com/office/drawing/2014/main" xmlns="" id="{00000000-0008-0000-0600-0000CA020000}"/>
            </a:ext>
          </a:extLst>
        </xdr:cNvPr>
        <xdr:cNvSpPr txBox="1"/>
      </xdr:nvSpPr>
      <xdr:spPr>
        <a:xfrm>
          <a:off x="16370300" y="163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27293</xdr:rowOff>
    </xdr:from>
    <xdr:to>
      <xdr:col>81</xdr:col>
      <xdr:colOff>101600</xdr:colOff>
      <xdr:row>98</xdr:row>
      <xdr:rowOff>128893</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5430500" y="1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120020</xdr:rowOff>
    </xdr:from>
    <xdr:ext cx="534377"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5214111" y="169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149047</xdr:rowOff>
    </xdr:from>
    <xdr:to>
      <xdr:col>76</xdr:col>
      <xdr:colOff>165100</xdr:colOff>
      <xdr:row>98</xdr:row>
      <xdr:rowOff>79197</xdr:rowOff>
    </xdr:to>
    <xdr:sp macro="" textlink="">
      <xdr:nvSpPr>
        <xdr:cNvPr id="717" name="楕円 716">
          <a:extLst>
            <a:ext uri="{FF2B5EF4-FFF2-40B4-BE49-F238E27FC236}">
              <a16:creationId xmlns:a16="http://schemas.microsoft.com/office/drawing/2014/main" xmlns="" id="{00000000-0008-0000-0600-0000CD020000}"/>
            </a:ext>
          </a:extLst>
        </xdr:cNvPr>
        <xdr:cNvSpPr/>
      </xdr:nvSpPr>
      <xdr:spPr>
        <a:xfrm>
          <a:off x="14541500" y="167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70324</xdr:rowOff>
    </xdr:from>
    <xdr:ext cx="534377"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4325111" y="168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38303</xdr:rowOff>
    </xdr:from>
    <xdr:to>
      <xdr:col>72</xdr:col>
      <xdr:colOff>38100</xdr:colOff>
      <xdr:row>98</xdr:row>
      <xdr:rowOff>139903</xdr:rowOff>
    </xdr:to>
    <xdr:sp macro="" textlink="">
      <xdr:nvSpPr>
        <xdr:cNvPr id="719" name="楕円 718">
          <a:extLst>
            <a:ext uri="{FF2B5EF4-FFF2-40B4-BE49-F238E27FC236}">
              <a16:creationId xmlns:a16="http://schemas.microsoft.com/office/drawing/2014/main" xmlns="" id="{00000000-0008-0000-0600-0000CF020000}"/>
            </a:ext>
          </a:extLst>
        </xdr:cNvPr>
        <xdr:cNvSpPr/>
      </xdr:nvSpPr>
      <xdr:spPr>
        <a:xfrm>
          <a:off x="13652500" y="168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131030</xdr:rowOff>
    </xdr:from>
    <xdr:ext cx="469744"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3468428" y="1693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163055</xdr:rowOff>
    </xdr:from>
    <xdr:to>
      <xdr:col>67</xdr:col>
      <xdr:colOff>101600</xdr:colOff>
      <xdr:row>98</xdr:row>
      <xdr:rowOff>93205</xdr:rowOff>
    </xdr:to>
    <xdr:sp macro="" textlink="">
      <xdr:nvSpPr>
        <xdr:cNvPr id="721" name="楕円 720">
          <a:extLst>
            <a:ext uri="{FF2B5EF4-FFF2-40B4-BE49-F238E27FC236}">
              <a16:creationId xmlns:a16="http://schemas.microsoft.com/office/drawing/2014/main" xmlns="" id="{00000000-0008-0000-0600-0000D1020000}"/>
            </a:ext>
          </a:extLst>
        </xdr:cNvPr>
        <xdr:cNvSpPr/>
      </xdr:nvSpPr>
      <xdr:spPr>
        <a:xfrm>
          <a:off x="12763500" y="167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84332</xdr:rowOff>
    </xdr:from>
    <xdr:ext cx="534377"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2547111" y="168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xmlns=""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投資及び出資金最小値テキスト">
          <a:extLst>
            <a:ext uri="{FF2B5EF4-FFF2-40B4-BE49-F238E27FC236}">
              <a16:creationId xmlns:a16="http://schemas.microsoft.com/office/drawing/2014/main" xmlns="" id="{00000000-0008-0000-0600-0000E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7" name="投資及び出資金最大値テキスト">
          <a:extLst>
            <a:ext uri="{FF2B5EF4-FFF2-40B4-BE49-F238E27FC236}">
              <a16:creationId xmlns:a16="http://schemas.microsoft.com/office/drawing/2014/main" xmlns="" id="{00000000-0008-0000-0600-0000EB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40670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flipV="1">
          <a:off x="21323300" y="6555770"/>
          <a:ext cx="8382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142491</xdr:rowOff>
    </xdr:from>
    <xdr:ext cx="469744" cy="259045"/>
    <xdr:sp macro="" textlink="">
      <xdr:nvSpPr>
        <xdr:cNvPr id="750" name="投資及び出資金平均値テキスト">
          <a:extLst>
            <a:ext uri="{FF2B5EF4-FFF2-40B4-BE49-F238E27FC236}">
              <a16:creationId xmlns:a16="http://schemas.microsoft.com/office/drawing/2014/main" xmlns="" id="{00000000-0008-0000-0600-0000EE020000}"/>
            </a:ext>
          </a:extLst>
        </xdr:cNvPr>
        <xdr:cNvSpPr txBox="1"/>
      </xdr:nvSpPr>
      <xdr:spPr>
        <a:xfrm>
          <a:off x="22212300" y="648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3546</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20434300" y="6347196"/>
          <a:ext cx="889000" cy="30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142992</xdr:rowOff>
    </xdr:from>
    <xdr:to>
      <xdr:col>107</xdr:col>
      <xdr:colOff>50800</xdr:colOff>
      <xdr:row>37</xdr:row>
      <xdr:rowOff>3546</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9545300" y="5629392"/>
          <a:ext cx="889000" cy="71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25630</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199428" y="65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142992</xdr:rowOff>
    </xdr:from>
    <xdr:to>
      <xdr:col>102</xdr:col>
      <xdr:colOff>114300</xdr:colOff>
      <xdr:row>34</xdr:row>
      <xdr:rowOff>147838</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flipV="1">
          <a:off x="18656300" y="5629392"/>
          <a:ext cx="889000" cy="3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59" name="フローチャート: 判断 758">
          <a:extLst>
            <a:ext uri="{FF2B5EF4-FFF2-40B4-BE49-F238E27FC236}">
              <a16:creationId xmlns:a16="http://schemas.microsoft.com/office/drawing/2014/main" xmlns="" id="{00000000-0008-0000-0600-0000F7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101251</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6017" y="661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1" name="フローチャート: 判断 760">
          <a:extLst>
            <a:ext uri="{FF2B5EF4-FFF2-40B4-BE49-F238E27FC236}">
              <a16:creationId xmlns:a16="http://schemas.microsoft.com/office/drawing/2014/main" xmlns="" id="{00000000-0008-0000-0600-0000F9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152549</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7017" y="666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161320</xdr:rowOff>
    </xdr:from>
    <xdr:to>
      <xdr:col>116</xdr:col>
      <xdr:colOff>114300</xdr:colOff>
      <xdr:row>38</xdr:row>
      <xdr:rowOff>91470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22110700" y="65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120697</xdr:rowOff>
    </xdr:from>
    <xdr:ext cx="469744" cy="259045"/>
    <xdr:sp macro="" textlink="">
      <xdr:nvSpPr>
        <xdr:cNvPr id="769" name="投資及び出資金該当値テキスト">
          <a:extLst>
            <a:ext uri="{FF2B5EF4-FFF2-40B4-BE49-F238E27FC236}">
              <a16:creationId xmlns:a16="http://schemas.microsoft.com/office/drawing/2014/main" xmlns="" id="{00000000-0008-0000-0600-000001030000}"/>
            </a:ext>
          </a:extLst>
        </xdr:cNvPr>
        <xdr:cNvSpPr txBox="1"/>
      </xdr:nvSpPr>
      <xdr:spPr>
        <a:xfrm>
          <a:off x="22212300" y="629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124196</xdr:rowOff>
    </xdr:from>
    <xdr:to>
      <xdr:col>107</xdr:col>
      <xdr:colOff>101600</xdr:colOff>
      <xdr:row>37</xdr:row>
      <xdr:rowOff>54346</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20383500" y="62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70873</xdr:rowOff>
    </xdr:from>
    <xdr:ext cx="469744"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20199428" y="607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92192</xdr:rowOff>
    </xdr:from>
    <xdr:to>
      <xdr:col>102</xdr:col>
      <xdr:colOff>165100</xdr:colOff>
      <xdr:row>33</xdr:row>
      <xdr:rowOff>22342</xdr:rowOff>
    </xdr:to>
    <xdr:sp macro="" textlink="">
      <xdr:nvSpPr>
        <xdr:cNvPr id="774" name="楕円 773">
          <a:extLst>
            <a:ext uri="{FF2B5EF4-FFF2-40B4-BE49-F238E27FC236}">
              <a16:creationId xmlns:a16="http://schemas.microsoft.com/office/drawing/2014/main" xmlns="" id="{00000000-0008-0000-0600-000006030000}"/>
            </a:ext>
          </a:extLst>
        </xdr:cNvPr>
        <xdr:cNvSpPr/>
      </xdr:nvSpPr>
      <xdr:spPr>
        <a:xfrm>
          <a:off x="19494500" y="55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38869</xdr:rowOff>
    </xdr:from>
    <xdr:ext cx="534377"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9278111" y="53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97038</xdr:rowOff>
    </xdr:from>
    <xdr:to>
      <xdr:col>98</xdr:col>
      <xdr:colOff>38100</xdr:colOff>
      <xdr:row>35</xdr:row>
      <xdr:rowOff>27188</xdr:rowOff>
    </xdr:to>
    <xdr:sp macro="" textlink="">
      <xdr:nvSpPr>
        <xdr:cNvPr id="776" name="楕円 775">
          <a:extLst>
            <a:ext uri="{FF2B5EF4-FFF2-40B4-BE49-F238E27FC236}">
              <a16:creationId xmlns:a16="http://schemas.microsoft.com/office/drawing/2014/main" xmlns="" id="{00000000-0008-0000-0600-000008030000}"/>
            </a:ext>
          </a:extLst>
        </xdr:cNvPr>
        <xdr:cNvSpPr/>
      </xdr:nvSpPr>
      <xdr:spPr>
        <a:xfrm>
          <a:off x="18605500" y="592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43715</xdr:rowOff>
    </xdr:from>
    <xdr:ext cx="469744"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421428" y="570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xmlns=""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xmlns=""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4" name="貸付金最大値テキスト">
          <a:extLst>
            <a:ext uri="{FF2B5EF4-FFF2-40B4-BE49-F238E27FC236}">
              <a16:creationId xmlns:a16="http://schemas.microsoft.com/office/drawing/2014/main" xmlns="" id="{00000000-0008-0000-0600-000024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42773</xdr:rowOff>
    </xdr:from>
    <xdr:to>
      <xdr:col>116</xdr:col>
      <xdr:colOff>63500</xdr:colOff>
      <xdr:row>59</xdr:row>
      <xdr:rowOff>44450</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21323300" y="10158323"/>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07" name="貸付金平均値テキスト">
          <a:extLst>
            <a:ext uri="{FF2B5EF4-FFF2-40B4-BE49-F238E27FC236}">
              <a16:creationId xmlns:a16="http://schemas.microsoft.com/office/drawing/2014/main" xmlns="" id="{00000000-0008-0000-0600-000027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157150</xdr:rowOff>
    </xdr:from>
    <xdr:to>
      <xdr:col>111</xdr:col>
      <xdr:colOff>177800</xdr:colOff>
      <xdr:row>59</xdr:row>
      <xdr:rowOff>42773</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20434300" y="10101250"/>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157150</xdr:rowOff>
    </xdr:from>
    <xdr:to>
      <xdr:col>107</xdr:col>
      <xdr:colOff>50800</xdr:colOff>
      <xdr:row>59</xdr:row>
      <xdr:rowOff>42545</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flipV="1">
          <a:off x="19545300" y="10101250"/>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40030</xdr:rowOff>
    </xdr:from>
    <xdr:to>
      <xdr:col>102</xdr:col>
      <xdr:colOff>114300</xdr:colOff>
      <xdr:row>59</xdr:row>
      <xdr:rowOff>42545</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a:off x="18656300" y="1015558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6" name="フローチャート: 判断 815">
          <a:extLst>
            <a:ext uri="{FF2B5EF4-FFF2-40B4-BE49-F238E27FC236}">
              <a16:creationId xmlns:a16="http://schemas.microsoft.com/office/drawing/2014/main" xmlns="" id="{00000000-0008-0000-0600-000030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18" name="フローチャート: 判断 817">
          <a:extLst>
            <a:ext uri="{FF2B5EF4-FFF2-40B4-BE49-F238E27FC236}">
              <a16:creationId xmlns:a16="http://schemas.microsoft.com/office/drawing/2014/main" xmlns="" id="{00000000-0008-0000-0600-000032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6" name="貸付金該当値テキスト">
          <a:extLst>
            <a:ext uri="{FF2B5EF4-FFF2-40B4-BE49-F238E27FC236}">
              <a16:creationId xmlns:a16="http://schemas.microsoft.com/office/drawing/2014/main" xmlns="" id="{00000000-0008-0000-0600-00003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163423</xdr:rowOff>
    </xdr:from>
    <xdr:to>
      <xdr:col>112</xdr:col>
      <xdr:colOff>38100</xdr:colOff>
      <xdr:row>59</xdr:row>
      <xdr:rowOff>93573</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21272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84700</xdr:rowOff>
    </xdr:from>
    <xdr:ext cx="313932"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21166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106350</xdr:rowOff>
    </xdr:from>
    <xdr:to>
      <xdr:col>107</xdr:col>
      <xdr:colOff>101600</xdr:colOff>
      <xdr:row>59</xdr:row>
      <xdr:rowOff>36500</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20383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27627</xdr:rowOff>
    </xdr:from>
    <xdr:ext cx="378565"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20245017" y="1014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163195</xdr:rowOff>
    </xdr:from>
    <xdr:to>
      <xdr:col>102</xdr:col>
      <xdr:colOff>165100</xdr:colOff>
      <xdr:row>59</xdr:row>
      <xdr:rowOff>93345</xdr:rowOff>
    </xdr:to>
    <xdr:sp macro="" textlink="">
      <xdr:nvSpPr>
        <xdr:cNvPr id="831" name="楕円 830">
          <a:extLst>
            <a:ext uri="{FF2B5EF4-FFF2-40B4-BE49-F238E27FC236}">
              <a16:creationId xmlns:a16="http://schemas.microsoft.com/office/drawing/2014/main" xmlns="" id="{00000000-0008-0000-0600-00003F030000}"/>
            </a:ext>
          </a:extLst>
        </xdr:cNvPr>
        <xdr:cNvSpPr/>
      </xdr:nvSpPr>
      <xdr:spPr>
        <a:xfrm>
          <a:off x="19494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84472</xdr:rowOff>
    </xdr:from>
    <xdr:ext cx="313932"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9388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160680</xdr:rowOff>
    </xdr:from>
    <xdr:to>
      <xdr:col>98</xdr:col>
      <xdr:colOff>38100</xdr:colOff>
      <xdr:row>59</xdr:row>
      <xdr:rowOff>90830</xdr:rowOff>
    </xdr:to>
    <xdr:sp macro="" textlink="">
      <xdr:nvSpPr>
        <xdr:cNvPr id="833" name="楕円 832">
          <a:extLst>
            <a:ext uri="{FF2B5EF4-FFF2-40B4-BE49-F238E27FC236}">
              <a16:creationId xmlns:a16="http://schemas.microsoft.com/office/drawing/2014/main" xmlns="" id="{00000000-0008-0000-0600-000041030000}"/>
            </a:ext>
          </a:extLst>
        </xdr:cNvPr>
        <xdr:cNvSpPr/>
      </xdr:nvSpPr>
      <xdr:spPr>
        <a:xfrm>
          <a:off x="186055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81957</xdr:rowOff>
    </xdr:from>
    <xdr:ext cx="313932"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499333" y="1019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xmlns=""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xmlns=""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2" name="繰出金最小値テキスト">
          <a:extLst>
            <a:ext uri="{FF2B5EF4-FFF2-40B4-BE49-F238E27FC236}">
              <a16:creationId xmlns:a16="http://schemas.microsoft.com/office/drawing/2014/main" xmlns="" id="{00000000-0008-0000-0600-00005E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4" name="繰出金最大値テキスト">
          <a:extLst>
            <a:ext uri="{FF2B5EF4-FFF2-40B4-BE49-F238E27FC236}">
              <a16:creationId xmlns:a16="http://schemas.microsoft.com/office/drawing/2014/main" xmlns="" id="{00000000-0008-0000-0600-000060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6600</xdr:rowOff>
    </xdr:from>
    <xdr:to>
      <xdr:col>116</xdr:col>
      <xdr:colOff>63500</xdr:colOff>
      <xdr:row>78</xdr:row>
      <xdr:rowOff>26445</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21323300" y="13036800"/>
          <a:ext cx="838200" cy="36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67" name="繰出金平均値テキスト">
          <a:extLst>
            <a:ext uri="{FF2B5EF4-FFF2-40B4-BE49-F238E27FC236}">
              <a16:creationId xmlns:a16="http://schemas.microsoft.com/office/drawing/2014/main" xmlns="" id="{00000000-0008-0000-0600-000063030000}"/>
            </a:ext>
          </a:extLst>
        </xdr:cNvPr>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26445</xdr:rowOff>
    </xdr:from>
    <xdr:to>
      <xdr:col>111</xdr:col>
      <xdr:colOff>177800</xdr:colOff>
      <xdr:row>78</xdr:row>
      <xdr:rowOff>31671</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flipV="1">
          <a:off x="20434300" y="13399545"/>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163866</xdr:rowOff>
    </xdr:from>
    <xdr:to>
      <xdr:col>107</xdr:col>
      <xdr:colOff>50800</xdr:colOff>
      <xdr:row>78</xdr:row>
      <xdr:rowOff>31671</xdr:rowOff>
    </xdr:to>
    <xdr:cxnSp macro="">
      <xdr:nvCxnSpPr>
        <xdr:cNvPr id="872" name="直線コネクタ 871">
          <a:extLst>
            <a:ext uri="{FF2B5EF4-FFF2-40B4-BE49-F238E27FC236}">
              <a16:creationId xmlns:a16="http://schemas.microsoft.com/office/drawing/2014/main" xmlns="" id="{00000000-0008-0000-0600-000068030000}"/>
            </a:ext>
          </a:extLst>
        </xdr:cNvPr>
        <xdr:cNvCxnSpPr/>
      </xdr:nvCxnSpPr>
      <xdr:spPr>
        <a:xfrm>
          <a:off x="19545300" y="13365516"/>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3" name="フローチャート: 判断 872">
          <a:extLst>
            <a:ext uri="{FF2B5EF4-FFF2-40B4-BE49-F238E27FC236}">
              <a16:creationId xmlns:a16="http://schemas.microsoft.com/office/drawing/2014/main" xmlns="" id="{00000000-0008-0000-0600-000069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152295</xdr:rowOff>
    </xdr:from>
    <xdr:to>
      <xdr:col>102</xdr:col>
      <xdr:colOff>114300</xdr:colOff>
      <xdr:row>77</xdr:row>
      <xdr:rowOff>163866</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656300" y="13353945"/>
          <a:ext cx="8890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6" name="フローチャート: 判断 875">
          <a:extLst>
            <a:ext uri="{FF2B5EF4-FFF2-40B4-BE49-F238E27FC236}">
              <a16:creationId xmlns:a16="http://schemas.microsoft.com/office/drawing/2014/main" xmlns="" id="{00000000-0008-0000-0600-00006C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78" name="フローチャート: 判断 877">
          <a:extLst>
            <a:ext uri="{FF2B5EF4-FFF2-40B4-BE49-F238E27FC236}">
              <a16:creationId xmlns:a16="http://schemas.microsoft.com/office/drawing/2014/main" xmlns="" id="{00000000-0008-0000-0600-00006E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127250</xdr:rowOff>
    </xdr:from>
    <xdr:to>
      <xdr:col>116</xdr:col>
      <xdr:colOff>114300</xdr:colOff>
      <xdr:row>76</xdr:row>
      <xdr:rowOff>57401</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22110700" y="12986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150127</xdr:rowOff>
    </xdr:from>
    <xdr:ext cx="534377" cy="259045"/>
    <xdr:sp macro="" textlink="">
      <xdr:nvSpPr>
        <xdr:cNvPr id="886" name="繰出金該当値テキスト">
          <a:extLst>
            <a:ext uri="{FF2B5EF4-FFF2-40B4-BE49-F238E27FC236}">
              <a16:creationId xmlns:a16="http://schemas.microsoft.com/office/drawing/2014/main" xmlns="" id="{00000000-0008-0000-0600-000076030000}"/>
            </a:ext>
          </a:extLst>
        </xdr:cNvPr>
        <xdr:cNvSpPr txBox="1"/>
      </xdr:nvSpPr>
      <xdr:spPr>
        <a:xfrm>
          <a:off x="22212300" y="1283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147095</xdr:rowOff>
    </xdr:from>
    <xdr:to>
      <xdr:col>112</xdr:col>
      <xdr:colOff>38100</xdr:colOff>
      <xdr:row>78</xdr:row>
      <xdr:rowOff>77245</xdr:rowOff>
    </xdr:to>
    <xdr:sp macro="" textlink="">
      <xdr:nvSpPr>
        <xdr:cNvPr id="887" name="楕円 886">
          <a:extLst>
            <a:ext uri="{FF2B5EF4-FFF2-40B4-BE49-F238E27FC236}">
              <a16:creationId xmlns:a16="http://schemas.microsoft.com/office/drawing/2014/main" xmlns="" id="{00000000-0008-0000-0600-000077030000}"/>
            </a:ext>
          </a:extLst>
        </xdr:cNvPr>
        <xdr:cNvSpPr/>
      </xdr:nvSpPr>
      <xdr:spPr>
        <a:xfrm>
          <a:off x="21272500" y="13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68372</xdr:rowOff>
    </xdr:from>
    <xdr:ext cx="534377"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21056111" y="13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152321</xdr:rowOff>
    </xdr:from>
    <xdr:to>
      <xdr:col>107</xdr:col>
      <xdr:colOff>101600</xdr:colOff>
      <xdr:row>78</xdr:row>
      <xdr:rowOff>82471</xdr:rowOff>
    </xdr:to>
    <xdr:sp macro="" textlink="">
      <xdr:nvSpPr>
        <xdr:cNvPr id="889" name="楕円 888">
          <a:extLst>
            <a:ext uri="{FF2B5EF4-FFF2-40B4-BE49-F238E27FC236}">
              <a16:creationId xmlns:a16="http://schemas.microsoft.com/office/drawing/2014/main" xmlns="" id="{00000000-0008-0000-0600-000079030000}"/>
            </a:ext>
          </a:extLst>
        </xdr:cNvPr>
        <xdr:cNvSpPr/>
      </xdr:nvSpPr>
      <xdr:spPr>
        <a:xfrm>
          <a:off x="20383500" y="133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73598</xdr:rowOff>
    </xdr:from>
    <xdr:ext cx="534377"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20167111" y="134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113066</xdr:rowOff>
    </xdr:from>
    <xdr:to>
      <xdr:col>102</xdr:col>
      <xdr:colOff>165100</xdr:colOff>
      <xdr:row>78</xdr:row>
      <xdr:rowOff>43216</xdr:rowOff>
    </xdr:to>
    <xdr:sp macro="" textlink="">
      <xdr:nvSpPr>
        <xdr:cNvPr id="891" name="楕円 890">
          <a:extLst>
            <a:ext uri="{FF2B5EF4-FFF2-40B4-BE49-F238E27FC236}">
              <a16:creationId xmlns:a16="http://schemas.microsoft.com/office/drawing/2014/main" xmlns="" id="{00000000-0008-0000-0600-00007B030000}"/>
            </a:ext>
          </a:extLst>
        </xdr:cNvPr>
        <xdr:cNvSpPr/>
      </xdr:nvSpPr>
      <xdr:spPr>
        <a:xfrm>
          <a:off x="19494500" y="133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34343</xdr:rowOff>
    </xdr:from>
    <xdr:ext cx="534377"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9278111" y="134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101495</xdr:rowOff>
    </xdr:from>
    <xdr:to>
      <xdr:col>98</xdr:col>
      <xdr:colOff>38100</xdr:colOff>
      <xdr:row>78</xdr:row>
      <xdr:rowOff>31645</xdr:rowOff>
    </xdr:to>
    <xdr:sp macro="" textlink="">
      <xdr:nvSpPr>
        <xdr:cNvPr id="893" name="楕円 892">
          <a:extLst>
            <a:ext uri="{FF2B5EF4-FFF2-40B4-BE49-F238E27FC236}">
              <a16:creationId xmlns:a16="http://schemas.microsoft.com/office/drawing/2014/main" xmlns="" id="{00000000-0008-0000-0600-00007D030000}"/>
            </a:ext>
          </a:extLst>
        </xdr:cNvPr>
        <xdr:cNvSpPr/>
      </xdr:nvSpPr>
      <xdr:spPr>
        <a:xfrm>
          <a:off x="18605500" y="133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22772</xdr:rowOff>
    </xdr:from>
    <xdr:ext cx="534377"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389111" y="133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xmlns=""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xmlns=""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xmlns=""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xmlns=""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xmlns=""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xmlns=""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xmlns=""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xmlns=""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xmlns=""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xmlns=""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xmlns=""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xmlns=""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xmlns=""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xmlns=""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xmlns=""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xmlns=""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xmlns=""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xmlns=""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xmlns=""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歳出決算総額は、住民一人当たり</a:t>
          </a:r>
          <a:r>
            <a:rPr kumimoji="1" lang="en-US" altLang="ja-JP" sz="1300">
              <a:solidFill>
                <a:schemeClr val="dk1"/>
              </a:solidFill>
              <a:latin typeface="ＭＳ Ｐゴシック" pitchFamily="50" charset="-128"/>
              <a:ea typeface="ＭＳ Ｐゴシック" pitchFamily="50" charset="-128"/>
              <a:cs typeface="+mn-cs"/>
            </a:rPr>
            <a:t>754,622</a:t>
          </a:r>
          <a:r>
            <a:rPr kumimoji="1" lang="ja-JP" altLang="ja-JP" sz="1300">
              <a:solidFill>
                <a:schemeClr val="dk1"/>
              </a:solidFill>
              <a:latin typeface="ＭＳ Ｐゴシック" pitchFamily="50" charset="-128"/>
              <a:ea typeface="ＭＳ Ｐゴシック" pitchFamily="50" charset="-128"/>
              <a:cs typeface="+mn-cs"/>
            </a:rPr>
            <a:t>円となっている。主な構成項目は、人件費（構成比</a:t>
          </a:r>
          <a:r>
            <a:rPr kumimoji="1" lang="en-US" altLang="ja-JP" sz="1300">
              <a:solidFill>
                <a:schemeClr val="dk1"/>
              </a:solidFill>
              <a:latin typeface="ＭＳ Ｐゴシック" pitchFamily="50" charset="-128"/>
              <a:ea typeface="ＭＳ Ｐゴシック" pitchFamily="50" charset="-128"/>
              <a:cs typeface="+mn-cs"/>
            </a:rPr>
            <a:t>13.6%</a:t>
          </a:r>
          <a:r>
            <a:rPr kumimoji="1" lang="ja-JP" altLang="ja-JP" sz="1300">
              <a:solidFill>
                <a:schemeClr val="dk1"/>
              </a:solidFill>
              <a:latin typeface="ＭＳ Ｐゴシック" pitchFamily="50" charset="-128"/>
              <a:ea typeface="ＭＳ Ｐゴシック" pitchFamily="50" charset="-128"/>
              <a:cs typeface="+mn-cs"/>
            </a:rPr>
            <a:t>）、扶助費（構成比</a:t>
          </a:r>
          <a:r>
            <a:rPr kumimoji="1" lang="en-US" altLang="ja-JP" sz="1300">
              <a:solidFill>
                <a:schemeClr val="dk1"/>
              </a:solidFill>
              <a:latin typeface="ＭＳ Ｐゴシック" pitchFamily="50" charset="-128"/>
              <a:ea typeface="ＭＳ Ｐゴシック" pitchFamily="50" charset="-128"/>
              <a:cs typeface="+mn-cs"/>
            </a:rPr>
            <a:t>15.8%</a:t>
          </a:r>
          <a:r>
            <a:rPr kumimoji="1" lang="ja-JP" altLang="ja-JP" sz="1300">
              <a:solidFill>
                <a:schemeClr val="dk1"/>
              </a:solidFill>
              <a:latin typeface="ＭＳ Ｐゴシック" pitchFamily="50" charset="-128"/>
              <a:ea typeface="ＭＳ Ｐゴシック" pitchFamily="50" charset="-128"/>
              <a:cs typeface="+mn-cs"/>
            </a:rPr>
            <a:t>）、公債費（構成比</a:t>
          </a:r>
          <a:r>
            <a:rPr kumimoji="1" lang="en-US" altLang="ja-JP" sz="1300">
              <a:solidFill>
                <a:schemeClr val="dk1"/>
              </a:solidFill>
              <a:latin typeface="ＭＳ Ｐゴシック" pitchFamily="50" charset="-128"/>
              <a:ea typeface="ＭＳ Ｐゴシック" pitchFamily="50" charset="-128"/>
              <a:cs typeface="+mn-cs"/>
            </a:rPr>
            <a:t>10.9%</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である</a:t>
          </a:r>
          <a:r>
            <a:rPr kumimoji="1" lang="ja-JP" altLang="ja-JP" sz="1300">
              <a:solidFill>
                <a:schemeClr val="dk1"/>
              </a:solidFill>
              <a:latin typeface="ＭＳ Ｐゴシック" pitchFamily="50" charset="-128"/>
              <a:ea typeface="ＭＳ Ｐゴシック" pitchFamily="50" charset="-128"/>
              <a:cs typeface="+mn-cs"/>
            </a:rPr>
            <a:t>義務的経費</a:t>
          </a:r>
          <a:r>
            <a:rPr kumimoji="1" lang="ja-JP" altLang="en-US" sz="1300">
              <a:solidFill>
                <a:schemeClr val="dk1"/>
              </a:solidFill>
              <a:latin typeface="ＭＳ Ｐゴシック" pitchFamily="50" charset="-128"/>
              <a:ea typeface="ＭＳ Ｐゴシック" pitchFamily="50" charset="-128"/>
              <a:cs typeface="+mn-cs"/>
            </a:rPr>
            <a:t>と普通建設事業費（構成比</a:t>
          </a:r>
          <a:r>
            <a:rPr kumimoji="1" lang="en-US" altLang="ja-JP" sz="1300">
              <a:solidFill>
                <a:schemeClr val="dk1"/>
              </a:solidFill>
              <a:latin typeface="ＭＳ Ｐゴシック" pitchFamily="50" charset="-128"/>
              <a:ea typeface="ＭＳ Ｐゴシック" pitchFamily="50" charset="-128"/>
              <a:cs typeface="+mn-cs"/>
            </a:rPr>
            <a:t>24.1%</a:t>
          </a:r>
          <a:r>
            <a:rPr kumimoji="1" lang="ja-JP" altLang="en-US" sz="1300">
              <a:solidFill>
                <a:schemeClr val="dk1"/>
              </a:solidFill>
              <a:latin typeface="ＭＳ Ｐゴシック" pitchFamily="50" charset="-128"/>
              <a:ea typeface="ＭＳ Ｐゴシック" pitchFamily="50" charset="-128"/>
              <a:cs typeface="+mn-cs"/>
            </a:rPr>
            <a:t>）</a:t>
          </a:r>
          <a:r>
            <a:rPr kumimoji="1" lang="ja-JP" altLang="ja-JP" sz="1300">
              <a:solidFill>
                <a:schemeClr val="dk1"/>
              </a:solidFill>
              <a:latin typeface="ＭＳ Ｐゴシック" pitchFamily="50" charset="-128"/>
              <a:ea typeface="ＭＳ Ｐゴシック" pitchFamily="50" charset="-128"/>
              <a:cs typeface="+mn-cs"/>
            </a:rPr>
            <a:t>が占めている</a:t>
          </a:r>
          <a:r>
            <a:rPr kumimoji="1" lang="ja-JP" altLang="en-US"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人件費については、老人ホーム、保育所を直営で行っていることもあるが、民間で実施可能なものについては、積極的に指定管理者制度等の導入検討を始めており、本庁においても各課の事務事業の見直しを行い定年退職者に伴う新規採用職員の抑制に努め、人件費の削減を図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扶助費については、本町は障害者支援給付費、障害者更生医療給付費の額が年々増加傾向にある。資格審査等の適正化等を進め財政を圧迫する上昇傾向に歯止めをかけるよう努める。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普通建設事業費は、前年比</a:t>
          </a:r>
          <a:r>
            <a:rPr kumimoji="1" lang="en-US" altLang="ja-JP" sz="1300">
              <a:solidFill>
                <a:schemeClr val="dk1"/>
              </a:solidFill>
              <a:latin typeface="ＭＳ Ｐゴシック" pitchFamily="50" charset="-128"/>
              <a:ea typeface="ＭＳ Ｐゴシック" pitchFamily="50" charset="-128"/>
              <a:cs typeface="+mn-cs"/>
            </a:rPr>
            <a:t>112,307</a:t>
          </a:r>
          <a:r>
            <a:rPr kumimoji="1" lang="ja-JP" altLang="ja-JP" sz="1300">
              <a:solidFill>
                <a:schemeClr val="dk1"/>
              </a:solidFill>
              <a:latin typeface="ＭＳ Ｐゴシック" pitchFamily="50" charset="-128"/>
              <a:ea typeface="ＭＳ Ｐゴシック" pitchFamily="50" charset="-128"/>
              <a:cs typeface="+mn-cs"/>
            </a:rPr>
            <a:t>円</a:t>
          </a:r>
          <a:r>
            <a:rPr kumimoji="1" lang="ja-JP" altLang="en-US" sz="1300">
              <a:solidFill>
                <a:schemeClr val="dk1"/>
              </a:solidFill>
              <a:latin typeface="ＭＳ Ｐゴシック" pitchFamily="50" charset="-128"/>
              <a:ea typeface="ＭＳ Ｐゴシック" pitchFamily="50" charset="-128"/>
              <a:cs typeface="+mn-cs"/>
            </a:rPr>
            <a:t>増</a:t>
          </a:r>
          <a:r>
            <a:rPr kumimoji="1" lang="ja-JP" altLang="ja-JP" sz="1300">
              <a:solidFill>
                <a:schemeClr val="dk1"/>
              </a:solidFill>
              <a:latin typeface="ＭＳ Ｐゴシック" pitchFamily="50" charset="-128"/>
              <a:ea typeface="ＭＳ Ｐゴシック" pitchFamily="50" charset="-128"/>
              <a:cs typeface="+mn-cs"/>
            </a:rPr>
            <a:t>となっている</a:t>
          </a:r>
          <a:r>
            <a:rPr kumimoji="1" lang="ja-JP" altLang="en-US"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ja-JP" sz="1300">
              <a:solidFill>
                <a:schemeClr val="dk1"/>
              </a:solidFill>
              <a:latin typeface="ＭＳ Ｐゴシック" pitchFamily="50" charset="-128"/>
              <a:ea typeface="ＭＳ Ｐゴシック" pitchFamily="50" charset="-128"/>
              <a:cs typeface="+mn-cs"/>
            </a:rPr>
            <a:t>年度から着手した統合中学校建設事業費</a:t>
          </a:r>
          <a:r>
            <a:rPr kumimoji="1" lang="ja-JP" altLang="en-US" sz="1300">
              <a:solidFill>
                <a:schemeClr val="dk1"/>
              </a:solidFill>
              <a:latin typeface="ＭＳ Ｐゴシック" pitchFamily="50" charset="-128"/>
              <a:ea typeface="ＭＳ Ｐゴシック" pitchFamily="50" charset="-128"/>
              <a:cs typeface="+mn-cs"/>
            </a:rPr>
            <a:t>によるもので、令和</a:t>
          </a:r>
          <a:r>
            <a:rPr kumimoji="1" lang="en-US" altLang="ja-JP" sz="1300">
              <a:solidFill>
                <a:schemeClr val="dk1"/>
              </a:solidFill>
              <a:latin typeface="ＭＳ Ｐゴシック" pitchFamily="50" charset="-128"/>
              <a:ea typeface="ＭＳ Ｐゴシック" pitchFamily="50" charset="-128"/>
              <a:cs typeface="+mn-cs"/>
            </a:rPr>
            <a:t>2</a:t>
          </a:r>
          <a:r>
            <a:rPr kumimoji="1" lang="ja-JP" altLang="ja-JP" sz="1300">
              <a:solidFill>
                <a:schemeClr val="dk1"/>
              </a:solidFill>
              <a:latin typeface="ＭＳ Ｐゴシック" pitchFamily="50" charset="-128"/>
              <a:ea typeface="ＭＳ Ｐゴシック" pitchFamily="50" charset="-128"/>
              <a:cs typeface="+mn-cs"/>
            </a:rPr>
            <a:t>年度</a:t>
          </a:r>
          <a:r>
            <a:rPr kumimoji="1" lang="ja-JP" altLang="en-US" sz="1300">
              <a:solidFill>
                <a:schemeClr val="dk1"/>
              </a:solidFill>
              <a:latin typeface="ＭＳ Ｐゴシック" pitchFamily="50" charset="-128"/>
              <a:ea typeface="ＭＳ Ｐゴシック" pitchFamily="50" charset="-128"/>
              <a:cs typeface="+mn-cs"/>
            </a:rPr>
            <a:t>まで継続する</a:t>
          </a:r>
          <a:r>
            <a:rPr kumimoji="1" lang="ja-JP" altLang="ja-JP" sz="1300">
              <a:solidFill>
                <a:schemeClr val="dk1"/>
              </a:solidFill>
              <a:latin typeface="ＭＳ Ｐゴシック" pitchFamily="50" charset="-128"/>
              <a:ea typeface="ＭＳ Ｐゴシック" pitchFamily="50" charset="-128"/>
              <a:cs typeface="+mn-cs"/>
            </a:rPr>
            <a:t>見込</a:t>
          </a:r>
          <a:r>
            <a:rPr kumimoji="1" lang="ja-JP" altLang="en-US" sz="1300">
              <a:solidFill>
                <a:schemeClr val="dk1"/>
              </a:solidFill>
              <a:latin typeface="ＭＳ Ｐゴシック" pitchFamily="50" charset="-128"/>
              <a:ea typeface="ＭＳ Ｐゴシック" pitchFamily="50" charset="-128"/>
              <a:cs typeface="+mn-cs"/>
            </a:rPr>
            <a:t>である。</a:t>
          </a:r>
          <a:r>
            <a:rPr kumimoji="1" lang="ja-JP" altLang="ja-JP" sz="1300">
              <a:solidFill>
                <a:schemeClr val="dk1"/>
              </a:solidFill>
              <a:latin typeface="ＭＳ Ｐゴシック" pitchFamily="50" charset="-128"/>
              <a:ea typeface="ＭＳ Ｐゴシック" pitchFamily="50" charset="-128"/>
              <a:cs typeface="+mn-cs"/>
            </a:rPr>
            <a:t>また町営住宅ストック総合活用計画に基づき公営住宅建替事業も進めているため、他事業</a:t>
          </a:r>
          <a:r>
            <a:rPr kumimoji="1" lang="ja-JP" altLang="en-US" sz="1300">
              <a:solidFill>
                <a:schemeClr val="dk1"/>
              </a:solidFill>
              <a:latin typeface="ＭＳ Ｐゴシック" pitchFamily="50" charset="-128"/>
              <a:ea typeface="ＭＳ Ｐゴシック" pitchFamily="50" charset="-128"/>
              <a:cs typeface="+mn-cs"/>
            </a:rPr>
            <a:t>と</a:t>
          </a:r>
          <a:r>
            <a:rPr kumimoji="1" lang="ja-JP" altLang="ja-JP" sz="1300">
              <a:solidFill>
                <a:schemeClr val="dk1"/>
              </a:solidFill>
              <a:latin typeface="ＭＳ Ｐゴシック" pitchFamily="50" charset="-128"/>
              <a:ea typeface="ＭＳ Ｐゴシック" pitchFamily="50" charset="-128"/>
              <a:cs typeface="+mn-cs"/>
            </a:rPr>
            <a:t>のバランスを常に検証し実施していく</a:t>
          </a:r>
          <a:r>
            <a:rPr kumimoji="1" lang="ja-JP" altLang="en-US" sz="1300">
              <a:solidFill>
                <a:schemeClr val="dk1"/>
              </a:solidFill>
              <a:latin typeface="ＭＳ Ｐゴシック" pitchFamily="50" charset="-128"/>
              <a:ea typeface="ＭＳ Ｐゴシック" pitchFamily="50" charset="-128"/>
              <a:cs typeface="+mn-cs"/>
            </a:rPr>
            <a:t>ように努める</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災害復旧事業費は、平成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a:t>
          </a:r>
          <a:r>
            <a:rPr kumimoji="1" lang="en-US" altLang="ja-JP" sz="1300">
              <a:solidFill>
                <a:schemeClr val="dk1"/>
              </a:solidFill>
              <a:latin typeface="ＭＳ Ｐゴシック" pitchFamily="50" charset="-128"/>
              <a:ea typeface="ＭＳ Ｐゴシック" pitchFamily="50" charset="-128"/>
              <a:cs typeface="+mn-cs"/>
            </a:rPr>
            <a:t>7</a:t>
          </a:r>
          <a:r>
            <a:rPr kumimoji="1" lang="ja-JP" altLang="ja-JP" sz="1300">
              <a:solidFill>
                <a:schemeClr val="dk1"/>
              </a:solidFill>
              <a:latin typeface="ＭＳ Ｐゴシック" pitchFamily="50" charset="-128"/>
              <a:ea typeface="ＭＳ Ｐゴシック" pitchFamily="50" charset="-128"/>
              <a:cs typeface="+mn-cs"/>
            </a:rPr>
            <a:t>月豪雨</a:t>
          </a:r>
          <a:r>
            <a:rPr kumimoji="1" lang="ja-JP" altLang="en-US" sz="1300">
              <a:solidFill>
                <a:schemeClr val="dk1"/>
              </a:solidFill>
              <a:latin typeface="ＭＳ Ｐゴシック" pitchFamily="50" charset="-128"/>
              <a:ea typeface="ＭＳ Ｐゴシック" pitchFamily="50" charset="-128"/>
              <a:cs typeface="+mn-cs"/>
            </a:rPr>
            <a:t>災害復旧事業の繰越</a:t>
          </a:r>
          <a:r>
            <a:rPr kumimoji="1" lang="ja-JP" altLang="ja-JP" sz="1300">
              <a:solidFill>
                <a:schemeClr val="dk1"/>
              </a:solidFill>
              <a:latin typeface="ＭＳ Ｐゴシック" pitchFamily="50" charset="-128"/>
              <a:ea typeface="ＭＳ Ｐゴシック" pitchFamily="50" charset="-128"/>
              <a:cs typeface="+mn-cs"/>
            </a:rPr>
            <a:t>によるもので一時的な増額となってい</a:t>
          </a:r>
          <a:r>
            <a:rPr kumimoji="1" lang="ja-JP" altLang="en-US" sz="1300">
              <a:solidFill>
                <a:schemeClr val="dk1"/>
              </a:solidFill>
              <a:latin typeface="ＭＳ Ｐゴシック" pitchFamily="50" charset="-128"/>
              <a:ea typeface="ＭＳ Ｐゴシック" pitchFamily="50" charset="-128"/>
              <a:cs typeface="+mn-cs"/>
            </a:rPr>
            <a:t>る</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繰出金については、前年</a:t>
          </a:r>
          <a:r>
            <a:rPr kumimoji="1" lang="ja-JP" altLang="ja-JP" sz="1300">
              <a:solidFill>
                <a:schemeClr val="dk1"/>
              </a:solidFill>
              <a:latin typeface="ＭＳ Ｐゴシック" pitchFamily="50" charset="-128"/>
              <a:ea typeface="ＭＳ Ｐゴシック" pitchFamily="50" charset="-128"/>
              <a:cs typeface="+mn-cs"/>
            </a:rPr>
            <a:t>比</a:t>
          </a:r>
          <a:r>
            <a:rPr kumimoji="1" lang="en-US" altLang="ja-JP" sz="1300">
              <a:solidFill>
                <a:schemeClr val="dk1"/>
              </a:solidFill>
              <a:latin typeface="ＭＳ Ｐゴシック" pitchFamily="50" charset="-128"/>
              <a:ea typeface="ＭＳ Ｐゴシック" pitchFamily="50" charset="-128"/>
              <a:cs typeface="+mn-cs"/>
            </a:rPr>
            <a:t>27,947</a:t>
          </a:r>
          <a:r>
            <a:rPr kumimoji="1" lang="ja-JP" altLang="ja-JP" sz="1300">
              <a:solidFill>
                <a:schemeClr val="dk1"/>
              </a:solidFill>
              <a:latin typeface="ＭＳ Ｐゴシック" pitchFamily="50" charset="-128"/>
              <a:ea typeface="ＭＳ Ｐゴシック" pitchFamily="50" charset="-128"/>
              <a:cs typeface="+mn-cs"/>
            </a:rPr>
            <a:t>円増、類団比較</a:t>
          </a:r>
          <a:r>
            <a:rPr kumimoji="1" lang="en-US" altLang="ja-JP" sz="1300">
              <a:solidFill>
                <a:schemeClr val="dk1"/>
              </a:solidFill>
              <a:latin typeface="ＭＳ Ｐゴシック" pitchFamily="50" charset="-128"/>
              <a:ea typeface="ＭＳ Ｐゴシック" pitchFamily="50" charset="-128"/>
              <a:cs typeface="+mn-cs"/>
            </a:rPr>
            <a:t>24,677</a:t>
          </a:r>
          <a:r>
            <a:rPr kumimoji="1" lang="ja-JP" altLang="ja-JP" sz="1300">
              <a:solidFill>
                <a:schemeClr val="dk1"/>
              </a:solidFill>
              <a:latin typeface="ＭＳ Ｐゴシック" pitchFamily="50" charset="-128"/>
              <a:ea typeface="ＭＳ Ｐゴシック" pitchFamily="50" charset="-128"/>
              <a:cs typeface="+mn-cs"/>
            </a:rPr>
            <a:t>円増となっている</a:t>
          </a:r>
          <a:r>
            <a:rPr kumimoji="1" lang="ja-JP" altLang="en-US" sz="1300">
              <a:solidFill>
                <a:schemeClr val="dk1"/>
              </a:solidFill>
              <a:latin typeface="ＭＳ Ｐゴシック" pitchFamily="50" charset="-128"/>
              <a:ea typeface="ＭＳ Ｐゴシック" pitchFamily="50" charset="-128"/>
              <a:cs typeface="+mn-cs"/>
            </a:rPr>
            <a:t>。国保</a:t>
          </a:r>
          <a:r>
            <a:rPr kumimoji="1" lang="ja-JP" altLang="ja-JP" sz="1300">
              <a:solidFill>
                <a:schemeClr val="dk1"/>
              </a:solidFill>
              <a:latin typeface="ＭＳ Ｐゴシック" pitchFamily="50" charset="-128"/>
              <a:ea typeface="ＭＳ Ｐゴシック" pitchFamily="50" charset="-128"/>
              <a:cs typeface="+mn-cs"/>
            </a:rPr>
            <a:t>会計</a:t>
          </a:r>
          <a:r>
            <a:rPr kumimoji="1" lang="ja-JP" altLang="en-US" sz="1300">
              <a:solidFill>
                <a:schemeClr val="dk1"/>
              </a:solidFill>
              <a:latin typeface="ＭＳ Ｐゴシック" pitchFamily="50" charset="-128"/>
              <a:ea typeface="ＭＳ Ｐゴシック" pitchFamily="50" charset="-128"/>
              <a:cs typeface="+mn-cs"/>
            </a:rPr>
            <a:t>へ累積赤字解消のため</a:t>
          </a:r>
          <a:r>
            <a:rPr kumimoji="1" lang="ja-JP" altLang="ja-JP" sz="1300">
              <a:solidFill>
                <a:schemeClr val="dk1"/>
              </a:solidFill>
              <a:latin typeface="ＭＳ Ｐゴシック" pitchFamily="50" charset="-128"/>
              <a:ea typeface="ＭＳ Ｐゴシック" pitchFamily="50" charset="-128"/>
              <a:cs typeface="+mn-cs"/>
            </a:rPr>
            <a:t>一時的</a:t>
          </a:r>
          <a:r>
            <a:rPr kumimoji="1" lang="ja-JP" altLang="en-US" sz="1300">
              <a:solidFill>
                <a:schemeClr val="dk1"/>
              </a:solidFill>
              <a:latin typeface="ＭＳ Ｐゴシック" pitchFamily="50" charset="-128"/>
              <a:ea typeface="ＭＳ Ｐゴシック" pitchFamily="50" charset="-128"/>
              <a:cs typeface="+mn-cs"/>
            </a:rPr>
            <a:t>な</a:t>
          </a:r>
          <a:r>
            <a:rPr kumimoji="1" lang="ja-JP" altLang="ja-JP" sz="1300">
              <a:solidFill>
                <a:schemeClr val="dk1"/>
              </a:solidFill>
              <a:latin typeface="ＭＳ Ｐゴシック" pitchFamily="50" charset="-128"/>
              <a:ea typeface="ＭＳ Ｐゴシック" pitchFamily="50" charset="-128"/>
              <a:cs typeface="+mn-cs"/>
            </a:rPr>
            <a:t>繰出しをおこなったこと</a:t>
          </a:r>
          <a:r>
            <a:rPr kumimoji="1" lang="ja-JP" altLang="en-US" sz="1300">
              <a:solidFill>
                <a:schemeClr val="dk1"/>
              </a:solidFill>
              <a:latin typeface="ＭＳ Ｐゴシック" pitchFamily="50" charset="-128"/>
              <a:ea typeface="ＭＳ Ｐゴシック" pitchFamily="50" charset="-128"/>
              <a:cs typeface="+mn-cs"/>
            </a:rPr>
            <a:t>によるもので</a:t>
          </a:r>
          <a:r>
            <a:rPr kumimoji="1" lang="ja-JP" altLang="ja-JP" sz="1300">
              <a:solidFill>
                <a:schemeClr val="dk1"/>
              </a:solidFill>
              <a:latin typeface="ＭＳ Ｐゴシック" pitchFamily="50" charset="-128"/>
              <a:ea typeface="ＭＳ Ｐゴシック" pitchFamily="50" charset="-128"/>
              <a:cs typeface="+mn-cs"/>
            </a:rPr>
            <a:t>、一時的な</a:t>
          </a:r>
          <a:r>
            <a:rPr kumimoji="1" lang="ja-JP" altLang="en-US" sz="1300">
              <a:solidFill>
                <a:schemeClr val="dk1"/>
              </a:solidFill>
              <a:latin typeface="ＭＳ Ｐゴシック" pitchFamily="50" charset="-128"/>
              <a:ea typeface="ＭＳ Ｐゴシック" pitchFamily="50" charset="-128"/>
              <a:cs typeface="+mn-cs"/>
            </a:rPr>
            <a:t>増額</a:t>
          </a:r>
          <a:r>
            <a:rPr kumimoji="1" lang="ja-JP" altLang="ja-JP" sz="1300">
              <a:solidFill>
                <a:schemeClr val="dk1"/>
              </a:solidFill>
              <a:latin typeface="ＭＳ Ｐゴシック" pitchFamily="50" charset="-128"/>
              <a:ea typeface="ＭＳ Ｐゴシック" pitchFamily="50" charset="-128"/>
              <a:cs typeface="+mn-cs"/>
            </a:rPr>
            <a:t>となって</a:t>
          </a:r>
          <a:r>
            <a:rPr kumimoji="1" lang="ja-JP" altLang="en-US" sz="1300">
              <a:solidFill>
                <a:schemeClr val="dk1"/>
              </a:solidFill>
              <a:latin typeface="ＭＳ Ｐゴシック" pitchFamily="50" charset="-128"/>
              <a:ea typeface="ＭＳ Ｐゴシック" pitchFamily="50" charset="-128"/>
              <a:cs typeface="+mn-cs"/>
            </a:rPr>
            <a:t>る</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
16,314
36.14
12,469,901
12,401,459
39,332
4,873,252
14,173,662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160960</xdr:rowOff>
    </xdr:from>
    <xdr:to>
      <xdr:col>24</xdr:col>
      <xdr:colOff>63500</xdr:colOff>
      <xdr:row>34</xdr:row>
      <xdr:rowOff>165989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599026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160960</xdr:rowOff>
    </xdr:from>
    <xdr:to>
      <xdr:col>19</xdr:col>
      <xdr:colOff>177800</xdr:colOff>
      <xdr:row>35</xdr:row>
      <xdr:rowOff>32258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2908300" y="5990260"/>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136042</xdr:rowOff>
    </xdr:from>
    <xdr:to>
      <xdr:col>15</xdr:col>
      <xdr:colOff>50800</xdr:colOff>
      <xdr:row>35</xdr:row>
      <xdr:rowOff>32258</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5965342"/>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22428</xdr:rowOff>
    </xdr:from>
    <xdr:to>
      <xdr:col>10</xdr:col>
      <xdr:colOff>114300</xdr:colOff>
      <xdr:row>34</xdr:row>
      <xdr:rowOff>136042</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5851728"/>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115189</xdr:rowOff>
    </xdr:from>
    <xdr:to>
      <xdr:col>24</xdr:col>
      <xdr:colOff>114300</xdr:colOff>
      <xdr:row>35</xdr:row>
      <xdr:rowOff>45339</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9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138066</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110160</xdr:rowOff>
    </xdr:from>
    <xdr:to>
      <xdr:col>20</xdr:col>
      <xdr:colOff>38100</xdr:colOff>
      <xdr:row>35</xdr:row>
      <xdr:rowOff>40310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9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56837</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7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152908</xdr:rowOff>
    </xdr:from>
    <xdr:to>
      <xdr:col>15</xdr:col>
      <xdr:colOff>101600</xdr:colOff>
      <xdr:row>35</xdr:row>
      <xdr:rowOff>83058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99585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85242</xdr:rowOff>
    </xdr:from>
    <xdr:to>
      <xdr:col>10</xdr:col>
      <xdr:colOff>165100</xdr:colOff>
      <xdr:row>35</xdr:row>
      <xdr:rowOff>15392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31919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6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143078</xdr:rowOff>
    </xdr:from>
    <xdr:to>
      <xdr:col>6</xdr:col>
      <xdr:colOff>38100</xdr:colOff>
      <xdr:row>34</xdr:row>
      <xdr:rowOff>73228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8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89755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5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128348</xdr:rowOff>
    </xdr:from>
    <xdr:to>
      <xdr:col>24</xdr:col>
      <xdr:colOff>63500</xdr:colOff>
      <xdr:row>56</xdr:row>
      <xdr:rowOff>2005</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3797300" y="9558098"/>
          <a:ext cx="8382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2005</xdr:rowOff>
    </xdr:from>
    <xdr:to>
      <xdr:col>19</xdr:col>
      <xdr:colOff>177800</xdr:colOff>
      <xdr:row>56</xdr:row>
      <xdr:rowOff>95772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2908300" y="9603205"/>
          <a:ext cx="889000" cy="9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95772</xdr:rowOff>
    </xdr:from>
    <xdr:to>
      <xdr:col>15</xdr:col>
      <xdr:colOff>50800</xdr:colOff>
      <xdr:row>56</xdr:row>
      <xdr:rowOff>131320</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019300" y="9696972"/>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131320</xdr:rowOff>
    </xdr:from>
    <xdr:to>
      <xdr:col>10</xdr:col>
      <xdr:colOff>114300</xdr:colOff>
      <xdr:row>56</xdr:row>
      <xdr:rowOff>152502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1130300" y="9732520"/>
          <a:ext cx="889000" cy="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77548</xdr:rowOff>
    </xdr:from>
    <xdr:to>
      <xdr:col>24</xdr:col>
      <xdr:colOff>114300</xdr:colOff>
      <xdr:row>56</xdr:row>
      <xdr:rowOff>7698</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5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100425</xdr:rowOff>
    </xdr:from>
    <xdr:ext cx="599010"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35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122655</xdr:rowOff>
    </xdr:from>
    <xdr:to>
      <xdr:col>20</xdr:col>
      <xdr:colOff>38100</xdr:colOff>
      <xdr:row>56</xdr:row>
      <xdr:rowOff>52805</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43932</xdr:rowOff>
    </xdr:from>
    <xdr:ext cx="59901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497795" y="964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44972</xdr:rowOff>
    </xdr:from>
    <xdr:to>
      <xdr:col>15</xdr:col>
      <xdr:colOff>101600</xdr:colOff>
      <xdr:row>56</xdr:row>
      <xdr:rowOff>146572</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6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163099</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9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80520</xdr:rowOff>
    </xdr:from>
    <xdr:to>
      <xdr:col>10</xdr:col>
      <xdr:colOff>165100</xdr:colOff>
      <xdr:row>57</xdr:row>
      <xdr:rowOff>10670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68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1797</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77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101702</xdr:rowOff>
    </xdr:from>
    <xdr:to>
      <xdr:col>6</xdr:col>
      <xdr:colOff>38100</xdr:colOff>
      <xdr:row>57</xdr:row>
      <xdr:rowOff>31852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7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22979</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979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6219</xdr:rowOff>
    </xdr:from>
    <xdr:to>
      <xdr:col>24</xdr:col>
      <xdr:colOff>63500</xdr:colOff>
      <xdr:row>71</xdr:row>
      <xdr:rowOff>27969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2007719"/>
          <a:ext cx="838200" cy="1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27969</xdr:rowOff>
    </xdr:from>
    <xdr:to>
      <xdr:col>19</xdr:col>
      <xdr:colOff>177800</xdr:colOff>
      <xdr:row>72</xdr:row>
      <xdr:rowOff>7537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2200919"/>
          <a:ext cx="889000" cy="1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7537</xdr:rowOff>
    </xdr:from>
    <xdr:to>
      <xdr:col>15</xdr:col>
      <xdr:colOff>50800</xdr:colOff>
      <xdr:row>72</xdr:row>
      <xdr:rowOff>72938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351937"/>
          <a:ext cx="889000" cy="6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4565</xdr:rowOff>
    </xdr:from>
    <xdr:to>
      <xdr:col>10</xdr:col>
      <xdr:colOff>114300</xdr:colOff>
      <xdr:row>72</xdr:row>
      <xdr:rowOff>72938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1130300" y="12177515"/>
          <a:ext cx="889000" cy="2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126869</xdr:rowOff>
    </xdr:from>
    <xdr:to>
      <xdr:col>24</xdr:col>
      <xdr:colOff>114300</xdr:colOff>
      <xdr:row>70</xdr:row>
      <xdr:rowOff>57019</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19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79896</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19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148619</xdr:rowOff>
    </xdr:from>
    <xdr:to>
      <xdr:col>20</xdr:col>
      <xdr:colOff>38100</xdr:colOff>
      <xdr:row>71</xdr:row>
      <xdr:rowOff>78769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1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95296</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19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128187</xdr:rowOff>
    </xdr:from>
    <xdr:to>
      <xdr:col>15</xdr:col>
      <xdr:colOff>101600</xdr:colOff>
      <xdr:row>72</xdr:row>
      <xdr:rowOff>58337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3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74864</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07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22138</xdr:rowOff>
    </xdr:from>
    <xdr:to>
      <xdr:col>10</xdr:col>
      <xdr:colOff>165100</xdr:colOff>
      <xdr:row>72</xdr:row>
      <xdr:rowOff>123738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3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140265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1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125215</xdr:rowOff>
    </xdr:from>
    <xdr:to>
      <xdr:col>6</xdr:col>
      <xdr:colOff>38100</xdr:colOff>
      <xdr:row>71</xdr:row>
      <xdr:rowOff>55365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21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71892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190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163263</xdr:rowOff>
    </xdr:from>
    <xdr:to>
      <xdr:col>24</xdr:col>
      <xdr:colOff>63500</xdr:colOff>
      <xdr:row>97</xdr:row>
      <xdr:rowOff>133741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3797300" y="16622463"/>
          <a:ext cx="838200" cy="14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163263</xdr:rowOff>
    </xdr:from>
    <xdr:to>
      <xdr:col>19</xdr:col>
      <xdr:colOff>177800</xdr:colOff>
      <xdr:row>97</xdr:row>
      <xdr:rowOff>124058</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908300" y="16622463"/>
          <a:ext cx="889000" cy="1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159082</xdr:rowOff>
    </xdr:from>
    <xdr:to>
      <xdr:col>15</xdr:col>
      <xdr:colOff>50800</xdr:colOff>
      <xdr:row>97</xdr:row>
      <xdr:rowOff>124058</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2019300" y="16618282"/>
          <a:ext cx="889000" cy="1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159082</xdr:rowOff>
    </xdr:from>
    <xdr:to>
      <xdr:col>10</xdr:col>
      <xdr:colOff>114300</xdr:colOff>
      <xdr:row>97</xdr:row>
      <xdr:rowOff>4254</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1130300" y="16618282"/>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82941</xdr:rowOff>
    </xdr:from>
    <xdr:to>
      <xdr:col>24</xdr:col>
      <xdr:colOff>114300</xdr:colOff>
      <xdr:row>98</xdr:row>
      <xdr:rowOff>13091</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71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61368</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69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112463</xdr:rowOff>
    </xdr:from>
    <xdr:to>
      <xdr:col>20</xdr:col>
      <xdr:colOff>38100</xdr:colOff>
      <xdr:row>97</xdr:row>
      <xdr:rowOff>42613</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5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33740</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666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73258</xdr:rowOff>
    </xdr:from>
    <xdr:to>
      <xdr:col>15</xdr:col>
      <xdr:colOff>101600</xdr:colOff>
      <xdr:row>98</xdr:row>
      <xdr:rowOff>3408</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70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165985</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79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108282</xdr:rowOff>
    </xdr:from>
    <xdr:to>
      <xdr:col>10</xdr:col>
      <xdr:colOff>165100</xdr:colOff>
      <xdr:row>97</xdr:row>
      <xdr:rowOff>38432</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5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29559</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66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124904</xdr:rowOff>
    </xdr:from>
    <xdr:to>
      <xdr:col>6</xdr:col>
      <xdr:colOff>38100</xdr:colOff>
      <xdr:row>97</xdr:row>
      <xdr:rowOff>55054</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5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71581</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3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43002</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8750300" y="6558102"/>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93294</xdr:rowOff>
    </xdr:from>
    <xdr:to>
      <xdr:col>45</xdr:col>
      <xdr:colOff>177800</xdr:colOff>
      <xdr:row>38</xdr:row>
      <xdr:rowOff>43002</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7861300" y="643694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93294</xdr:rowOff>
    </xdr:from>
    <xdr:to>
      <xdr:col>41</xdr:col>
      <xdr:colOff>50800</xdr:colOff>
      <xdr:row>37</xdr:row>
      <xdr:rowOff>154331</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6972300" y="6436944"/>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163652</xdr:rowOff>
    </xdr:from>
    <xdr:to>
      <xdr:col>46</xdr:col>
      <xdr:colOff>38100</xdr:colOff>
      <xdr:row>38</xdr:row>
      <xdr:rowOff>93802</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84929</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61017" y="660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42494</xdr:rowOff>
    </xdr:from>
    <xdr:to>
      <xdr:col>41</xdr:col>
      <xdr:colOff>101600</xdr:colOff>
      <xdr:row>37</xdr:row>
      <xdr:rowOff>144094</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3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160621</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2017" y="616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103531</xdr:rowOff>
    </xdr:from>
    <xdr:to>
      <xdr:col>36</xdr:col>
      <xdr:colOff>165100</xdr:colOff>
      <xdr:row>38</xdr:row>
      <xdr:rowOff>33680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50208</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83017" y="6222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121171</xdr:rowOff>
    </xdr:from>
    <xdr:to>
      <xdr:col>55</xdr:col>
      <xdr:colOff>0</xdr:colOff>
      <xdr:row>58</xdr:row>
      <xdr:rowOff>123749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10065271"/>
          <a:ext cx="8382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123749</xdr:rowOff>
    </xdr:from>
    <xdr:to>
      <xdr:col>50</xdr:col>
      <xdr:colOff>114300</xdr:colOff>
      <xdr:row>58</xdr:row>
      <xdr:rowOff>124689</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10067849"/>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124689</xdr:rowOff>
    </xdr:from>
    <xdr:to>
      <xdr:col>45</xdr:col>
      <xdr:colOff>177800</xdr:colOff>
      <xdr:row>58</xdr:row>
      <xdr:rowOff>147396</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10068789"/>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137770</xdr:rowOff>
    </xdr:from>
    <xdr:to>
      <xdr:col>41</xdr:col>
      <xdr:colOff>50800</xdr:colOff>
      <xdr:row>58</xdr:row>
      <xdr:rowOff>147396</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6972300" y="10081870"/>
          <a:ext cx="889000" cy="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70371</xdr:rowOff>
    </xdr:from>
    <xdr:to>
      <xdr:col>55</xdr:col>
      <xdr:colOff>50800</xdr:colOff>
      <xdr:row>59</xdr:row>
      <xdr:rowOff>521</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100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156748</xdr:rowOff>
    </xdr:from>
    <xdr:ext cx="469744"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9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72949</xdr:rowOff>
    </xdr:from>
    <xdr:to>
      <xdr:col>50</xdr:col>
      <xdr:colOff>165100</xdr:colOff>
      <xdr:row>59</xdr:row>
      <xdr:rowOff>3099</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100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165676</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04428" y="1010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73889</xdr:rowOff>
    </xdr:from>
    <xdr:to>
      <xdr:col>46</xdr:col>
      <xdr:colOff>38100</xdr:colOff>
      <xdr:row>59</xdr:row>
      <xdr:rowOff>4039</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166616</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15428" y="1011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96596</xdr:rowOff>
    </xdr:from>
    <xdr:to>
      <xdr:col>41</xdr:col>
      <xdr:colOff>101600</xdr:colOff>
      <xdr:row>59</xdr:row>
      <xdr:rowOff>26746</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100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17873</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26428" y="101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86970</xdr:rowOff>
    </xdr:from>
    <xdr:to>
      <xdr:col>36</xdr:col>
      <xdr:colOff>165100</xdr:colOff>
      <xdr:row>59</xdr:row>
      <xdr:rowOff>17120</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100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8247</xdr:rowOff>
    </xdr:from>
    <xdr:ext cx="469744"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37428" y="101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169114</xdr:rowOff>
    </xdr:from>
    <xdr:to>
      <xdr:col>55</xdr:col>
      <xdr:colOff>0</xdr:colOff>
      <xdr:row>79</xdr:row>
      <xdr:rowOff>24583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9639300" y="13542214"/>
          <a:ext cx="838200" cy="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169114</xdr:rowOff>
    </xdr:from>
    <xdr:to>
      <xdr:col>50</xdr:col>
      <xdr:colOff>114300</xdr:colOff>
      <xdr:row>79</xdr:row>
      <xdr:rowOff>28535</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8750300" y="13542214"/>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28535</xdr:rowOff>
    </xdr:from>
    <xdr:to>
      <xdr:col>45</xdr:col>
      <xdr:colOff>177800</xdr:colOff>
      <xdr:row>79</xdr:row>
      <xdr:rowOff>42796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7861300" y="13573085"/>
          <a:ext cx="889000" cy="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23462</xdr:rowOff>
    </xdr:from>
    <xdr:to>
      <xdr:col>41</xdr:col>
      <xdr:colOff>50800</xdr:colOff>
      <xdr:row>79</xdr:row>
      <xdr:rowOff>42796</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6972300" y="13568012"/>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145233</xdr:rowOff>
    </xdr:from>
    <xdr:to>
      <xdr:col>55</xdr:col>
      <xdr:colOff>50800</xdr:colOff>
      <xdr:row>79</xdr:row>
      <xdr:rowOff>75383</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5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60160</xdr:rowOff>
    </xdr:from>
    <xdr:ext cx="469744"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43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118314</xdr:rowOff>
    </xdr:from>
    <xdr:to>
      <xdr:col>50</xdr:col>
      <xdr:colOff>165100</xdr:colOff>
      <xdr:row>79</xdr:row>
      <xdr:rowOff>48464</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39591</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04428" y="1358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149185</xdr:rowOff>
    </xdr:from>
    <xdr:to>
      <xdr:col>46</xdr:col>
      <xdr:colOff>38100</xdr:colOff>
      <xdr:row>79</xdr:row>
      <xdr:rowOff>79335</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5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70462</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515428" y="1361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163446</xdr:rowOff>
    </xdr:from>
    <xdr:to>
      <xdr:col>41</xdr:col>
      <xdr:colOff>101600</xdr:colOff>
      <xdr:row>79</xdr:row>
      <xdr:rowOff>93596</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5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84723</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26428" y="1362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144112</xdr:rowOff>
    </xdr:from>
    <xdr:to>
      <xdr:col>36</xdr:col>
      <xdr:colOff>165100</xdr:colOff>
      <xdr:row>79</xdr:row>
      <xdr:rowOff>74262</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5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65389</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37428" y="136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157204</xdr:rowOff>
    </xdr:from>
    <xdr:to>
      <xdr:col>55</xdr:col>
      <xdr:colOff>0</xdr:colOff>
      <xdr:row>96</xdr:row>
      <xdr:rowOff>102792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9639300" y="16444954"/>
          <a:ext cx="838200" cy="1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66599</xdr:rowOff>
    </xdr:from>
    <xdr:to>
      <xdr:col>50</xdr:col>
      <xdr:colOff>114300</xdr:colOff>
      <xdr:row>96</xdr:row>
      <xdr:rowOff>102792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354349"/>
          <a:ext cx="889000" cy="20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66599</xdr:rowOff>
    </xdr:from>
    <xdr:to>
      <xdr:col>45</xdr:col>
      <xdr:colOff>177800</xdr:colOff>
      <xdr:row>96</xdr:row>
      <xdr:rowOff>36671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354349"/>
          <a:ext cx="889000" cy="14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162314</xdr:rowOff>
    </xdr:from>
    <xdr:to>
      <xdr:col>41</xdr:col>
      <xdr:colOff>50800</xdr:colOff>
      <xdr:row>96</xdr:row>
      <xdr:rowOff>36671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972300" y="16450064"/>
          <a:ext cx="889000" cy="4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106404</xdr:rowOff>
    </xdr:from>
    <xdr:to>
      <xdr:col>55</xdr:col>
      <xdr:colOff>50800</xdr:colOff>
      <xdr:row>96</xdr:row>
      <xdr:rowOff>36554</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3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129281</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24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51992</xdr:rowOff>
    </xdr:from>
    <xdr:to>
      <xdr:col>50</xdr:col>
      <xdr:colOff>165100</xdr:colOff>
      <xdr:row>96</xdr:row>
      <xdr:rowOff>153592</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5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144719</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60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15799</xdr:rowOff>
    </xdr:from>
    <xdr:to>
      <xdr:col>46</xdr:col>
      <xdr:colOff>38100</xdr:colOff>
      <xdr:row>95</xdr:row>
      <xdr:rowOff>117399</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3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133926</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0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157321</xdr:rowOff>
    </xdr:from>
    <xdr:to>
      <xdr:col>41</xdr:col>
      <xdr:colOff>101600</xdr:colOff>
      <xdr:row>96</xdr:row>
      <xdr:rowOff>87471</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103998</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2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111514</xdr:rowOff>
    </xdr:from>
    <xdr:to>
      <xdr:col>36</xdr:col>
      <xdr:colOff>165100</xdr:colOff>
      <xdr:row>96</xdr:row>
      <xdr:rowOff>41664</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3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58191</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17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111876</xdr:rowOff>
    </xdr:from>
    <xdr:to>
      <xdr:col>85</xdr:col>
      <xdr:colOff>127000</xdr:colOff>
      <xdr:row>38</xdr:row>
      <xdr:rowOff>127846</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626976"/>
          <a:ext cx="8382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127846</xdr:rowOff>
    </xdr:from>
    <xdr:to>
      <xdr:col>81</xdr:col>
      <xdr:colOff>50800</xdr:colOff>
      <xdr:row>38</xdr:row>
      <xdr:rowOff>136989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6429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42904</xdr:rowOff>
    </xdr:from>
    <xdr:to>
      <xdr:col>76</xdr:col>
      <xdr:colOff>114300</xdr:colOff>
      <xdr:row>38</xdr:row>
      <xdr:rowOff>136989</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3703300" y="6386554"/>
          <a:ext cx="889000" cy="26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42904</xdr:rowOff>
    </xdr:from>
    <xdr:to>
      <xdr:col>71</xdr:col>
      <xdr:colOff>177800</xdr:colOff>
      <xdr:row>39</xdr:row>
      <xdr:rowOff>4891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386554"/>
          <a:ext cx="889000" cy="30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61076</xdr:rowOff>
    </xdr:from>
    <xdr:to>
      <xdr:col>85</xdr:col>
      <xdr:colOff>177800</xdr:colOff>
      <xdr:row>38</xdr:row>
      <xdr:rowOff>162676</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5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147453</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4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77046</xdr:rowOff>
    </xdr:from>
    <xdr:to>
      <xdr:col>81</xdr:col>
      <xdr:colOff>101600</xdr:colOff>
      <xdr:row>39</xdr:row>
      <xdr:rowOff>7196</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5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169773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68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86189</xdr:rowOff>
    </xdr:from>
    <xdr:to>
      <xdr:col>76</xdr:col>
      <xdr:colOff>165100</xdr:colOff>
      <xdr:row>39</xdr:row>
      <xdr:rowOff>16339</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6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7466</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6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163554</xdr:rowOff>
    </xdr:from>
    <xdr:to>
      <xdr:col>72</xdr:col>
      <xdr:colOff>38100</xdr:colOff>
      <xdr:row>37</xdr:row>
      <xdr:rowOff>93704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3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84831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42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125541</xdr:rowOff>
    </xdr:from>
    <xdr:to>
      <xdr:col>67</xdr:col>
      <xdr:colOff>101600</xdr:colOff>
      <xdr:row>39</xdr:row>
      <xdr:rowOff>55691</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64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46818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73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13291</xdr:rowOff>
    </xdr:from>
    <xdr:to>
      <xdr:col>85</xdr:col>
      <xdr:colOff>127000</xdr:colOff>
      <xdr:row>56</xdr:row>
      <xdr:rowOff>72553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5481300" y="8928691"/>
          <a:ext cx="838200" cy="7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72553</xdr:rowOff>
    </xdr:from>
    <xdr:to>
      <xdr:col>81</xdr:col>
      <xdr:colOff>50800</xdr:colOff>
      <xdr:row>56</xdr:row>
      <xdr:rowOff>126517</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4592300" y="9673753"/>
          <a:ext cx="889000" cy="5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126517</xdr:rowOff>
    </xdr:from>
    <xdr:to>
      <xdr:col>76</xdr:col>
      <xdr:colOff>114300</xdr:colOff>
      <xdr:row>57</xdr:row>
      <xdr:rowOff>55476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3703300" y="9727717"/>
          <a:ext cx="889000" cy="10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55476</xdr:rowOff>
    </xdr:from>
    <xdr:to>
      <xdr:col>71</xdr:col>
      <xdr:colOff>177800</xdr:colOff>
      <xdr:row>57</xdr:row>
      <xdr:rowOff>94689</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2814300" y="9828126"/>
          <a:ext cx="889000" cy="3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133941</xdr:rowOff>
    </xdr:from>
    <xdr:to>
      <xdr:col>85</xdr:col>
      <xdr:colOff>177800</xdr:colOff>
      <xdr:row>52</xdr:row>
      <xdr:rowOff>64091</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88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156818</xdr:rowOff>
    </xdr:from>
    <xdr:ext cx="599010"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872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21753</xdr:rowOff>
    </xdr:from>
    <xdr:to>
      <xdr:col>81</xdr:col>
      <xdr:colOff>101600</xdr:colOff>
      <xdr:row>56</xdr:row>
      <xdr:rowOff>123353</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6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139880</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14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75717</xdr:rowOff>
    </xdr:from>
    <xdr:to>
      <xdr:col>76</xdr:col>
      <xdr:colOff>165100</xdr:colOff>
      <xdr:row>57</xdr:row>
      <xdr:rowOff>5867</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6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22394</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4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4676</xdr:rowOff>
    </xdr:from>
    <xdr:to>
      <xdr:col>72</xdr:col>
      <xdr:colOff>38100</xdr:colOff>
      <xdr:row>57</xdr:row>
      <xdr:rowOff>106276</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7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97403</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8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43889</xdr:rowOff>
    </xdr:from>
    <xdr:to>
      <xdr:col>67</xdr:col>
      <xdr:colOff>101600</xdr:colOff>
      <xdr:row>57</xdr:row>
      <xdr:rowOff>145489</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81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136616</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90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123175</xdr:rowOff>
    </xdr:from>
    <xdr:to>
      <xdr:col>85</xdr:col>
      <xdr:colOff>127000</xdr:colOff>
      <xdr:row>79</xdr:row>
      <xdr:rowOff>25673</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5481300" y="13496275"/>
          <a:ext cx="838200" cy="7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25673</xdr:rowOff>
    </xdr:from>
    <xdr:to>
      <xdr:col>81</xdr:col>
      <xdr:colOff>50800</xdr:colOff>
      <xdr:row>79</xdr:row>
      <xdr:rowOff>86283</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4592300" y="13570223"/>
          <a:ext cx="889000" cy="6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86283</xdr:rowOff>
    </xdr:from>
    <xdr:to>
      <xdr:col>76</xdr:col>
      <xdr:colOff>114300</xdr:colOff>
      <xdr:row>79</xdr:row>
      <xdr:rowOff>93926</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3703300" y="13630833"/>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93926</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2814300" y="1363847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72375</xdr:rowOff>
    </xdr:from>
    <xdr:to>
      <xdr:col>85</xdr:col>
      <xdr:colOff>177800</xdr:colOff>
      <xdr:row>79</xdr:row>
      <xdr:rowOff>2525</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4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95252</xdr:rowOff>
    </xdr:from>
    <xdr:ext cx="534377"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2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146323</xdr:rowOff>
    </xdr:from>
    <xdr:to>
      <xdr:col>81</xdr:col>
      <xdr:colOff>101600</xdr:colOff>
      <xdr:row>79</xdr:row>
      <xdr:rowOff>76473</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5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93000</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46428" y="1329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35483</xdr:rowOff>
    </xdr:from>
    <xdr:to>
      <xdr:col>76</xdr:col>
      <xdr:colOff>165100</xdr:colOff>
      <xdr:row>79</xdr:row>
      <xdr:rowOff>137083</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5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128210</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357428" y="13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43126</xdr:rowOff>
    </xdr:from>
    <xdr:to>
      <xdr:col>72</xdr:col>
      <xdr:colOff>38100</xdr:colOff>
      <xdr:row>79</xdr:row>
      <xdr:rowOff>144726</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35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135853</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514017" y="1368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105657</xdr:rowOff>
    </xdr:from>
    <xdr:to>
      <xdr:col>85</xdr:col>
      <xdr:colOff>127000</xdr:colOff>
      <xdr:row>96</xdr:row>
      <xdr:rowOff>142339</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564857"/>
          <a:ext cx="838200" cy="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123730</xdr:rowOff>
    </xdr:from>
    <xdr:to>
      <xdr:col>81</xdr:col>
      <xdr:colOff>50800</xdr:colOff>
      <xdr:row>96</xdr:row>
      <xdr:rowOff>142339</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4592300" y="16582930"/>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120411</xdr:rowOff>
    </xdr:from>
    <xdr:to>
      <xdr:col>76</xdr:col>
      <xdr:colOff>114300</xdr:colOff>
      <xdr:row>96</xdr:row>
      <xdr:rowOff>123730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3703300" y="16579611"/>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120411</xdr:rowOff>
    </xdr:from>
    <xdr:to>
      <xdr:col>71</xdr:col>
      <xdr:colOff>177800</xdr:colOff>
      <xdr:row>96</xdr:row>
      <xdr:rowOff>161238</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2814300" y="16579611"/>
          <a:ext cx="8890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54857</xdr:rowOff>
    </xdr:from>
    <xdr:to>
      <xdr:col>85</xdr:col>
      <xdr:colOff>177800</xdr:colOff>
      <xdr:row>96</xdr:row>
      <xdr:rowOff>156457</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5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77734</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3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91539</xdr:rowOff>
    </xdr:from>
    <xdr:to>
      <xdr:col>81</xdr:col>
      <xdr:colOff>101600</xdr:colOff>
      <xdr:row>97</xdr:row>
      <xdr:rowOff>21689</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5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38216</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3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72930</xdr:rowOff>
    </xdr:from>
    <xdr:to>
      <xdr:col>76</xdr:col>
      <xdr:colOff>165100</xdr:colOff>
      <xdr:row>97</xdr:row>
      <xdr:rowOff>3080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5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19607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3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69611</xdr:rowOff>
    </xdr:from>
    <xdr:to>
      <xdr:col>72</xdr:col>
      <xdr:colOff>38100</xdr:colOff>
      <xdr:row>96</xdr:row>
      <xdr:rowOff>171211</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5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16288</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3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110438</xdr:rowOff>
    </xdr:from>
    <xdr:to>
      <xdr:col>67</xdr:col>
      <xdr:colOff>101600</xdr:colOff>
      <xdr:row>97</xdr:row>
      <xdr:rowOff>40588</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5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57115</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3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ＭＳ Ｐゴシック" pitchFamily="50" charset="-128"/>
              <a:ea typeface="ＭＳ Ｐゴシック" pitchFamily="50" charset="-128"/>
              <a:cs typeface="+mn-cs"/>
            </a:rPr>
            <a:t>議会費が類団比較で住民一人当たり</a:t>
          </a:r>
          <a:r>
            <a:rPr kumimoji="1" lang="en-US" altLang="ja-JP" sz="1300">
              <a:solidFill>
                <a:schemeClr val="dk1"/>
              </a:solidFill>
              <a:latin typeface="ＭＳ Ｐゴシック" pitchFamily="50" charset="-128"/>
              <a:ea typeface="ＭＳ Ｐゴシック" pitchFamily="50" charset="-128"/>
              <a:cs typeface="+mn-cs"/>
            </a:rPr>
            <a:t>1,070</a:t>
          </a:r>
          <a:r>
            <a:rPr kumimoji="1" lang="ja-JP" altLang="ja-JP" sz="1300">
              <a:solidFill>
                <a:schemeClr val="dk1"/>
              </a:solidFill>
              <a:latin typeface="ＭＳ Ｐゴシック" pitchFamily="50" charset="-128"/>
              <a:ea typeface="ＭＳ Ｐゴシック" pitchFamily="50" charset="-128"/>
              <a:cs typeface="+mn-cs"/>
            </a:rPr>
            <a:t>円多くなっている主な要因として、議員数が挙げられる。議員定数については改選時期に定数減を行ってきており、今後も議論されていく見込みである。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民生費は、決算額全体の構成比は、</a:t>
          </a:r>
          <a:r>
            <a:rPr kumimoji="1" lang="en-US" altLang="ja-JP" sz="1300">
              <a:solidFill>
                <a:schemeClr val="dk1"/>
              </a:solidFill>
              <a:latin typeface="ＭＳ Ｐゴシック" pitchFamily="50" charset="-128"/>
              <a:ea typeface="ＭＳ Ｐゴシック" pitchFamily="50" charset="-128"/>
              <a:cs typeface="+mn-cs"/>
            </a:rPr>
            <a:t>31.8%</a:t>
          </a:r>
          <a:r>
            <a:rPr kumimoji="1" lang="ja-JP" altLang="ja-JP" sz="1300">
              <a:solidFill>
                <a:schemeClr val="dk1"/>
              </a:solidFill>
              <a:latin typeface="ＭＳ Ｐゴシック" pitchFamily="50" charset="-128"/>
              <a:ea typeface="ＭＳ Ｐゴシック" pitchFamily="50" charset="-128"/>
              <a:cs typeface="+mn-cs"/>
            </a:rPr>
            <a:t>を占めており、住民一人当たり</a:t>
          </a:r>
          <a:r>
            <a:rPr kumimoji="1" lang="en-US" altLang="ja-JP" sz="1300">
              <a:solidFill>
                <a:schemeClr val="dk1"/>
              </a:solidFill>
              <a:latin typeface="ＭＳ Ｐゴシック" pitchFamily="50" charset="-128"/>
              <a:ea typeface="ＭＳ Ｐゴシック" pitchFamily="50" charset="-128"/>
              <a:cs typeface="+mn-cs"/>
            </a:rPr>
            <a:t>240,262</a:t>
          </a:r>
          <a:r>
            <a:rPr kumimoji="1" lang="ja-JP" altLang="ja-JP" sz="1300">
              <a:solidFill>
                <a:schemeClr val="dk1"/>
              </a:solidFill>
              <a:latin typeface="ＭＳ Ｐゴシック" pitchFamily="50" charset="-128"/>
              <a:ea typeface="ＭＳ Ｐゴシック" pitchFamily="50" charset="-128"/>
              <a:cs typeface="+mn-cs"/>
            </a:rPr>
            <a:t>円と類似団体中</a:t>
          </a:r>
          <a:r>
            <a:rPr kumimoji="1" lang="en-US" altLang="ja-JP" sz="1300">
              <a:solidFill>
                <a:schemeClr val="dk1"/>
              </a:solidFill>
              <a:latin typeface="ＭＳ Ｐゴシック" pitchFamily="50" charset="-128"/>
              <a:ea typeface="ＭＳ Ｐゴシック" pitchFamily="50" charset="-128"/>
              <a:cs typeface="+mn-cs"/>
            </a:rPr>
            <a:t>1</a:t>
          </a:r>
          <a:r>
            <a:rPr kumimoji="1" lang="ja-JP" altLang="ja-JP" sz="1300">
              <a:solidFill>
                <a:schemeClr val="dk1"/>
              </a:solidFill>
              <a:latin typeface="ＭＳ Ｐゴシック" pitchFamily="50" charset="-128"/>
              <a:ea typeface="ＭＳ Ｐゴシック" pitchFamily="50" charset="-128"/>
              <a:cs typeface="+mn-cs"/>
            </a:rPr>
            <a:t>位となっている。要因としては、障害者支援給付費、障害者更生医療給付費が年々増加している影響もあるが、老人ホーム、保育所等に職員を配置した直営施設を運営しており人件費の割合が高いのも要因の一つである。今後は、民間でも実施可能な部分については、指定管理者制度の導入検討を始めており、コストの低減に努めていく。</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教育費が類団比較で住民一人当たり</a:t>
          </a:r>
          <a:r>
            <a:rPr kumimoji="1" lang="en-US" altLang="ja-JP" sz="1300">
              <a:solidFill>
                <a:schemeClr val="dk1"/>
              </a:solidFill>
              <a:latin typeface="ＭＳ Ｐゴシック" pitchFamily="50" charset="-128"/>
              <a:ea typeface="ＭＳ Ｐゴシック" pitchFamily="50" charset="-128"/>
              <a:cs typeface="+mn-cs"/>
            </a:rPr>
            <a:t>98,845</a:t>
          </a:r>
          <a:r>
            <a:rPr kumimoji="1" lang="ja-JP" altLang="ja-JP" sz="1300">
              <a:solidFill>
                <a:schemeClr val="dk1"/>
              </a:solidFill>
              <a:latin typeface="ＭＳ Ｐゴシック" pitchFamily="50" charset="-128"/>
              <a:ea typeface="ＭＳ Ｐゴシック" pitchFamily="50" charset="-128"/>
              <a:cs typeface="+mn-cs"/>
            </a:rPr>
            <a:t>円多くなっている主な要因は、統合中学校建設事業によるもの。</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災害復旧費が類団比較で住民一人当たり</a:t>
          </a:r>
          <a:r>
            <a:rPr kumimoji="1" lang="en-US" altLang="ja-JP" sz="1300">
              <a:solidFill>
                <a:schemeClr val="dk1"/>
              </a:solidFill>
              <a:latin typeface="ＭＳ Ｐゴシック" pitchFamily="50" charset="-128"/>
              <a:ea typeface="ＭＳ Ｐゴシック" pitchFamily="50" charset="-128"/>
              <a:cs typeface="+mn-cs"/>
            </a:rPr>
            <a:t>7,449</a:t>
          </a:r>
          <a:r>
            <a:rPr kumimoji="1" lang="ja-JP" altLang="ja-JP" sz="1300">
              <a:solidFill>
                <a:schemeClr val="dk1"/>
              </a:solidFill>
              <a:latin typeface="ＭＳ Ｐゴシック" pitchFamily="50" charset="-128"/>
              <a:ea typeface="ＭＳ Ｐゴシック" pitchFamily="50" charset="-128"/>
              <a:cs typeface="+mn-cs"/>
            </a:rPr>
            <a:t>円多くなっている主な要因は、平成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a:t>
          </a:r>
          <a:r>
            <a:rPr kumimoji="1" lang="en-US" altLang="ja-JP" sz="1300">
              <a:solidFill>
                <a:schemeClr val="dk1"/>
              </a:solidFill>
              <a:latin typeface="ＭＳ Ｐゴシック" pitchFamily="50" charset="-128"/>
              <a:ea typeface="ＭＳ Ｐゴシック" pitchFamily="50" charset="-128"/>
              <a:cs typeface="+mn-cs"/>
            </a:rPr>
            <a:t>7</a:t>
          </a:r>
          <a:r>
            <a:rPr kumimoji="1" lang="ja-JP" altLang="ja-JP" sz="1300">
              <a:solidFill>
                <a:schemeClr val="dk1"/>
              </a:solidFill>
              <a:latin typeface="ＭＳ Ｐゴシック" pitchFamily="50" charset="-128"/>
              <a:ea typeface="ＭＳ Ｐゴシック" pitchFamily="50" charset="-128"/>
              <a:cs typeface="+mn-cs"/>
            </a:rPr>
            <a:t>月豪雨</a:t>
          </a:r>
          <a:r>
            <a:rPr kumimoji="1" lang="ja-JP" altLang="en-US" sz="1300">
              <a:solidFill>
                <a:schemeClr val="dk1"/>
              </a:solidFill>
              <a:latin typeface="ＭＳ Ｐゴシック" pitchFamily="50" charset="-128"/>
              <a:ea typeface="ＭＳ Ｐゴシック" pitchFamily="50" charset="-128"/>
              <a:cs typeface="+mn-cs"/>
            </a:rPr>
            <a:t>災害復旧事業の繰越</a:t>
          </a:r>
          <a:r>
            <a:rPr kumimoji="1" lang="ja-JP" altLang="ja-JP" sz="1300">
              <a:solidFill>
                <a:schemeClr val="dk1"/>
              </a:solidFill>
              <a:latin typeface="ＭＳ Ｐゴシック" pitchFamily="50" charset="-128"/>
              <a:ea typeface="ＭＳ Ｐゴシック" pitchFamily="50" charset="-128"/>
              <a:cs typeface="+mn-cs"/>
            </a:rPr>
            <a:t>によるもので一時的な増額となって</a:t>
          </a:r>
          <a:r>
            <a:rPr kumimoji="1" lang="ja-JP" altLang="en-US" sz="1300">
              <a:solidFill>
                <a:schemeClr val="dk1"/>
              </a:solidFill>
              <a:latin typeface="ＭＳ Ｐゴシック" pitchFamily="50" charset="-128"/>
              <a:ea typeface="ＭＳ Ｐゴシック" pitchFamily="50" charset="-128"/>
              <a:cs typeface="+mn-cs"/>
            </a:rPr>
            <a:t>る</a:t>
          </a:r>
          <a:r>
            <a:rPr kumimoji="1" lang="ja-JP" altLang="ja-JP" sz="1300">
              <a:solidFill>
                <a:schemeClr val="dk1"/>
              </a:solidFill>
              <a:latin typeface="ＭＳ Ｐゴシック" pitchFamily="50" charset="-128"/>
              <a:ea typeface="ＭＳ Ｐゴシック" pitchFamily="50" charset="-128"/>
              <a:cs typeface="+mn-cs"/>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　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年度から実施してきた財政健全化計画に基づいた、人件費、公債費等の抑制をおこなってきたことにより、実質収支額は継続的に黒字を確保し、財政調整基金残高についても大幅な取崩しを回避していたが、</a:t>
          </a:r>
          <a:r>
            <a:rPr kumimoji="1" lang="ja-JP" altLang="en-US" sz="1300">
              <a:solidFill>
                <a:schemeClr val="dk1"/>
              </a:solidFill>
              <a:latin typeface="ＭＳ Ｐゴシック" pitchFamily="50" charset="-128"/>
              <a:ea typeface="ＭＳ Ｐゴシック" pitchFamily="50" charset="-128"/>
              <a:cs typeface="+mn-cs"/>
            </a:rPr>
            <a:t>令和元</a:t>
          </a:r>
          <a:r>
            <a:rPr kumimoji="1" lang="ja-JP" altLang="ja-JP" sz="1300">
              <a:solidFill>
                <a:schemeClr val="dk1"/>
              </a:solidFill>
              <a:latin typeface="ＭＳ Ｐゴシック" pitchFamily="50" charset="-128"/>
              <a:ea typeface="ＭＳ Ｐゴシック" pitchFamily="50" charset="-128"/>
              <a:cs typeface="+mn-cs"/>
            </a:rPr>
            <a:t>年度は</a:t>
          </a:r>
          <a:r>
            <a:rPr kumimoji="1" lang="ja-JP" altLang="en-US" sz="1300">
              <a:solidFill>
                <a:schemeClr val="dk1"/>
              </a:solidFill>
              <a:latin typeface="ＭＳ Ｐゴシック" pitchFamily="50" charset="-128"/>
              <a:ea typeface="ＭＳ Ｐゴシック" pitchFamily="50" charset="-128"/>
              <a:cs typeface="+mn-cs"/>
            </a:rPr>
            <a:t>国保会計</a:t>
          </a:r>
          <a:r>
            <a:rPr kumimoji="1" lang="ja-JP" altLang="ja-JP" sz="1300">
              <a:solidFill>
                <a:schemeClr val="dk1"/>
              </a:solidFill>
              <a:latin typeface="ＭＳ Ｐゴシック" pitchFamily="50" charset="-128"/>
              <a:ea typeface="ＭＳ Ｐゴシック" pitchFamily="50" charset="-128"/>
              <a:cs typeface="+mn-cs"/>
            </a:rPr>
            <a:t>へ</a:t>
          </a:r>
          <a:r>
            <a:rPr kumimoji="1" lang="ja-JP" altLang="en-US" sz="1300">
              <a:solidFill>
                <a:schemeClr val="dk1"/>
              </a:solidFill>
              <a:latin typeface="ＭＳ Ｐゴシック" pitchFamily="50" charset="-128"/>
              <a:ea typeface="ＭＳ Ｐゴシック" pitchFamily="50" charset="-128"/>
              <a:cs typeface="+mn-cs"/>
            </a:rPr>
            <a:t>累積赤字解消のために</a:t>
          </a:r>
          <a:r>
            <a:rPr kumimoji="1" lang="ja-JP" altLang="ja-JP" sz="1300">
              <a:solidFill>
                <a:schemeClr val="dk1"/>
              </a:solidFill>
              <a:latin typeface="ＭＳ Ｐゴシック" pitchFamily="50" charset="-128"/>
              <a:ea typeface="ＭＳ Ｐゴシック" pitchFamily="50" charset="-128"/>
              <a:cs typeface="+mn-cs"/>
            </a:rPr>
            <a:t>一時的繰出しをおこなったこと等の臨時的要因により財政調整基金残高及び実質収支額が減となった。　今後も、事務事業の見直しを行い人件費や緊急度・住民ニーズを的確に把握した事業の選択により、健全な行財政運営に努めていく。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　連結実質赤字比率に係る赤字の会計は、主に住新会計である。</a:t>
          </a:r>
          <a:r>
            <a:rPr kumimoji="1" lang="ja-JP" altLang="en-US"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en-US" sz="1300">
              <a:solidFill>
                <a:schemeClr val="dk1"/>
              </a:solidFill>
              <a:latin typeface="ＭＳ Ｐゴシック" pitchFamily="50" charset="-128"/>
              <a:ea typeface="ＭＳ Ｐゴシック" pitchFamily="50" charset="-128"/>
              <a:cs typeface="+mn-cs"/>
            </a:rPr>
            <a:t>年度まで、</a:t>
          </a:r>
          <a:r>
            <a:rPr kumimoji="1" lang="ja-JP" altLang="ja-JP" sz="1300">
              <a:solidFill>
                <a:schemeClr val="dk1"/>
              </a:solidFill>
              <a:latin typeface="ＭＳ Ｐゴシック" pitchFamily="50" charset="-128"/>
              <a:ea typeface="ＭＳ Ｐゴシック" pitchFamily="50" charset="-128"/>
              <a:cs typeface="+mn-cs"/>
            </a:rPr>
            <a:t>特に国保会計は</a:t>
          </a:r>
          <a:r>
            <a:rPr kumimoji="1" lang="ja-JP" altLang="en-US" sz="1300">
              <a:solidFill>
                <a:schemeClr val="dk1"/>
              </a:solidFill>
              <a:latin typeface="ＭＳ Ｐゴシック" pitchFamily="50" charset="-128"/>
              <a:ea typeface="ＭＳ Ｐゴシック" pitchFamily="50" charset="-128"/>
              <a:cs typeface="+mn-cs"/>
            </a:rPr>
            <a:t>累積赤字をかかえたままであったが、</a:t>
          </a:r>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年度からの県単位の保険制度に移行</a:t>
          </a:r>
          <a:r>
            <a:rPr kumimoji="1" lang="ja-JP" altLang="en-US" sz="1300">
              <a:solidFill>
                <a:schemeClr val="dk1"/>
              </a:solidFill>
              <a:latin typeface="ＭＳ Ｐゴシック" pitchFamily="50" charset="-128"/>
              <a:ea typeface="ＭＳ Ｐゴシック" pitchFamily="50" charset="-128"/>
              <a:cs typeface="+mn-cs"/>
            </a:rPr>
            <a:t>後、単年度黒字の見込みが立ったことから</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令和元年度に累積</a:t>
          </a:r>
          <a:r>
            <a:rPr kumimoji="1" lang="ja-JP" altLang="ja-JP" sz="1300">
              <a:solidFill>
                <a:schemeClr val="dk1"/>
              </a:solidFill>
              <a:latin typeface="ＭＳ Ｐゴシック" pitchFamily="50" charset="-128"/>
              <a:ea typeface="ＭＳ Ｐゴシック" pitchFamily="50" charset="-128"/>
              <a:cs typeface="+mn-cs"/>
            </a:rPr>
            <a:t>赤字</a:t>
          </a:r>
          <a:r>
            <a:rPr kumimoji="1" lang="ja-JP" altLang="en-US" sz="1300">
              <a:solidFill>
                <a:schemeClr val="dk1"/>
              </a:solidFill>
              <a:latin typeface="ＭＳ Ｐゴシック" pitchFamily="50" charset="-128"/>
              <a:ea typeface="ＭＳ Ｐゴシック" pitchFamily="50" charset="-128"/>
              <a:cs typeface="+mn-cs"/>
            </a:rPr>
            <a:t>解消</a:t>
          </a:r>
          <a:r>
            <a:rPr kumimoji="1" lang="ja-JP" altLang="ja-JP" sz="1300">
              <a:solidFill>
                <a:schemeClr val="dk1"/>
              </a:solidFill>
              <a:latin typeface="ＭＳ Ｐゴシック" pitchFamily="50" charset="-128"/>
              <a:ea typeface="ＭＳ Ｐゴシック" pitchFamily="50" charset="-128"/>
              <a:cs typeface="+mn-cs"/>
            </a:rPr>
            <a:t>として財源を一般会計より繰出した。</a:t>
          </a:r>
          <a:r>
            <a:rPr kumimoji="1" lang="ja-JP" altLang="en-US" sz="1300">
              <a:solidFill>
                <a:schemeClr val="dk1"/>
              </a:solidFill>
              <a:latin typeface="ＭＳ Ｐゴシック" pitchFamily="50" charset="-128"/>
              <a:ea typeface="ＭＳ Ｐゴシック" pitchFamily="50" charset="-128"/>
              <a:cs typeface="+mn-cs"/>
            </a:rPr>
            <a:t>国保会計については、</a:t>
          </a:r>
          <a:r>
            <a:rPr kumimoji="1" lang="ja-JP" altLang="ja-JP" sz="1300">
              <a:solidFill>
                <a:schemeClr val="dk1"/>
              </a:solidFill>
              <a:latin typeface="ＭＳ Ｐゴシック" pitchFamily="50" charset="-128"/>
              <a:ea typeface="ＭＳ Ｐゴシック" pitchFamily="50" charset="-128"/>
              <a:cs typeface="+mn-cs"/>
            </a:rPr>
            <a:t>現在実施している健康診断の無料化や保健指導等を充実させ、病気の予防、早期発見、早期治療につなげ健康づくりを推進していき、より一層医療費の削減に努めていく。</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なお、今後も各会計毎の適正な予算執行を行い、連結赤字とならないよう努める。</a:t>
          </a:r>
          <a:endParaRPr kumimoji="1" lang="ja-JP" altLang="en-US" sz="1300">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12469901</v>
      </c>
      <c r="BO4" s="431"/>
      <c r="BP4" s="431"/>
      <c r="BQ4" s="431"/>
      <c r="BR4" s="431"/>
      <c r="BS4" s="431"/>
      <c r="BT4" s="431"/>
      <c r="BU4" s="432"/>
      <c r="BV4" s="430">
        <v>10511778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0.8</v>
      </c>
      <c r="CU4" s="437"/>
      <c r="CV4" s="437"/>
      <c r="CW4" s="437"/>
      <c r="CX4" s="437"/>
      <c r="CY4" s="437"/>
      <c r="CZ4" s="437"/>
      <c r="DA4" s="438"/>
      <c r="DB4" s="436">
        <v>7.2</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12401459</v>
      </c>
      <c r="BO5" s="468"/>
      <c r="BP5" s="468"/>
      <c r="BQ5" s="468"/>
      <c r="BR5" s="468"/>
      <c r="BS5" s="468"/>
      <c r="BT5" s="468"/>
      <c r="BU5" s="469"/>
      <c r="BV5" s="467">
        <v>10157435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97.4</v>
      </c>
      <c r="CU5" s="465"/>
      <c r="CV5" s="465"/>
      <c r="CW5" s="465"/>
      <c r="CX5" s="465"/>
      <c r="CY5" s="465"/>
      <c r="CZ5" s="465"/>
      <c r="DA5" s="466"/>
      <c r="DB5" s="464">
        <v>97.5</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68442</v>
      </c>
      <c r="BO6" s="468"/>
      <c r="BP6" s="468"/>
      <c r="BQ6" s="468"/>
      <c r="BR6" s="468"/>
      <c r="BS6" s="468"/>
      <c r="BT6" s="468"/>
      <c r="BU6" s="469"/>
      <c r="BV6" s="467">
        <v>354343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100.8</v>
      </c>
      <c r="CU6" s="505"/>
      <c r="CV6" s="505"/>
      <c r="CW6" s="505"/>
      <c r="CX6" s="505"/>
      <c r="CY6" s="505"/>
      <c r="CZ6" s="505"/>
      <c r="DA6" s="506"/>
      <c r="DB6" s="504">
        <v>102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29110</v>
      </c>
      <c r="BO7" s="468"/>
      <c r="BP7" s="468"/>
      <c r="BQ7" s="468"/>
      <c r="BR7" s="468"/>
      <c r="BS7" s="468"/>
      <c r="BT7" s="468"/>
      <c r="BU7" s="469"/>
      <c r="BV7" s="467">
        <v>7872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4873252</v>
      </c>
      <c r="CU7" s="468"/>
      <c r="CV7" s="468"/>
      <c r="CW7" s="468"/>
      <c r="CX7" s="468"/>
      <c r="CY7" s="468"/>
      <c r="CZ7" s="468"/>
      <c r="DA7" s="469"/>
      <c r="DB7" s="467">
        <v>4812853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39332</v>
      </c>
      <c r="BO8" s="468"/>
      <c r="BP8" s="468"/>
      <c r="BQ8" s="468"/>
      <c r="BR8" s="468"/>
      <c r="BS8" s="468"/>
      <c r="BT8" s="468"/>
      <c r="BU8" s="469"/>
      <c r="BV8" s="467">
        <v>346471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0.31</v>
      </c>
      <c r="CU8" s="508"/>
      <c r="CV8" s="508"/>
      <c r="CW8" s="508"/>
      <c r="CX8" s="508"/>
      <c r="CY8" s="508"/>
      <c r="CZ8" s="508"/>
      <c r="DA8" s="509"/>
      <c r="DB8" s="507">
        <v>0.31</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16789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-307139</v>
      </c>
      <c r="BO9" s="468"/>
      <c r="BP9" s="468"/>
      <c r="BQ9" s="468"/>
      <c r="BR9" s="468"/>
      <c r="BS9" s="468"/>
      <c r="BT9" s="468"/>
      <c r="BU9" s="469"/>
      <c r="BV9" s="467">
        <v>-204325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18.7</v>
      </c>
      <c r="CU9" s="465"/>
      <c r="CV9" s="465"/>
      <c r="CW9" s="465"/>
      <c r="CX9" s="465"/>
      <c r="CY9" s="465"/>
      <c r="CZ9" s="465"/>
      <c r="DA9" s="466"/>
      <c r="DB9" s="464">
        <v>17.600000000000001</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18264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250230</v>
      </c>
      <c r="BO10" s="468"/>
      <c r="BP10" s="468"/>
      <c r="BQ10" s="468"/>
      <c r="BR10" s="468"/>
      <c r="BS10" s="468"/>
      <c r="BT10" s="468"/>
      <c r="BU10" s="469"/>
      <c r="BV10" s="467">
        <v>1040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2710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16434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115</v>
      </c>
      <c r="AV12" s="500"/>
      <c r="AW12" s="500"/>
      <c r="AX12" s="500"/>
      <c r="AY12" s="501" t="s">
        <v>135</v>
      </c>
      <c r="AZ12" s="502"/>
      <c r="BA12" s="502"/>
      <c r="BB12" s="502"/>
      <c r="BC12" s="502"/>
      <c r="BD12" s="502"/>
      <c r="BE12" s="502"/>
      <c r="BF12" s="502"/>
      <c r="BG12" s="502"/>
      <c r="BH12" s="502"/>
      <c r="BI12" s="502"/>
      <c r="BJ12" s="502"/>
      <c r="BK12" s="502"/>
      <c r="BL12" s="502"/>
      <c r="BM12" s="503"/>
      <c r="BN12" s="467">
        <v>524956</v>
      </c>
      <c r="BO12" s="468"/>
      <c r="BP12" s="468"/>
      <c r="BQ12" s="468"/>
      <c r="BR12" s="468"/>
      <c r="BS12" s="468"/>
      <c r="BT12" s="468"/>
      <c r="BU12" s="469"/>
      <c r="BV12" s="467">
        <v>170000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16314</v>
      </c>
      <c r="S13" s="552"/>
      <c r="T13" s="552"/>
      <c r="U13" s="552"/>
      <c r="V13" s="553"/>
      <c r="W13" s="483" t="s">
        <v>139</v>
      </c>
      <c r="X13" s="484"/>
      <c r="Y13" s="484"/>
      <c r="Z13" s="484"/>
      <c r="AA13" s="484"/>
      <c r="AB13" s="474"/>
      <c r="AC13" s="518">
        <v>150</v>
      </c>
      <c r="AD13" s="519"/>
      <c r="AE13" s="519"/>
      <c r="AF13" s="519"/>
      <c r="AG13" s="561"/>
      <c r="AH13" s="518">
        <v>162</v>
      </c>
      <c r="AI13" s="519"/>
      <c r="AJ13" s="519"/>
      <c r="AK13" s="519"/>
      <c r="AL13" s="520"/>
      <c r="AM13" s="496" t="s">
        <v>140</v>
      </c>
      <c r="AN13" s="497"/>
      <c r="AO13" s="497"/>
      <c r="AP13" s="497"/>
      <c r="AQ13" s="497"/>
      <c r="AR13" s="497"/>
      <c r="AS13" s="497"/>
      <c r="AT13" s="498"/>
      <c r="AU13" s="499" t="s">
        <v>115</v>
      </c>
      <c r="AV13" s="500"/>
      <c r="AW13" s="500"/>
      <c r="AX13" s="500"/>
      <c r="AY13" s="501" t="s">
        <v>141</v>
      </c>
      <c r="AZ13" s="502"/>
      <c r="BA13" s="502"/>
      <c r="BB13" s="502"/>
      <c r="BC13" s="502"/>
      <c r="BD13" s="502"/>
      <c r="BE13" s="502"/>
      <c r="BF13" s="502"/>
      <c r="BG13" s="502"/>
      <c r="BH13" s="502"/>
      <c r="BI13" s="502"/>
      <c r="BJ13" s="502"/>
      <c r="BK13" s="502"/>
      <c r="BL13" s="502"/>
      <c r="BM13" s="503"/>
      <c r="BN13" s="467">
        <v>-579155</v>
      </c>
      <c r="BO13" s="468"/>
      <c r="BP13" s="468"/>
      <c r="BQ13" s="468"/>
      <c r="BR13" s="468"/>
      <c r="BS13" s="468"/>
      <c r="BT13" s="468"/>
      <c r="BU13" s="469"/>
      <c r="BV13" s="467">
        <v>-373285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8.6</v>
      </c>
      <c r="CU13" s="465"/>
      <c r="CV13" s="465"/>
      <c r="CW13" s="465"/>
      <c r="CX13" s="465"/>
      <c r="CY13" s="465"/>
      <c r="CZ13" s="465"/>
      <c r="DA13" s="466"/>
      <c r="DB13" s="464">
        <v>8.4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16805</v>
      </c>
      <c r="S14" s="552"/>
      <c r="T14" s="552"/>
      <c r="U14" s="552"/>
      <c r="V14" s="553"/>
      <c r="W14" s="457"/>
      <c r="X14" s="458"/>
      <c r="Y14" s="458"/>
      <c r="Z14" s="458"/>
      <c r="AA14" s="458"/>
      <c r="AB14" s="447"/>
      <c r="AC14" s="554">
        <v>2.5</v>
      </c>
      <c r="AD14" s="555"/>
      <c r="AE14" s="555"/>
      <c r="AF14" s="555"/>
      <c r="AG14" s="556"/>
      <c r="AH14" s="554">
        <v>2.6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74.3</v>
      </c>
      <c r="CU14" s="566"/>
      <c r="CV14" s="566"/>
      <c r="CW14" s="566"/>
      <c r="CX14" s="566"/>
      <c r="CY14" s="566"/>
      <c r="CZ14" s="566"/>
      <c r="DA14" s="567"/>
      <c r="DB14" s="565">
        <v>65</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138</v>
      </c>
      <c r="N15" s="559"/>
      <c r="O15" s="559"/>
      <c r="P15" s="559"/>
      <c r="Q15" s="560"/>
      <c r="R15" s="551">
        <v>16694</v>
      </c>
      <c r="S15" s="552"/>
      <c r="T15" s="552"/>
      <c r="U15" s="552"/>
      <c r="V15" s="553"/>
      <c r="W15" s="483" t="s">
        <v>145</v>
      </c>
      <c r="X15" s="484"/>
      <c r="Y15" s="484"/>
      <c r="Z15" s="484"/>
      <c r="AA15" s="484"/>
      <c r="AB15" s="474"/>
      <c r="AC15" s="518">
        <v>1585</v>
      </c>
      <c r="AD15" s="519"/>
      <c r="AE15" s="519"/>
      <c r="AF15" s="519"/>
      <c r="AG15" s="561"/>
      <c r="AH15" s="518">
        <v>1669</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1348524</v>
      </c>
      <c r="BO15" s="431"/>
      <c r="BP15" s="431"/>
      <c r="BQ15" s="431"/>
      <c r="BR15" s="431"/>
      <c r="BS15" s="431"/>
      <c r="BT15" s="431"/>
      <c r="BU15" s="432"/>
      <c r="BV15" s="430">
        <v>1338920</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26.5</v>
      </c>
      <c r="AD16" s="555"/>
      <c r="AE16" s="555"/>
      <c r="AF16" s="555"/>
      <c r="AG16" s="556"/>
      <c r="AH16" s="554">
        <v>26.4</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4363010</v>
      </c>
      <c r="BO16" s="468"/>
      <c r="BP16" s="468"/>
      <c r="BQ16" s="468"/>
      <c r="BR16" s="468"/>
      <c r="BS16" s="468"/>
      <c r="BT16" s="468"/>
      <c r="BU16" s="469"/>
      <c r="BV16" s="467">
        <v>4255123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4254</v>
      </c>
      <c r="AD17" s="519"/>
      <c r="AE17" s="519"/>
      <c r="AF17" s="519"/>
      <c r="AG17" s="561"/>
      <c r="AH17" s="518">
        <v>4493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1694789</v>
      </c>
      <c r="BO17" s="468"/>
      <c r="BP17" s="468"/>
      <c r="BQ17" s="468"/>
      <c r="BR17" s="468"/>
      <c r="BS17" s="468"/>
      <c r="BT17" s="468"/>
      <c r="BU17" s="469"/>
      <c r="BV17" s="467">
        <v>1685199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36.14</v>
      </c>
      <c r="M18" s="583"/>
      <c r="N18" s="583"/>
      <c r="O18" s="583"/>
      <c r="P18" s="583"/>
      <c r="Q18" s="583"/>
      <c r="R18" s="584"/>
      <c r="S18" s="584"/>
      <c r="T18" s="584"/>
      <c r="U18" s="584"/>
      <c r="V18" s="585"/>
      <c r="W18" s="485"/>
      <c r="X18" s="486"/>
      <c r="Y18" s="486"/>
      <c r="Z18" s="486"/>
      <c r="AA18" s="486"/>
      <c r="AB18" s="477"/>
      <c r="AC18" s="586">
        <v>71</v>
      </c>
      <c r="AD18" s="587"/>
      <c r="AE18" s="587"/>
      <c r="AF18" s="587"/>
      <c r="AG18" s="588"/>
      <c r="AH18" s="586">
        <v>71</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4809460</v>
      </c>
      <c r="BO18" s="468"/>
      <c r="BP18" s="468"/>
      <c r="BQ18" s="468"/>
      <c r="BR18" s="468"/>
      <c r="BS18" s="468"/>
      <c r="BT18" s="468"/>
      <c r="BU18" s="469"/>
      <c r="BV18" s="467">
        <v>4726309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465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6297506</v>
      </c>
      <c r="BO19" s="468"/>
      <c r="BP19" s="468"/>
      <c r="BQ19" s="468"/>
      <c r="BR19" s="468"/>
      <c r="BS19" s="468"/>
      <c r="BT19" s="468"/>
      <c r="BU19" s="469"/>
      <c r="BV19" s="467">
        <v>6050937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7349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14173662</v>
      </c>
      <c r="BO23" s="468"/>
      <c r="BP23" s="468"/>
      <c r="BQ23" s="468"/>
      <c r="BR23" s="468"/>
      <c r="BS23" s="468"/>
      <c r="BT23" s="468"/>
      <c r="BU23" s="469"/>
      <c r="BV23" s="467">
        <v>13212666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7050</v>
      </c>
      <c r="R24" s="519"/>
      <c r="S24" s="519"/>
      <c r="T24" s="519"/>
      <c r="U24" s="519"/>
      <c r="V24" s="561"/>
      <c r="W24" s="620"/>
      <c r="X24" s="608"/>
      <c r="Y24" s="609"/>
      <c r="Z24" s="517" t="s">
        <v>169</v>
      </c>
      <c r="AA24" s="497"/>
      <c r="AB24" s="497"/>
      <c r="AC24" s="497"/>
      <c r="AD24" s="497"/>
      <c r="AE24" s="497"/>
      <c r="AF24" s="497"/>
      <c r="AG24" s="498"/>
      <c r="AH24" s="518">
        <v>196</v>
      </c>
      <c r="AI24" s="519"/>
      <c r="AJ24" s="519"/>
      <c r="AK24" s="519"/>
      <c r="AL24" s="561"/>
      <c r="AM24" s="518">
        <v>576436</v>
      </c>
      <c r="AN24" s="519"/>
      <c r="AO24" s="519"/>
      <c r="AP24" s="519"/>
      <c r="AQ24" s="519"/>
      <c r="AR24" s="561"/>
      <c r="AS24" s="518">
        <v>2941</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13303573</v>
      </c>
      <c r="BO24" s="468"/>
      <c r="BP24" s="468"/>
      <c r="BQ24" s="468"/>
      <c r="BR24" s="468"/>
      <c r="BS24" s="468"/>
      <c r="BT24" s="468"/>
      <c r="BU24" s="469"/>
      <c r="BV24" s="467">
        <v>12315176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1</v>
      </c>
      <c r="M25" s="519"/>
      <c r="N25" s="519"/>
      <c r="O25" s="519"/>
      <c r="P25" s="561"/>
      <c r="Q25" s="518">
        <v>5720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173</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571127</v>
      </c>
      <c r="BO25" s="431"/>
      <c r="BP25" s="431"/>
      <c r="BQ25" s="431"/>
      <c r="BR25" s="431"/>
      <c r="BS25" s="431"/>
      <c r="BT25" s="431"/>
      <c r="BU25" s="432"/>
      <c r="BV25" s="430">
        <v>470071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5150</v>
      </c>
      <c r="R26" s="519"/>
      <c r="S26" s="519"/>
      <c r="T26" s="519"/>
      <c r="U26" s="519"/>
      <c r="V26" s="561"/>
      <c r="W26" s="620"/>
      <c r="X26" s="608"/>
      <c r="Y26" s="609"/>
      <c r="Z26" s="517" t="s">
        <v>176</v>
      </c>
      <c r="AA26" s="630"/>
      <c r="AB26" s="630"/>
      <c r="AC26" s="630"/>
      <c r="AD26" s="630"/>
      <c r="AE26" s="630"/>
      <c r="AF26" s="630"/>
      <c r="AG26" s="631"/>
      <c r="AH26" s="518">
        <v>11</v>
      </c>
      <c r="AI26" s="519"/>
      <c r="AJ26" s="519"/>
      <c r="AK26" s="519"/>
      <c r="AL26" s="561"/>
      <c r="AM26" s="518">
        <v>37026</v>
      </c>
      <c r="AN26" s="519"/>
      <c r="AO26" s="519"/>
      <c r="AP26" s="519"/>
      <c r="AQ26" s="519"/>
      <c r="AR26" s="561"/>
      <c r="AS26" s="518">
        <v>3366</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2985</v>
      </c>
      <c r="R27" s="519"/>
      <c r="S27" s="519"/>
      <c r="T27" s="519"/>
      <c r="U27" s="519"/>
      <c r="V27" s="561"/>
      <c r="W27" s="620"/>
      <c r="X27" s="608"/>
      <c r="Y27" s="609"/>
      <c r="Z27" s="517" t="s">
        <v>179</v>
      </c>
      <c r="AA27" s="497"/>
      <c r="AB27" s="497"/>
      <c r="AC27" s="497"/>
      <c r="AD27" s="497"/>
      <c r="AE27" s="497"/>
      <c r="AF27" s="497"/>
      <c r="AG27" s="498"/>
      <c r="AH27" s="518">
        <v>6</v>
      </c>
      <c r="AI27" s="519"/>
      <c r="AJ27" s="519"/>
      <c r="AK27" s="519"/>
      <c r="AL27" s="561"/>
      <c r="AM27" s="518">
        <v>16686</v>
      </c>
      <c r="AN27" s="519"/>
      <c r="AO27" s="519"/>
      <c r="AP27" s="519"/>
      <c r="AQ27" s="519"/>
      <c r="AR27" s="561"/>
      <c r="AS27" s="518">
        <v>2781</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173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2643</v>
      </c>
      <c r="R28" s="519"/>
      <c r="S28" s="519"/>
      <c r="T28" s="519"/>
      <c r="U28" s="519"/>
      <c r="V28" s="561"/>
      <c r="W28" s="620"/>
      <c r="X28" s="608"/>
      <c r="Y28" s="609"/>
      <c r="Z28" s="517" t="s">
        <v>182</v>
      </c>
      <c r="AA28" s="497"/>
      <c r="AB28" s="497"/>
      <c r="AC28" s="497"/>
      <c r="AD28" s="497"/>
      <c r="AE28" s="497"/>
      <c r="AF28" s="497"/>
      <c r="AG28" s="498"/>
      <c r="AH28" s="518" t="s">
        <v>173</v>
      </c>
      <c r="AI28" s="519"/>
      <c r="AJ28" s="519"/>
      <c r="AK28" s="519"/>
      <c r="AL28" s="561"/>
      <c r="AM28" s="518" t="s">
        <v>137</v>
      </c>
      <c r="AN28" s="519"/>
      <c r="AO28" s="519"/>
      <c r="AP28" s="519"/>
      <c r="AQ28" s="519"/>
      <c r="AR28" s="561"/>
      <c r="AS28" s="518" t="s">
        <v>173</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1054409</v>
      </c>
      <c r="BO28" s="431"/>
      <c r="BP28" s="431"/>
      <c r="BQ28" s="431"/>
      <c r="BR28" s="431"/>
      <c r="BS28" s="431"/>
      <c r="BT28" s="431"/>
      <c r="BU28" s="432"/>
      <c r="BV28" s="430">
        <v>1329135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14</v>
      </c>
      <c r="M29" s="519"/>
      <c r="N29" s="519"/>
      <c r="O29" s="519"/>
      <c r="P29" s="561"/>
      <c r="Q29" s="518">
        <v>2450</v>
      </c>
      <c r="R29" s="519"/>
      <c r="S29" s="519"/>
      <c r="T29" s="519"/>
      <c r="U29" s="519"/>
      <c r="V29" s="561"/>
      <c r="W29" s="621"/>
      <c r="X29" s="622"/>
      <c r="Y29" s="623"/>
      <c r="Z29" s="517" t="s">
        <v>185</v>
      </c>
      <c r="AA29" s="497"/>
      <c r="AB29" s="497"/>
      <c r="AC29" s="497"/>
      <c r="AD29" s="497"/>
      <c r="AE29" s="497"/>
      <c r="AF29" s="497"/>
      <c r="AG29" s="498"/>
      <c r="AH29" s="518">
        <v>202</v>
      </c>
      <c r="AI29" s="519"/>
      <c r="AJ29" s="519"/>
      <c r="AK29" s="519"/>
      <c r="AL29" s="561"/>
      <c r="AM29" s="518">
        <v>593122</v>
      </c>
      <c r="AN29" s="519"/>
      <c r="AO29" s="519"/>
      <c r="AP29" s="519"/>
      <c r="AQ29" s="519"/>
      <c r="AR29" s="561"/>
      <c r="AS29" s="518">
        <v>2936</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299357</v>
      </c>
      <c r="BO29" s="468"/>
      <c r="BP29" s="468"/>
      <c r="BQ29" s="468"/>
      <c r="BR29" s="468"/>
      <c r="BS29" s="468"/>
      <c r="BT29" s="468"/>
      <c r="BU29" s="469"/>
      <c r="BV29" s="467">
        <v>299297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94.3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1410673</v>
      </c>
      <c r="BO30" s="644"/>
      <c r="BP30" s="644"/>
      <c r="BQ30" s="644"/>
      <c r="BR30" s="644"/>
      <c r="BS30" s="644"/>
      <c r="BT30" s="644"/>
      <c r="BU30" s="645"/>
      <c r="BV30" s="643">
        <v>1229879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福岡県市町村消防団員等公務災害補償組合（一般会計）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川崎町立病院</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学校給食センター特別会計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福岡県市町村職員退職手当組合（一般会計）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川崎アグリ</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住宅新築資金等貸付事業特別会計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福岡県市町村職員退職手当組合（基金特別会計）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福岡県自治会館管理組合（一般会計）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福岡県田川地区消防組合（一般会計）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田川郡東部環境衛生施設組合（一般会計）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田川地区斎場組合（一般会計）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福岡県自治振興組合（一般会計）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福岡県自治振興組合（公文書館事業特別会計）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田川地区清掃施設組合（一般会計）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2WiOX+OUe+H/2/++Qjrn+BJDPYsLB48mOR8T531dgfTfUh3ErcqOFIW3mFWXazLJXlJUHDMe9NZgg6V4vmJZOw==" saltValue="dLk4DDSLkLmefGq2Xdz5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48" t="s">
        <v>547</v>
      </c>
      <c r="D34" s="1248"/>
      <c r="E34" s="1249"/>
      <c r="F34" s="32" t="s">
        <v>548</v>
      </c>
      <c r="G34" s="33" t="s">
        <v>549</v>
      </c>
      <c r="H34" s="33" t="s">
        <v>550</v>
      </c>
      <c r="I34" s="33" t="s">
        <v>550</v>
      </c>
      <c r="J34" s="34" t="s">
        <v>551</v>
      </c>
      <c r="K34" s="22"/>
      <c r="L34" s="22"/>
      <c r="M34" s="22"/>
      <c r="N34" s="22"/>
      <c r="O34" s="22"/>
      <c r="P34" s="22"/>
    </row>
    <row r="35" spans="1:16" ht="39" customHeight="1">
      <c r="A35" s="22"/>
      <c r="B35" s="35"/>
      <c r="C35" s="1242" t="s">
        <v>552</v>
      </c>
      <c r="D35" s="1243"/>
      <c r="E35" s="1244"/>
      <c r="F35" s="36" t="s">
        <v>553</v>
      </c>
      <c r="G35" s="37" t="s">
        <v>554</v>
      </c>
      <c r="H35" s="37" t="s">
        <v>555</v>
      </c>
      <c r="I35" s="37" t="s">
        <v>556</v>
      </c>
      <c r="J35" s="38" t="s">
        <v>557</v>
      </c>
      <c r="K35" s="22"/>
      <c r="L35" s="22"/>
      <c r="M35" s="22"/>
      <c r="N35" s="22"/>
      <c r="O35" s="22"/>
      <c r="P35" s="22"/>
    </row>
    <row r="36" spans="1:16" ht="39" customHeight="1">
      <c r="A36" s="22"/>
      <c r="B36" s="35"/>
      <c r="C36" s="1242" t="s">
        <v>558</v>
      </c>
      <c r="D36" s="1243"/>
      <c r="E36" s="1244"/>
      <c r="F36" s="36">
        <v>26</v>
      </c>
      <c r="G36" s="37">
        <v>23.95</v>
      </c>
      <c r="H36" s="37">
        <v>22.44</v>
      </c>
      <c r="I36" s="37">
        <v>18.37</v>
      </c>
      <c r="J36" s="38">
        <v>11.71</v>
      </c>
      <c r="K36" s="22"/>
      <c r="L36" s="22"/>
      <c r="M36" s="22"/>
      <c r="N36" s="22"/>
      <c r="O36" s="22"/>
      <c r="P36" s="22"/>
    </row>
    <row r="37" spans="1:16" ht="39" customHeight="1">
      <c r="A37" s="22"/>
      <c r="B37" s="35"/>
      <c r="C37" s="1242" t="s">
        <v>559</v>
      </c>
      <c r="D37" s="1243"/>
      <c r="E37" s="1244"/>
      <c r="F37" s="36" t="s">
        <v>560</v>
      </c>
      <c r="G37" s="37" t="s">
        <v>561</v>
      </c>
      <c r="H37" s="37" t="s">
        <v>562</v>
      </c>
      <c r="I37" s="37" t="s">
        <v>563</v>
      </c>
      <c r="J37" s="38">
        <v>1.32</v>
      </c>
      <c r="K37" s="22"/>
      <c r="L37" s="22"/>
      <c r="M37" s="22"/>
      <c r="N37" s="22"/>
      <c r="O37" s="22"/>
      <c r="P37" s="22"/>
    </row>
    <row r="38" spans="1:16" ht="39" customHeight="1">
      <c r="A38" s="22"/>
      <c r="B38" s="35"/>
      <c r="C38" s="1242" t="s">
        <v>564</v>
      </c>
      <c r="D38" s="1243"/>
      <c r="E38" s="1244"/>
      <c r="F38" s="36">
        <v>0.06</v>
      </c>
      <c r="G38" s="37">
        <v>0.06</v>
      </c>
      <c r="H38" s="37">
        <v>0.06</v>
      </c>
      <c r="I38" s="37">
        <v>7.0000000000000007E-2</v>
      </c>
      <c r="J38" s="38">
        <v>7.0000000000000007E-2</v>
      </c>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565</v>
      </c>
      <c r="D42" s="1243"/>
      <c r="E42" s="1244"/>
      <c r="F42" s="36" t="s">
        <v>498</v>
      </c>
      <c r="G42" s="37" t="s">
        <v>498</v>
      </c>
      <c r="H42" s="37" t="s">
        <v>498</v>
      </c>
      <c r="I42" s="37" t="s">
        <v>498</v>
      </c>
      <c r="J42" s="38" t="s">
        <v>498</v>
      </c>
      <c r="K42" s="22"/>
      <c r="L42" s="22"/>
      <c r="M42" s="22"/>
      <c r="N42" s="22"/>
      <c r="O42" s="22"/>
      <c r="P42" s="22"/>
    </row>
    <row r="43" spans="1:16" ht="39" customHeight="1" thickBot="1">
      <c r="A43" s="22"/>
      <c r="B43" s="40"/>
      <c r="C43" s="1245" t="s">
        <v>566</v>
      </c>
      <c r="D43" s="1246"/>
      <c r="E43" s="1247"/>
      <c r="F43" s="41">
        <v>1.22</v>
      </c>
      <c r="G43" s="42">
        <v>1.22</v>
      </c>
      <c r="H43" s="42">
        <v>1.1599999999999999</v>
      </c>
      <c r="I43" s="42">
        <v>3.87</v>
      </c>
      <c r="J43" s="43" t="s">
        <v>498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xsbr0MUvzJ0jTglkR+973NHdL9LHPQxL1vS2WncBE+30kLU0x12tsBoxu+Sh/hYc/kZzTjdox8uDlDBssQkMg==" saltValue="HHt3HIZ7Gr7F+yRjI/Ji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50" t="s">
        <v>11</v>
      </c>
      <c r="C45" s="1251"/>
      <c r="D45" s="58"/>
      <c r="E45" s="1256" t="s">
        <v>12</v>
      </c>
      <c r="F45" s="1256"/>
      <c r="G45" s="1256"/>
      <c r="H45" s="1256"/>
      <c r="I45" s="1256"/>
      <c r="J45" s="1257"/>
      <c r="K45" s="59">
        <v>1389</v>
      </c>
      <c r="L45" s="60">
        <v>1373</v>
      </c>
      <c r="M45" s="60">
        <v>1451</v>
      </c>
      <c r="N45" s="60">
        <v>1359</v>
      </c>
      <c r="O45" s="61">
        <v>1461</v>
      </c>
      <c r="P45" s="48"/>
      <c r="Q45" s="48"/>
      <c r="R45" s="48"/>
      <c r="S45" s="48"/>
      <c r="T45" s="48"/>
      <c r="U45" s="48"/>
    </row>
    <row r="46" spans="1:21" ht="30.75" customHeight="1">
      <c r="A46" s="48"/>
      <c r="B46" s="1252"/>
      <c r="C46" s="1253"/>
      <c r="D46" s="62"/>
      <c r="E46" s="1258" t="s">
        <v>13</v>
      </c>
      <c r="F46" s="1258"/>
      <c r="G46" s="1258"/>
      <c r="H46" s="1258"/>
      <c r="I46" s="1258"/>
      <c r="J46" s="1259"/>
      <c r="K46" s="63" t="s">
        <v>498</v>
      </c>
      <c r="L46" s="64" t="s">
        <v>498</v>
      </c>
      <c r="M46" s="64" t="s">
        <v>498</v>
      </c>
      <c r="N46" s="64" t="s">
        <v>498</v>
      </c>
      <c r="O46" s="65" t="s">
        <v>498</v>
      </c>
      <c r="P46" s="48"/>
      <c r="Q46" s="48"/>
      <c r="R46" s="48"/>
      <c r="S46" s="48"/>
      <c r="T46" s="48"/>
      <c r="U46" s="48"/>
    </row>
    <row r="47" spans="1:21" ht="30.75" customHeight="1">
      <c r="A47" s="48"/>
      <c r="B47" s="1252"/>
      <c r="C47" s="1253"/>
      <c r="D47" s="62"/>
      <c r="E47" s="1258" t="s">
        <v>14</v>
      </c>
      <c r="F47" s="1258"/>
      <c r="G47" s="1258"/>
      <c r="H47" s="1258"/>
      <c r="I47" s="1258"/>
      <c r="J47" s="1259"/>
      <c r="K47" s="63" t="s">
        <v>498</v>
      </c>
      <c r="L47" s="64" t="s">
        <v>498</v>
      </c>
      <c r="M47" s="64" t="s">
        <v>498</v>
      </c>
      <c r="N47" s="64" t="s">
        <v>498</v>
      </c>
      <c r="O47" s="65" t="s">
        <v>498</v>
      </c>
      <c r="P47" s="48"/>
      <c r="Q47" s="48"/>
      <c r="R47" s="48"/>
      <c r="S47" s="48"/>
      <c r="T47" s="48"/>
      <c r="U47" s="48"/>
    </row>
    <row r="48" spans="1:21" ht="30.75" customHeight="1">
      <c r="A48" s="48"/>
      <c r="B48" s="1252"/>
      <c r="C48" s="1253"/>
      <c r="D48" s="62"/>
      <c r="E48" s="1258" t="s">
        <v>15</v>
      </c>
      <c r="F48" s="1258"/>
      <c r="G48" s="1258"/>
      <c r="H48" s="1258"/>
      <c r="I48" s="1258"/>
      <c r="J48" s="1259"/>
      <c r="K48" s="63">
        <v>3</v>
      </c>
      <c r="L48" s="64">
        <v>4</v>
      </c>
      <c r="M48" s="64">
        <v>1</v>
      </c>
      <c r="N48" s="64">
        <v>27</v>
      </c>
      <c r="O48" s="65" t="s">
        <v>498</v>
      </c>
      <c r="P48" s="48"/>
      <c r="Q48" s="48"/>
      <c r="R48" s="48"/>
      <c r="S48" s="48"/>
      <c r="T48" s="48"/>
      <c r="U48" s="48"/>
    </row>
    <row r="49" spans="1:21" ht="30.75" customHeight="1">
      <c r="A49" s="48"/>
      <c r="B49" s="1252"/>
      <c r="C49" s="1253"/>
      <c r="D49" s="62"/>
      <c r="E49" s="1258" t="s">
        <v>16</v>
      </c>
      <c r="F49" s="1258"/>
      <c r="G49" s="1258"/>
      <c r="H49" s="1258"/>
      <c r="I49" s="1258"/>
      <c r="J49" s="1259"/>
      <c r="K49" s="63">
        <v>77</v>
      </c>
      <c r="L49" s="64">
        <v>78</v>
      </c>
      <c r="M49" s="64">
        <v>61</v>
      </c>
      <c r="N49" s="64">
        <v>62</v>
      </c>
      <c r="O49" s="65">
        <v>63</v>
      </c>
      <c r="P49" s="48"/>
      <c r="Q49" s="48"/>
      <c r="R49" s="48"/>
      <c r="S49" s="48"/>
      <c r="T49" s="48"/>
      <c r="U49" s="48"/>
    </row>
    <row r="50" spans="1:21" ht="30.75" customHeight="1">
      <c r="A50" s="48"/>
      <c r="B50" s="1252"/>
      <c r="C50" s="1253"/>
      <c r="D50" s="62"/>
      <c r="E50" s="1258" t="s">
        <v>17</v>
      </c>
      <c r="F50" s="1258"/>
      <c r="G50" s="1258"/>
      <c r="H50" s="1258"/>
      <c r="I50" s="1258"/>
      <c r="J50" s="1259"/>
      <c r="K50" s="63" t="s">
        <v>498</v>
      </c>
      <c r="L50" s="64" t="s">
        <v>498</v>
      </c>
      <c r="M50" s="64" t="s">
        <v>498</v>
      </c>
      <c r="N50" s="64" t="s">
        <v>498</v>
      </c>
      <c r="O50" s="65" t="s">
        <v>498</v>
      </c>
      <c r="P50" s="48"/>
      <c r="Q50" s="48"/>
      <c r="R50" s="48"/>
      <c r="S50" s="48"/>
      <c r="T50" s="48"/>
      <c r="U50" s="48"/>
    </row>
    <row r="51" spans="1:21" ht="30.75" customHeight="1">
      <c r="A51" s="48"/>
      <c r="B51" s="1254"/>
      <c r="C51" s="1255"/>
      <c r="D51" s="66"/>
      <c r="E51" s="1258" t="s">
        <v>18</v>
      </c>
      <c r="F51" s="1258"/>
      <c r="G51" s="1258"/>
      <c r="H51" s="1258"/>
      <c r="I51" s="1258"/>
      <c r="J51" s="1259"/>
      <c r="K51" s="63">
        <v>2</v>
      </c>
      <c r="L51" s="64">
        <v>1</v>
      </c>
      <c r="M51" s="64">
        <v>1</v>
      </c>
      <c r="N51" s="64">
        <v>1</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1105</v>
      </c>
      <c r="L52" s="64">
        <v>1126</v>
      </c>
      <c r="M52" s="64">
        <v>1181</v>
      </c>
      <c r="N52" s="64">
        <v>1110</v>
      </c>
      <c r="O52" s="65">
        <v>1174</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366</v>
      </c>
      <c r="L53" s="69">
        <v>330</v>
      </c>
      <c r="M53" s="69">
        <v>333</v>
      </c>
      <c r="N53" s="69">
        <v>339</v>
      </c>
      <c r="O53" s="70">
        <v>350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66" t="s">
        <v>25</v>
      </c>
      <c r="C57" s="1267"/>
      <c r="D57" s="1270" t="s">
        <v>26</v>
      </c>
      <c r="E57" s="1271"/>
      <c r="F57" s="1271"/>
      <c r="G57" s="1271"/>
      <c r="H57" s="1271"/>
      <c r="I57" s="1271"/>
      <c r="J57" s="1272"/>
      <c r="K57" s="83" t="s">
        <v>599</v>
      </c>
      <c r="L57" s="84" t="s">
        <v>599</v>
      </c>
      <c r="M57" s="84" t="s">
        <v>599</v>
      </c>
      <c r="N57" s="84" t="s">
        <v>599</v>
      </c>
      <c r="O57" s="85" t="s">
        <v>599</v>
      </c>
    </row>
    <row r="58" spans="1:21" ht="31.5" customHeight="1" thickBot="1">
      <c r="B58" s="1268"/>
      <c r="C58" s="1269"/>
      <c r="D58" s="1273" t="s">
        <v>27</v>
      </c>
      <c r="E58" s="1274"/>
      <c r="F58" s="1274"/>
      <c r="G58" s="1274"/>
      <c r="H58" s="1274"/>
      <c r="I58" s="1274"/>
      <c r="J58" s="1275"/>
      <c r="K58" s="86" t="s">
        <v>599</v>
      </c>
      <c r="L58" s="87" t="s">
        <v>599</v>
      </c>
      <c r="M58" s="87" t="s">
        <v>599</v>
      </c>
      <c r="N58" s="87" t="s">
        <v>599</v>
      </c>
      <c r="O58" s="88" t="s">
        <v>599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KUaQaEsixJRSN5I3bNr6yO4CjexyxQ/gBDqLuJw3oE0qr7oOsTn2yPOAljj0m7QFi0OxDIrvTg8SNMzxtLg==" saltValue="mrkLjK0ARePE2o92am1U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539</v>
      </c>
      <c r="J40" s="100" t="s">
        <v>540</v>
      </c>
      <c r="K40" s="100" t="s">
        <v>541</v>
      </c>
      <c r="L40" s="100" t="s">
        <v>542</v>
      </c>
      <c r="M40" s="101" t="s">
        <v>543</v>
      </c>
    </row>
    <row r="41" spans="2:13" ht="27.75" customHeight="1">
      <c r="B41" s="1276" t="s">
        <v>30</v>
      </c>
      <c r="C41" s="1277"/>
      <c r="D41" s="102"/>
      <c r="E41" s="1282" t="s">
        <v>31</v>
      </c>
      <c r="F41" s="1282"/>
      <c r="G41" s="1282"/>
      <c r="H41" s="1283"/>
      <c r="I41" s="103">
        <v>13380</v>
      </c>
      <c r="J41" s="104">
        <v>13207</v>
      </c>
      <c r="K41" s="104">
        <v>13205</v>
      </c>
      <c r="L41" s="104">
        <v>13605</v>
      </c>
      <c r="M41" s="105">
        <v>14473</v>
      </c>
    </row>
    <row r="42" spans="2:13" ht="27.75" customHeight="1">
      <c r="B42" s="1278"/>
      <c r="C42" s="1279"/>
      <c r="D42" s="106"/>
      <c r="E42" s="1284" t="s">
        <v>32</v>
      </c>
      <c r="F42" s="1284"/>
      <c r="G42" s="1284"/>
      <c r="H42" s="1285"/>
      <c r="I42" s="107" t="s">
        <v>498</v>
      </c>
      <c r="J42" s="108" t="s">
        <v>498</v>
      </c>
      <c r="K42" s="108" t="s">
        <v>498</v>
      </c>
      <c r="L42" s="108" t="s">
        <v>498</v>
      </c>
      <c r="M42" s="109" t="s">
        <v>498</v>
      </c>
    </row>
    <row r="43" spans="2:13" ht="27.75" customHeight="1">
      <c r="B43" s="1278"/>
      <c r="C43" s="1279"/>
      <c r="D43" s="106"/>
      <c r="E43" s="1284" t="s">
        <v>33</v>
      </c>
      <c r="F43" s="1284"/>
      <c r="G43" s="1284"/>
      <c r="H43" s="1285"/>
      <c r="I43" s="107">
        <v>18</v>
      </c>
      <c r="J43" s="108">
        <v>20</v>
      </c>
      <c r="K43" s="108">
        <v>15</v>
      </c>
      <c r="L43" s="108">
        <v>57</v>
      </c>
      <c r="M43" s="109" t="s">
        <v>498</v>
      </c>
    </row>
    <row r="44" spans="2:13" ht="27.75" customHeight="1">
      <c r="B44" s="1278"/>
      <c r="C44" s="1279"/>
      <c r="D44" s="106"/>
      <c r="E44" s="1284" t="s">
        <v>34</v>
      </c>
      <c r="F44" s="1284"/>
      <c r="G44" s="1284"/>
      <c r="H44" s="1285"/>
      <c r="I44" s="107">
        <v>463</v>
      </c>
      <c r="J44" s="108">
        <v>381</v>
      </c>
      <c r="K44" s="108">
        <v>337</v>
      </c>
      <c r="L44" s="108">
        <v>286</v>
      </c>
      <c r="M44" s="109">
        <v>282</v>
      </c>
    </row>
    <row r="45" spans="2:13" ht="27.75" customHeight="1">
      <c r="B45" s="1278"/>
      <c r="C45" s="1279"/>
      <c r="D45" s="106"/>
      <c r="E45" s="1284" t="s">
        <v>35</v>
      </c>
      <c r="F45" s="1284"/>
      <c r="G45" s="1284"/>
      <c r="H45" s="1285"/>
      <c r="I45" s="107">
        <v>2440</v>
      </c>
      <c r="J45" s="108">
        <v>2488</v>
      </c>
      <c r="K45" s="108">
        <v>2262</v>
      </c>
      <c r="L45" s="108">
        <v>2204</v>
      </c>
      <c r="M45" s="109">
        <v>2329</v>
      </c>
    </row>
    <row r="46" spans="2:13" ht="27.75" customHeight="1">
      <c r="B46" s="1278"/>
      <c r="C46" s="1279"/>
      <c r="D46" s="110"/>
      <c r="E46" s="1284" t="s">
        <v>36</v>
      </c>
      <c r="F46" s="1284"/>
      <c r="G46" s="1284"/>
      <c r="H46" s="1285"/>
      <c r="I46" s="107" t="s">
        <v>498</v>
      </c>
      <c r="J46" s="108" t="s">
        <v>498</v>
      </c>
      <c r="K46" s="108" t="s">
        <v>498</v>
      </c>
      <c r="L46" s="108" t="s">
        <v>498</v>
      </c>
      <c r="M46" s="109" t="s">
        <v>498</v>
      </c>
    </row>
    <row r="47" spans="2:13" ht="27.75" customHeight="1">
      <c r="B47" s="1278"/>
      <c r="C47" s="1279"/>
      <c r="D47" s="111"/>
      <c r="E47" s="1286" t="s">
        <v>37</v>
      </c>
      <c r="F47" s="1287"/>
      <c r="G47" s="1287"/>
      <c r="H47" s="1288"/>
      <c r="I47" s="107" t="s">
        <v>498</v>
      </c>
      <c r="J47" s="108" t="s">
        <v>498</v>
      </c>
      <c r="K47" s="108" t="s">
        <v>498</v>
      </c>
      <c r="L47" s="108" t="s">
        <v>498</v>
      </c>
      <c r="M47" s="109" t="s">
        <v>498</v>
      </c>
    </row>
    <row r="48" spans="2:13" ht="27.75" customHeight="1">
      <c r="B48" s="1278"/>
      <c r="C48" s="1279"/>
      <c r="D48" s="106"/>
      <c r="E48" s="1284" t="s">
        <v>38</v>
      </c>
      <c r="F48" s="1284"/>
      <c r="G48" s="1284"/>
      <c r="H48" s="1285"/>
      <c r="I48" s="107" t="s">
        <v>498</v>
      </c>
      <c r="J48" s="108" t="s">
        <v>498</v>
      </c>
      <c r="K48" s="108" t="s">
        <v>498</v>
      </c>
      <c r="L48" s="108" t="s">
        <v>498</v>
      </c>
      <c r="M48" s="109" t="s">
        <v>498</v>
      </c>
    </row>
    <row r="49" spans="2:13" ht="27.75" customHeight="1">
      <c r="B49" s="1280"/>
      <c r="C49" s="1281"/>
      <c r="D49" s="106"/>
      <c r="E49" s="1284" t="s">
        <v>39</v>
      </c>
      <c r="F49" s="1284"/>
      <c r="G49" s="1284"/>
      <c r="H49" s="1285"/>
      <c r="I49" s="107" t="s">
        <v>498</v>
      </c>
      <c r="J49" s="108" t="s">
        <v>498</v>
      </c>
      <c r="K49" s="108" t="s">
        <v>498</v>
      </c>
      <c r="L49" s="108" t="s">
        <v>498</v>
      </c>
      <c r="M49" s="109" t="s">
        <v>498</v>
      </c>
    </row>
    <row r="50" spans="2:13" ht="27.75" customHeight="1">
      <c r="B50" s="1289" t="s">
        <v>40</v>
      </c>
      <c r="C50" s="1290"/>
      <c r="D50" s="112"/>
      <c r="E50" s="1284" t="s">
        <v>41</v>
      </c>
      <c r="F50" s="1284"/>
      <c r="G50" s="1284"/>
      <c r="H50" s="1285"/>
      <c r="I50" s="107">
        <v>2994</v>
      </c>
      <c r="J50" s="108">
        <v>2943</v>
      </c>
      <c r="K50" s="108">
        <v>3011</v>
      </c>
      <c r="L50" s="108">
        <v>2858</v>
      </c>
      <c r="M50" s="109">
        <v>2763</v>
      </c>
    </row>
    <row r="51" spans="2:13" ht="27.75" customHeight="1">
      <c r="B51" s="1278"/>
      <c r="C51" s="1279"/>
      <c r="D51" s="106"/>
      <c r="E51" s="1284" t="s">
        <v>42</v>
      </c>
      <c r="F51" s="1284"/>
      <c r="G51" s="1284"/>
      <c r="H51" s="1285"/>
      <c r="I51" s="107">
        <v>1910</v>
      </c>
      <c r="J51" s="108">
        <v>1731</v>
      </c>
      <c r="K51" s="108">
        <v>1701</v>
      </c>
      <c r="L51" s="108">
        <v>1568</v>
      </c>
      <c r="M51" s="109">
        <v>1498</v>
      </c>
    </row>
    <row r="52" spans="2:13" ht="27.75" customHeight="1">
      <c r="B52" s="1280"/>
      <c r="C52" s="1281"/>
      <c r="D52" s="106"/>
      <c r="E52" s="1284" t="s">
        <v>43</v>
      </c>
      <c r="F52" s="1284"/>
      <c r="G52" s="1284"/>
      <c r="H52" s="1285"/>
      <c r="I52" s="107">
        <v>8911</v>
      </c>
      <c r="J52" s="108">
        <v>8735</v>
      </c>
      <c r="K52" s="108">
        <v>8839</v>
      </c>
      <c r="L52" s="108">
        <v>9169</v>
      </c>
      <c r="M52" s="109">
        <v>9914</v>
      </c>
    </row>
    <row r="53" spans="2:13" ht="27.75" customHeight="1" thickBot="1">
      <c r="B53" s="1291" t="s">
        <v>44</v>
      </c>
      <c r="C53" s="1292"/>
      <c r="D53" s="113"/>
      <c r="E53" s="1293" t="s">
        <v>45</v>
      </c>
      <c r="F53" s="1293"/>
      <c r="G53" s="1293"/>
      <c r="H53" s="1294"/>
      <c r="I53" s="114">
        <v>2485</v>
      </c>
      <c r="J53" s="115">
        <v>2687</v>
      </c>
      <c r="K53" s="115">
        <v>2267</v>
      </c>
      <c r="L53" s="115">
        <v>2556</v>
      </c>
      <c r="M53" s="116">
        <v>2909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6nG7V5VtP+pT59NxsWzpzxmpwEcmknWFveBaMgLggUzNF19tnqt0V0lMzbcTsyHwyEJrLkyC7KYgSG32ZcK0g==" saltValue="AXW2g3TA2Cx+JVsHXOg9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541</v>
      </c>
      <c r="G54" s="125" t="s">
        <v>542</v>
      </c>
      <c r="H54" s="126" t="s">
        <v>543</v>
      </c>
    </row>
    <row r="55" spans="2:8" ht="52.5" customHeight="1">
      <c r="B55" s="127"/>
      <c r="C55" s="1303" t="s">
        <v>48</v>
      </c>
      <c r="D55" s="1303"/>
      <c r="E55" s="1304"/>
      <c r="F55" s="128">
        <v>1498</v>
      </c>
      <c r="G55" s="128">
        <v>1329</v>
      </c>
      <c r="H55" s="129">
        <v>1054</v>
      </c>
    </row>
    <row r="56" spans="2:8" ht="52.5" customHeight="1">
      <c r="B56" s="130"/>
      <c r="C56" s="1305" t="s">
        <v>49</v>
      </c>
      <c r="D56" s="1305"/>
      <c r="E56" s="1306"/>
      <c r="F56" s="131">
        <v>299</v>
      </c>
      <c r="G56" s="131">
        <v>299</v>
      </c>
      <c r="H56" s="132">
        <v>299</v>
      </c>
    </row>
    <row r="57" spans="2:8" ht="53.25" customHeight="1">
      <c r="B57" s="130"/>
      <c r="C57" s="1307" t="s">
        <v>50</v>
      </c>
      <c r="D57" s="1307"/>
      <c r="E57" s="1308"/>
      <c r="F57" s="133">
        <v>1214</v>
      </c>
      <c r="G57" s="133">
        <v>1230</v>
      </c>
      <c r="H57" s="134">
        <v>1411</v>
      </c>
    </row>
    <row r="58" spans="2:8" ht="45.75" customHeight="1">
      <c r="B58" s="135"/>
      <c r="C58" s="1295" t="s">
        <v>594</v>
      </c>
      <c r="D58" s="1296"/>
      <c r="E58" s="1297"/>
      <c r="F58" s="136">
        <v>459</v>
      </c>
      <c r="G58" s="136">
        <v>458</v>
      </c>
      <c r="H58" s="137">
        <v>458</v>
      </c>
    </row>
    <row r="59" spans="2:8" ht="45.75" customHeight="1">
      <c r="B59" s="135"/>
      <c r="C59" s="1295" t="s">
        <v>595</v>
      </c>
      <c r="D59" s="1296"/>
      <c r="E59" s="1297"/>
      <c r="F59" s="136">
        <v>246</v>
      </c>
      <c r="G59" s="136">
        <v>287</v>
      </c>
      <c r="H59" s="137">
        <v>327</v>
      </c>
    </row>
    <row r="60" spans="2:8" ht="45.75" customHeight="1">
      <c r="B60" s="135"/>
      <c r="C60" s="1295" t="s">
        <v>597</v>
      </c>
      <c r="D60" s="1296"/>
      <c r="E60" s="1297"/>
      <c r="F60" s="136">
        <v>115</v>
      </c>
      <c r="G60" s="136">
        <v>110</v>
      </c>
      <c r="H60" s="137">
        <v>277</v>
      </c>
    </row>
    <row r="61" spans="2:8" ht="45.75" customHeight="1">
      <c r="B61" s="135"/>
      <c r="C61" s="1295" t="s">
        <v>596</v>
      </c>
      <c r="D61" s="1296"/>
      <c r="E61" s="1297"/>
      <c r="F61" s="136">
        <v>209</v>
      </c>
      <c r="G61" s="136">
        <v>209</v>
      </c>
      <c r="H61" s="137">
        <v>209</v>
      </c>
    </row>
    <row r="62" spans="2:8" ht="45.75" customHeight="1" thickBot="1">
      <c r="B62" s="138"/>
      <c r="C62" s="1298" t="s">
        <v>598</v>
      </c>
      <c r="D62" s="1299"/>
      <c r="E62" s="1300"/>
      <c r="F62" s="139">
        <v>51</v>
      </c>
      <c r="G62" s="139">
        <v>51</v>
      </c>
      <c r="H62" s="140">
        <v>51</v>
      </c>
    </row>
    <row r="63" spans="2:8" ht="52.5" customHeight="1" thickBot="1">
      <c r="B63" s="141"/>
      <c r="C63" s="1301" t="s">
        <v>51</v>
      </c>
      <c r="D63" s="1301"/>
      <c r="E63" s="1302"/>
      <c r="F63" s="142">
        <v>3011</v>
      </c>
      <c r="G63" s="142">
        <v>2858</v>
      </c>
      <c r="H63" s="143">
        <v>2764</v>
      </c>
    </row>
    <row r="64" spans="2:8" ht="15" customHeight="1"/>
  </sheetData>
  <sheetProtection algorithmName="SHA-512" hashValue="vq2FruL5j/FGGoHaCCrK8ZFf38JZeTThNSDtlzapdD63ceTZevrC9RXzpG8o3NLJTYZY9R4chpBa2tbVvCL0wg==" saltValue="AhMYNwZlbeUxPcTlo9Qh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L28"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608</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605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22" t="s">
        <v>611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604</v>
      </c>
    </row>
    <row r="50" spans="1:109" ht="13.5">
      <c r="B50" s="387"/>
      <c r="G50" s="1309"/>
      <c r="H50" s="1309"/>
      <c r="I50" s="1309"/>
      <c r="J50" s="1309"/>
      <c r="K50" s="396"/>
      <c r="L50" s="396"/>
      <c r="M50" s="395"/>
      <c r="N50" s="39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2" t="s">
        <v>539</v>
      </c>
      <c r="BQ50" s="1312"/>
      <c r="BR50" s="1312"/>
      <c r="BS50" s="1312"/>
      <c r="BT50" s="1312"/>
      <c r="BU50" s="1312"/>
      <c r="BV50" s="1312"/>
      <c r="BW50" s="1312"/>
      <c r="BX50" s="1312" t="s">
        <v>540</v>
      </c>
      <c r="BY50" s="1312"/>
      <c r="BZ50" s="1312"/>
      <c r="CA50" s="1312"/>
      <c r="CB50" s="1312"/>
      <c r="CC50" s="1312"/>
      <c r="CD50" s="1312"/>
      <c r="CE50" s="1312"/>
      <c r="CF50" s="1312" t="s">
        <v>541</v>
      </c>
      <c r="CG50" s="1312"/>
      <c r="CH50" s="1312"/>
      <c r="CI50" s="1312"/>
      <c r="CJ50" s="1312"/>
      <c r="CK50" s="1312"/>
      <c r="CL50" s="1312"/>
      <c r="CM50" s="1312"/>
      <c r="CN50" s="1312" t="s">
        <v>542</v>
      </c>
      <c r="CO50" s="1312"/>
      <c r="CP50" s="1312"/>
      <c r="CQ50" s="1312"/>
      <c r="CR50" s="1312"/>
      <c r="CS50" s="1312"/>
      <c r="CT50" s="1312"/>
      <c r="CU50" s="1312"/>
      <c r="CV50" s="1312" t="s">
        <v>543</v>
      </c>
      <c r="CW50" s="1312"/>
      <c r="CX50" s="1312"/>
      <c r="CY50" s="1312"/>
      <c r="CZ50" s="1312"/>
      <c r="DA50" s="1312"/>
      <c r="DB50" s="1312"/>
      <c r="DC50" s="1312"/>
    </row>
    <row r="51" spans="1:109" ht="13.5" customHeight="1">
      <c r="B51" s="387"/>
      <c r="G51" s="1321"/>
      <c r="H51" s="1321"/>
      <c r="I51" s="1331"/>
      <c r="J51" s="1331"/>
      <c r="K51" s="1314"/>
      <c r="L51" s="1314"/>
      <c r="M51" s="1314"/>
      <c r="N51" s="1314"/>
      <c r="AM51" s="394"/>
      <c r="AN51" s="1313" t="s">
        <v>603</v>
      </c>
      <c r="AO51" s="1313"/>
      <c r="AP51" s="1313"/>
      <c r="AQ51" s="1313"/>
      <c r="AR51" s="1313"/>
      <c r="AS51" s="1313"/>
      <c r="AT51" s="1313"/>
      <c r="AU51" s="1313"/>
      <c r="AV51" s="1313"/>
      <c r="AW51" s="1313"/>
      <c r="AX51" s="1313"/>
      <c r="AY51" s="1313"/>
      <c r="AZ51" s="1313"/>
      <c r="BA51" s="1313"/>
      <c r="BB51" s="1313" t="s">
        <v>601</v>
      </c>
      <c r="BC51" s="1313"/>
      <c r="BD51" s="1313"/>
      <c r="BE51" s="1313"/>
      <c r="BF51" s="1313"/>
      <c r="BG51" s="1313"/>
      <c r="BH51" s="1313"/>
      <c r="BI51" s="1313"/>
      <c r="BJ51" s="1313"/>
      <c r="BK51" s="1313"/>
      <c r="BL51" s="1313"/>
      <c r="BM51" s="1313"/>
      <c r="BN51" s="1313"/>
      <c r="BO51" s="1313"/>
      <c r="BP51" s="1311">
        <v>61</v>
      </c>
      <c r="BQ51" s="1311"/>
      <c r="BR51" s="1311"/>
      <c r="BS51" s="1311"/>
      <c r="BT51" s="1311"/>
      <c r="BU51" s="1311"/>
      <c r="BV51" s="1311"/>
      <c r="BW51" s="1311"/>
      <c r="BX51" s="1311">
        <v>67</v>
      </c>
      <c r="BY51" s="1311"/>
      <c r="BZ51" s="1311"/>
      <c r="CA51" s="1311"/>
      <c r="CB51" s="1311"/>
      <c r="CC51" s="1311"/>
      <c r="CD51" s="1311"/>
      <c r="CE51" s="1311"/>
      <c r="CF51" s="1311">
        <v>56.6</v>
      </c>
      <c r="CG51" s="1311"/>
      <c r="CH51" s="1311"/>
      <c r="CI51" s="1311"/>
      <c r="CJ51" s="1311"/>
      <c r="CK51" s="1311"/>
      <c r="CL51" s="1311"/>
      <c r="CM51" s="1311"/>
      <c r="CN51" s="1317"/>
      <c r="CO51" s="1311"/>
      <c r="CP51" s="1311"/>
      <c r="CQ51" s="1311"/>
      <c r="CR51" s="1311"/>
      <c r="CS51" s="1311"/>
      <c r="CT51" s="1311"/>
      <c r="CU51" s="1311"/>
      <c r="CV51" s="1317"/>
      <c r="CW51" s="1311"/>
      <c r="CX51" s="1311"/>
      <c r="CY51" s="1311"/>
      <c r="CZ51" s="1311"/>
      <c r="DA51" s="1311"/>
      <c r="DB51" s="1311"/>
      <c r="DC51" s="1311"/>
    </row>
    <row r="52" spans="1:109" ht="13.5">
      <c r="B52" s="387"/>
      <c r="G52" s="1321"/>
      <c r="H52" s="1321"/>
      <c r="I52" s="1331"/>
      <c r="J52" s="1331"/>
      <c r="K52" s="1314"/>
      <c r="L52" s="1314"/>
      <c r="M52" s="1314"/>
      <c r="N52" s="1314"/>
      <c r="AM52" s="39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2"/>
      <c r="B53" s="387"/>
      <c r="G53" s="1321"/>
      <c r="H53" s="1321"/>
      <c r="I53" s="1309"/>
      <c r="J53" s="1309"/>
      <c r="K53" s="1314"/>
      <c r="L53" s="1314"/>
      <c r="M53" s="1314"/>
      <c r="N53" s="1314"/>
      <c r="AM53" s="394"/>
      <c r="AN53" s="1313"/>
      <c r="AO53" s="1313"/>
      <c r="AP53" s="1313"/>
      <c r="AQ53" s="1313"/>
      <c r="AR53" s="1313"/>
      <c r="AS53" s="1313"/>
      <c r="AT53" s="1313"/>
      <c r="AU53" s="1313"/>
      <c r="AV53" s="1313"/>
      <c r="AW53" s="1313"/>
      <c r="AX53" s="1313"/>
      <c r="AY53" s="1313"/>
      <c r="AZ53" s="1313"/>
      <c r="BA53" s="1313"/>
      <c r="BB53" s="1313" t="s">
        <v>607</v>
      </c>
      <c r="BC53" s="1313"/>
      <c r="BD53" s="1313"/>
      <c r="BE53" s="1313"/>
      <c r="BF53" s="1313"/>
      <c r="BG53" s="1313"/>
      <c r="BH53" s="1313"/>
      <c r="BI53" s="1313"/>
      <c r="BJ53" s="1313"/>
      <c r="BK53" s="1313"/>
      <c r="BL53" s="1313"/>
      <c r="BM53" s="1313"/>
      <c r="BN53" s="1313"/>
      <c r="BO53" s="1313"/>
      <c r="BP53" s="1311">
        <v>58.2</v>
      </c>
      <c r="BQ53" s="1311"/>
      <c r="BR53" s="1311"/>
      <c r="BS53" s="1311"/>
      <c r="BT53" s="1311"/>
      <c r="BU53" s="1311"/>
      <c r="BV53" s="1311"/>
      <c r="BW53" s="1311"/>
      <c r="BX53" s="1311">
        <v>59.2</v>
      </c>
      <c r="BY53" s="1311"/>
      <c r="BZ53" s="1311"/>
      <c r="CA53" s="1311"/>
      <c r="CB53" s="1311"/>
      <c r="CC53" s="1311"/>
      <c r="CD53" s="1311"/>
      <c r="CE53" s="1311"/>
      <c r="CF53" s="1311">
        <v>59.7</v>
      </c>
      <c r="CG53" s="1311"/>
      <c r="CH53" s="1311"/>
      <c r="CI53" s="1311"/>
      <c r="CJ53" s="1311"/>
      <c r="CK53" s="1311"/>
      <c r="CL53" s="1311"/>
      <c r="CM53" s="1311"/>
      <c r="CN53" s="1317"/>
      <c r="CO53" s="1311"/>
      <c r="CP53" s="1311"/>
      <c r="CQ53" s="1311"/>
      <c r="CR53" s="1311"/>
      <c r="CS53" s="1311"/>
      <c r="CT53" s="1311"/>
      <c r="CU53" s="1311"/>
      <c r="CV53" s="1317"/>
      <c r="CW53" s="1311"/>
      <c r="CX53" s="1311"/>
      <c r="CY53" s="1311"/>
      <c r="CZ53" s="1311"/>
      <c r="DA53" s="1311"/>
      <c r="DB53" s="1311"/>
      <c r="DC53" s="1311"/>
    </row>
    <row r="54" spans="1:109" ht="13.5">
      <c r="A54" s="402"/>
      <c r="B54" s="387"/>
      <c r="G54" s="1321"/>
      <c r="H54" s="1321"/>
      <c r="I54" s="1309"/>
      <c r="J54" s="1309"/>
      <c r="K54" s="1314"/>
      <c r="L54" s="1314"/>
      <c r="M54" s="1314"/>
      <c r="N54" s="1314"/>
      <c r="AM54" s="39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2"/>
      <c r="B55" s="387"/>
      <c r="G55" s="1309"/>
      <c r="H55" s="1309"/>
      <c r="I55" s="1309"/>
      <c r="J55" s="1309"/>
      <c r="K55" s="1314"/>
      <c r="L55" s="1314"/>
      <c r="M55" s="1314"/>
      <c r="N55" s="1314"/>
      <c r="AN55" s="1312" t="s">
        <v>602</v>
      </c>
      <c r="AO55" s="1312"/>
      <c r="AP55" s="1312"/>
      <c r="AQ55" s="1312"/>
      <c r="AR55" s="1312"/>
      <c r="AS55" s="1312"/>
      <c r="AT55" s="1312"/>
      <c r="AU55" s="1312"/>
      <c r="AV55" s="1312"/>
      <c r="AW55" s="1312"/>
      <c r="AX55" s="1312"/>
      <c r="AY55" s="1312"/>
      <c r="AZ55" s="1312"/>
      <c r="BA55" s="1312"/>
      <c r="BB55" s="1313" t="s">
        <v>601</v>
      </c>
      <c r="BC55" s="1313"/>
      <c r="BD55" s="1313"/>
      <c r="BE55" s="1313"/>
      <c r="BF55" s="1313"/>
      <c r="BG55" s="1313"/>
      <c r="BH55" s="1313"/>
      <c r="BI55" s="1313"/>
      <c r="BJ55" s="1313"/>
      <c r="BK55" s="1313"/>
      <c r="BL55" s="1313"/>
      <c r="BM55" s="1313"/>
      <c r="BN55" s="1313"/>
      <c r="BO55" s="1313"/>
      <c r="BP55" s="1311">
        <v>36.5</v>
      </c>
      <c r="BQ55" s="1311"/>
      <c r="BR55" s="1311"/>
      <c r="BS55" s="1311"/>
      <c r="BT55" s="1311"/>
      <c r="BU55" s="1311"/>
      <c r="BV55" s="1311"/>
      <c r="BW55" s="1311"/>
      <c r="BX55" s="1311">
        <v>32.9</v>
      </c>
      <c r="BY55" s="1311"/>
      <c r="BZ55" s="1311"/>
      <c r="CA55" s="1311"/>
      <c r="CB55" s="1311"/>
      <c r="CC55" s="1311"/>
      <c r="CD55" s="1311"/>
      <c r="CE55" s="1311"/>
      <c r="CF55" s="1311">
        <v>28.5</v>
      </c>
      <c r="CG55" s="1311"/>
      <c r="CH55" s="1311"/>
      <c r="CI55" s="1311"/>
      <c r="CJ55" s="1311"/>
      <c r="CK55" s="1311"/>
      <c r="CL55" s="1311"/>
      <c r="CM55" s="1311"/>
      <c r="CN55" s="1317"/>
      <c r="CO55" s="1311"/>
      <c r="CP55" s="1311"/>
      <c r="CQ55" s="1311"/>
      <c r="CR55" s="1311"/>
      <c r="CS55" s="1311"/>
      <c r="CT55" s="1311"/>
      <c r="CU55" s="1311"/>
      <c r="CV55" s="1317"/>
      <c r="CW55" s="1311"/>
      <c r="CX55" s="1311"/>
      <c r="CY55" s="1311"/>
      <c r="CZ55" s="1311"/>
      <c r="DA55" s="1311"/>
      <c r="DB55" s="1311"/>
      <c r="DC55" s="1311"/>
    </row>
    <row r="56" spans="1:109" ht="13.5">
      <c r="A56" s="402"/>
      <c r="B56" s="387"/>
      <c r="G56" s="1309"/>
      <c r="H56" s="1309"/>
      <c r="I56" s="1309"/>
      <c r="J56" s="1309"/>
      <c r="K56" s="1314"/>
      <c r="L56" s="1314"/>
      <c r="M56" s="1314"/>
      <c r="N56" s="1314"/>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5">
      <c r="B57" s="408"/>
      <c r="G57" s="1309"/>
      <c r="H57" s="1309"/>
      <c r="I57" s="1315"/>
      <c r="J57" s="1315"/>
      <c r="K57" s="1314"/>
      <c r="L57" s="1314"/>
      <c r="M57" s="1314"/>
      <c r="N57" s="1314"/>
      <c r="AM57" s="386"/>
      <c r="AN57" s="1312"/>
      <c r="AO57" s="1312"/>
      <c r="AP57" s="1312"/>
      <c r="AQ57" s="1312"/>
      <c r="AR57" s="1312"/>
      <c r="AS57" s="1312"/>
      <c r="AT57" s="1312"/>
      <c r="AU57" s="1312"/>
      <c r="AV57" s="1312"/>
      <c r="AW57" s="1312"/>
      <c r="AX57" s="1312"/>
      <c r="AY57" s="1312"/>
      <c r="AZ57" s="1312"/>
      <c r="BA57" s="1312"/>
      <c r="BB57" s="1313" t="s">
        <v>607</v>
      </c>
      <c r="BC57" s="1313"/>
      <c r="BD57" s="1313"/>
      <c r="BE57" s="1313"/>
      <c r="BF57" s="1313"/>
      <c r="BG57" s="1313"/>
      <c r="BH57" s="1313"/>
      <c r="BI57" s="1313"/>
      <c r="BJ57" s="1313"/>
      <c r="BK57" s="1313"/>
      <c r="BL57" s="1313"/>
      <c r="BM57" s="1313"/>
      <c r="BN57" s="1313"/>
      <c r="BO57" s="1313"/>
      <c r="BP57" s="1311">
        <v>54.1</v>
      </c>
      <c r="BQ57" s="1311"/>
      <c r="BR57" s="1311"/>
      <c r="BS57" s="1311"/>
      <c r="BT57" s="1311"/>
      <c r="BU57" s="1311"/>
      <c r="BV57" s="1311"/>
      <c r="BW57" s="1311"/>
      <c r="BX57" s="1311">
        <v>57</v>
      </c>
      <c r="BY57" s="1311"/>
      <c r="BZ57" s="1311"/>
      <c r="CA57" s="1311"/>
      <c r="CB57" s="1311"/>
      <c r="CC57" s="1311"/>
      <c r="CD57" s="1311"/>
      <c r="CE57" s="1311"/>
      <c r="CF57" s="1311">
        <v>59.7</v>
      </c>
      <c r="CG57" s="1311"/>
      <c r="CH57" s="1311"/>
      <c r="CI57" s="1311"/>
      <c r="CJ57" s="1311"/>
      <c r="CK57" s="1311"/>
      <c r="CL57" s="1311"/>
      <c r="CM57" s="1311"/>
      <c r="CN57" s="1317"/>
      <c r="CO57" s="1311"/>
      <c r="CP57" s="1311"/>
      <c r="CQ57" s="1311"/>
      <c r="CR57" s="1311"/>
      <c r="CS57" s="1311"/>
      <c r="CT57" s="1311"/>
      <c r="CU57" s="1311"/>
      <c r="CV57" s="1317"/>
      <c r="CW57" s="1311"/>
      <c r="CX57" s="1311"/>
      <c r="CY57" s="1311"/>
      <c r="CZ57" s="1311"/>
      <c r="DA57" s="1311"/>
      <c r="DB57" s="1311"/>
      <c r="DC57" s="1311"/>
      <c r="DD57" s="413"/>
      <c r="DE57" s="408"/>
    </row>
    <row r="58" spans="1:109" s="402" customFormat="1" ht="13.5">
      <c r="A58" s="386"/>
      <c r="B58" s="408"/>
      <c r="G58" s="1309"/>
      <c r="H58" s="1309"/>
      <c r="I58" s="1315"/>
      <c r="J58" s="1315"/>
      <c r="K58" s="1314"/>
      <c r="L58" s="1314"/>
      <c r="M58" s="1314"/>
      <c r="N58" s="1314"/>
      <c r="AM58" s="386"/>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606</v>
      </c>
    </row>
    <row r="64" spans="1:109" ht="13.5">
      <c r="B64" s="387"/>
      <c r="G64" s="403"/>
      <c r="I64" s="405"/>
      <c r="J64" s="405"/>
      <c r="K64" s="405"/>
      <c r="L64" s="405"/>
      <c r="M64" s="405"/>
      <c r="N64" s="404"/>
      <c r="AM64" s="403"/>
      <c r="AN64" s="403" t="s">
        <v>605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22" t="s">
        <v>610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604</v>
      </c>
    </row>
    <row r="72" spans="2:107" ht="13.5">
      <c r="B72" s="387"/>
      <c r="G72" s="1309"/>
      <c r="H72" s="1309"/>
      <c r="I72" s="1309"/>
      <c r="J72" s="1309"/>
      <c r="K72" s="396"/>
      <c r="L72" s="396"/>
      <c r="M72" s="395"/>
      <c r="N72" s="39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2" t="s">
        <v>539</v>
      </c>
      <c r="BQ72" s="1312"/>
      <c r="BR72" s="1312"/>
      <c r="BS72" s="1312"/>
      <c r="BT72" s="1312"/>
      <c r="BU72" s="1312"/>
      <c r="BV72" s="1312"/>
      <c r="BW72" s="1312"/>
      <c r="BX72" s="1312" t="s">
        <v>540</v>
      </c>
      <c r="BY72" s="1312"/>
      <c r="BZ72" s="1312"/>
      <c r="CA72" s="1312"/>
      <c r="CB72" s="1312"/>
      <c r="CC72" s="1312"/>
      <c r="CD72" s="1312"/>
      <c r="CE72" s="1312"/>
      <c r="CF72" s="1312" t="s">
        <v>541</v>
      </c>
      <c r="CG72" s="1312"/>
      <c r="CH72" s="1312"/>
      <c r="CI72" s="1312"/>
      <c r="CJ72" s="1312"/>
      <c r="CK72" s="1312"/>
      <c r="CL72" s="1312"/>
      <c r="CM72" s="1312"/>
      <c r="CN72" s="1312" t="s">
        <v>542</v>
      </c>
      <c r="CO72" s="1312"/>
      <c r="CP72" s="1312"/>
      <c r="CQ72" s="1312"/>
      <c r="CR72" s="1312"/>
      <c r="CS72" s="1312"/>
      <c r="CT72" s="1312"/>
      <c r="CU72" s="1312"/>
      <c r="CV72" s="1312" t="s">
        <v>543</v>
      </c>
      <c r="CW72" s="1312"/>
      <c r="CX72" s="1312"/>
      <c r="CY72" s="1312"/>
      <c r="CZ72" s="1312"/>
      <c r="DA72" s="1312"/>
      <c r="DB72" s="1312"/>
      <c r="DC72" s="1312"/>
    </row>
    <row r="73" spans="2:107" ht="13.5">
      <c r="B73" s="387"/>
      <c r="G73" s="1321"/>
      <c r="H73" s="1321"/>
      <c r="I73" s="1321"/>
      <c r="J73" s="1321"/>
      <c r="K73" s="1310"/>
      <c r="L73" s="1310"/>
      <c r="M73" s="1310"/>
      <c r="N73" s="1310"/>
      <c r="AM73" s="394"/>
      <c r="AN73" s="1313" t="s">
        <v>603</v>
      </c>
      <c r="AO73" s="1313"/>
      <c r="AP73" s="1313"/>
      <c r="AQ73" s="1313"/>
      <c r="AR73" s="1313"/>
      <c r="AS73" s="1313"/>
      <c r="AT73" s="1313"/>
      <c r="AU73" s="1313"/>
      <c r="AV73" s="1313"/>
      <c r="AW73" s="1313"/>
      <c r="AX73" s="1313"/>
      <c r="AY73" s="1313"/>
      <c r="AZ73" s="1313"/>
      <c r="BA73" s="1313"/>
      <c r="BB73" s="1313" t="s">
        <v>601</v>
      </c>
      <c r="BC73" s="1313"/>
      <c r="BD73" s="1313"/>
      <c r="BE73" s="1313"/>
      <c r="BF73" s="1313"/>
      <c r="BG73" s="1313"/>
      <c r="BH73" s="1313"/>
      <c r="BI73" s="1313"/>
      <c r="BJ73" s="1313"/>
      <c r="BK73" s="1313"/>
      <c r="BL73" s="1313"/>
      <c r="BM73" s="1313"/>
      <c r="BN73" s="1313"/>
      <c r="BO73" s="1313"/>
      <c r="BP73" s="1311">
        <v>61</v>
      </c>
      <c r="BQ73" s="1311"/>
      <c r="BR73" s="1311"/>
      <c r="BS73" s="1311"/>
      <c r="BT73" s="1311"/>
      <c r="BU73" s="1311"/>
      <c r="BV73" s="1311"/>
      <c r="BW73" s="1311"/>
      <c r="BX73" s="1311">
        <v>67</v>
      </c>
      <c r="BY73" s="1311"/>
      <c r="BZ73" s="1311"/>
      <c r="CA73" s="1311"/>
      <c r="CB73" s="1311"/>
      <c r="CC73" s="1311"/>
      <c r="CD73" s="1311"/>
      <c r="CE73" s="1311"/>
      <c r="CF73" s="1311">
        <v>56.6</v>
      </c>
      <c r="CG73" s="1311"/>
      <c r="CH73" s="1311"/>
      <c r="CI73" s="1311"/>
      <c r="CJ73" s="1311"/>
      <c r="CK73" s="1311"/>
      <c r="CL73" s="1311"/>
      <c r="CM73" s="1311"/>
      <c r="CN73" s="1311">
        <v>65</v>
      </c>
      <c r="CO73" s="1311"/>
      <c r="CP73" s="1311"/>
      <c r="CQ73" s="1311"/>
      <c r="CR73" s="1311"/>
      <c r="CS73" s="1311"/>
      <c r="CT73" s="1311"/>
      <c r="CU73" s="1311"/>
      <c r="CV73" s="1311">
        <v>74.3</v>
      </c>
      <c r="CW73" s="1311"/>
      <c r="CX73" s="1311"/>
      <c r="CY73" s="1311"/>
      <c r="CZ73" s="1311"/>
      <c r="DA73" s="1311"/>
      <c r="DB73" s="1311"/>
      <c r="DC73" s="1311"/>
    </row>
    <row r="74" spans="2:107" ht="13.5">
      <c r="B74" s="387"/>
      <c r="G74" s="1321"/>
      <c r="H74" s="1321"/>
      <c r="I74" s="1321"/>
      <c r="J74" s="1321"/>
      <c r="K74" s="1310"/>
      <c r="L74" s="1310"/>
      <c r="M74" s="1310"/>
      <c r="N74" s="1310"/>
      <c r="AM74" s="39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c r="B75" s="387"/>
      <c r="G75" s="1321"/>
      <c r="H75" s="1321"/>
      <c r="I75" s="1309"/>
      <c r="J75" s="1309"/>
      <c r="K75" s="1314"/>
      <c r="L75" s="1314"/>
      <c r="M75" s="1314"/>
      <c r="N75" s="1314"/>
      <c r="AM75" s="394"/>
      <c r="AN75" s="1313"/>
      <c r="AO75" s="1313"/>
      <c r="AP75" s="1313"/>
      <c r="AQ75" s="1313"/>
      <c r="AR75" s="1313"/>
      <c r="AS75" s="1313"/>
      <c r="AT75" s="1313"/>
      <c r="AU75" s="1313"/>
      <c r="AV75" s="1313"/>
      <c r="AW75" s="1313"/>
      <c r="AX75" s="1313"/>
      <c r="AY75" s="1313"/>
      <c r="AZ75" s="1313"/>
      <c r="BA75" s="1313"/>
      <c r="BB75" s="1313" t="s">
        <v>600</v>
      </c>
      <c r="BC75" s="1313"/>
      <c r="BD75" s="1313"/>
      <c r="BE75" s="1313"/>
      <c r="BF75" s="1313"/>
      <c r="BG75" s="1313"/>
      <c r="BH75" s="1313"/>
      <c r="BI75" s="1313"/>
      <c r="BJ75" s="1313"/>
      <c r="BK75" s="1313"/>
      <c r="BL75" s="1313"/>
      <c r="BM75" s="1313"/>
      <c r="BN75" s="1313"/>
      <c r="BO75" s="1313"/>
      <c r="BP75" s="1311">
        <v>9.5</v>
      </c>
      <c r="BQ75" s="1311"/>
      <c r="BR75" s="1311"/>
      <c r="BS75" s="1311"/>
      <c r="BT75" s="1311"/>
      <c r="BU75" s="1311"/>
      <c r="BV75" s="1311"/>
      <c r="BW75" s="1311"/>
      <c r="BX75" s="1311">
        <v>8.8000000000000007</v>
      </c>
      <c r="BY75" s="1311"/>
      <c r="BZ75" s="1311"/>
      <c r="CA75" s="1311"/>
      <c r="CB75" s="1311"/>
      <c r="CC75" s="1311"/>
      <c r="CD75" s="1311"/>
      <c r="CE75" s="1311"/>
      <c r="CF75" s="1311">
        <v>8.5</v>
      </c>
      <c r="CG75" s="1311"/>
      <c r="CH75" s="1311"/>
      <c r="CI75" s="1311"/>
      <c r="CJ75" s="1311"/>
      <c r="CK75" s="1311"/>
      <c r="CL75" s="1311"/>
      <c r="CM75" s="1311"/>
      <c r="CN75" s="1311">
        <v>8.4</v>
      </c>
      <c r="CO75" s="1311"/>
      <c r="CP75" s="1311"/>
      <c r="CQ75" s="1311"/>
      <c r="CR75" s="1311"/>
      <c r="CS75" s="1311"/>
      <c r="CT75" s="1311"/>
      <c r="CU75" s="1311"/>
      <c r="CV75" s="1311">
        <v>8.6</v>
      </c>
      <c r="CW75" s="1311"/>
      <c r="CX75" s="1311"/>
      <c r="CY75" s="1311"/>
      <c r="CZ75" s="1311"/>
      <c r="DA75" s="1311"/>
      <c r="DB75" s="1311"/>
      <c r="DC75" s="1311"/>
    </row>
    <row r="76" spans="2:107" ht="13.5">
      <c r="B76" s="387"/>
      <c r="G76" s="1321"/>
      <c r="H76" s="1321"/>
      <c r="I76" s="1309"/>
      <c r="J76" s="1309"/>
      <c r="K76" s="1314"/>
      <c r="L76" s="1314"/>
      <c r="M76" s="1314"/>
      <c r="N76" s="1314"/>
      <c r="AM76" s="39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c r="B77" s="387"/>
      <c r="G77" s="1309"/>
      <c r="H77" s="1309"/>
      <c r="I77" s="1309"/>
      <c r="J77" s="1309"/>
      <c r="K77" s="1310"/>
      <c r="L77" s="1310"/>
      <c r="M77" s="1310"/>
      <c r="N77" s="1310"/>
      <c r="AN77" s="1312" t="s">
        <v>602</v>
      </c>
      <c r="AO77" s="1312"/>
      <c r="AP77" s="1312"/>
      <c r="AQ77" s="1312"/>
      <c r="AR77" s="1312"/>
      <c r="AS77" s="1312"/>
      <c r="AT77" s="1312"/>
      <c r="AU77" s="1312"/>
      <c r="AV77" s="1312"/>
      <c r="AW77" s="1312"/>
      <c r="AX77" s="1312"/>
      <c r="AY77" s="1312"/>
      <c r="AZ77" s="1312"/>
      <c r="BA77" s="1312"/>
      <c r="BB77" s="1313" t="s">
        <v>601</v>
      </c>
      <c r="BC77" s="1313"/>
      <c r="BD77" s="1313"/>
      <c r="BE77" s="1313"/>
      <c r="BF77" s="1313"/>
      <c r="BG77" s="1313"/>
      <c r="BH77" s="1313"/>
      <c r="BI77" s="1313"/>
      <c r="BJ77" s="1313"/>
      <c r="BK77" s="1313"/>
      <c r="BL77" s="1313"/>
      <c r="BM77" s="1313"/>
      <c r="BN77" s="1313"/>
      <c r="BO77" s="1313"/>
      <c r="BP77" s="1311">
        <v>36.5</v>
      </c>
      <c r="BQ77" s="1311"/>
      <c r="BR77" s="1311"/>
      <c r="BS77" s="1311"/>
      <c r="BT77" s="1311"/>
      <c r="BU77" s="1311"/>
      <c r="BV77" s="1311"/>
      <c r="BW77" s="1311"/>
      <c r="BX77" s="1311">
        <v>32.9</v>
      </c>
      <c r="BY77" s="1311"/>
      <c r="BZ77" s="1311"/>
      <c r="CA77" s="1311"/>
      <c r="CB77" s="1311"/>
      <c r="CC77" s="1311"/>
      <c r="CD77" s="1311"/>
      <c r="CE77" s="1311"/>
      <c r="CF77" s="1311">
        <v>28.5</v>
      </c>
      <c r="CG77" s="1311"/>
      <c r="CH77" s="1311"/>
      <c r="CI77" s="1311"/>
      <c r="CJ77" s="1311"/>
      <c r="CK77" s="1311"/>
      <c r="CL77" s="1311"/>
      <c r="CM77" s="1311"/>
      <c r="CN77" s="1311">
        <v>20.5</v>
      </c>
      <c r="CO77" s="1311"/>
      <c r="CP77" s="1311"/>
      <c r="CQ77" s="1311"/>
      <c r="CR77" s="1311"/>
      <c r="CS77" s="1311"/>
      <c r="CT77" s="1311"/>
      <c r="CU77" s="1311"/>
      <c r="CV77" s="1311">
        <v>21.4</v>
      </c>
      <c r="CW77" s="1311"/>
      <c r="CX77" s="1311"/>
      <c r="CY77" s="1311"/>
      <c r="CZ77" s="1311"/>
      <c r="DA77" s="1311"/>
      <c r="DB77" s="1311"/>
      <c r="DC77" s="1311"/>
    </row>
    <row r="78" spans="2:107" ht="13.5">
      <c r="B78" s="387"/>
      <c r="G78" s="1309"/>
      <c r="H78" s="1309"/>
      <c r="I78" s="1309"/>
      <c r="J78" s="1309"/>
      <c r="K78" s="1310"/>
      <c r="L78" s="1310"/>
      <c r="M78" s="1310"/>
      <c r="N78" s="1310"/>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c r="B79" s="387"/>
      <c r="G79" s="1309"/>
      <c r="H79" s="1309"/>
      <c r="I79" s="1315"/>
      <c r="J79" s="1315"/>
      <c r="K79" s="1316"/>
      <c r="L79" s="1316"/>
      <c r="M79" s="1316"/>
      <c r="N79" s="1316"/>
      <c r="AN79" s="1312"/>
      <c r="AO79" s="1312"/>
      <c r="AP79" s="1312"/>
      <c r="AQ79" s="1312"/>
      <c r="AR79" s="1312"/>
      <c r="AS79" s="1312"/>
      <c r="AT79" s="1312"/>
      <c r="AU79" s="1312"/>
      <c r="AV79" s="1312"/>
      <c r="AW79" s="1312"/>
      <c r="AX79" s="1312"/>
      <c r="AY79" s="1312"/>
      <c r="AZ79" s="1312"/>
      <c r="BA79" s="1312"/>
      <c r="BB79" s="1313" t="s">
        <v>600</v>
      </c>
      <c r="BC79" s="1313"/>
      <c r="BD79" s="1313"/>
      <c r="BE79" s="1313"/>
      <c r="BF79" s="1313"/>
      <c r="BG79" s="1313"/>
      <c r="BH79" s="1313"/>
      <c r="BI79" s="1313"/>
      <c r="BJ79" s="1313"/>
      <c r="BK79" s="1313"/>
      <c r="BL79" s="1313"/>
      <c r="BM79" s="1313"/>
      <c r="BN79" s="1313"/>
      <c r="BO79" s="1313"/>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7.9</v>
      </c>
      <c r="CO79" s="1311"/>
      <c r="CP79" s="1311"/>
      <c r="CQ79" s="1311"/>
      <c r="CR79" s="1311"/>
      <c r="CS79" s="1311"/>
      <c r="CT79" s="1311"/>
      <c r="CU79" s="1311"/>
      <c r="CV79" s="1311">
        <v>7.7</v>
      </c>
      <c r="CW79" s="1311"/>
      <c r="CX79" s="1311"/>
      <c r="CY79" s="1311"/>
      <c r="CZ79" s="1311"/>
      <c r="DA79" s="1311"/>
      <c r="DB79" s="1311"/>
      <c r="DC79" s="1311"/>
    </row>
    <row r="80" spans="2:107" ht="13.5">
      <c r="B80" s="387"/>
      <c r="G80" s="1309"/>
      <c r="H80" s="1309"/>
      <c r="I80" s="1315"/>
      <c r="J80" s="1315"/>
      <c r="K80" s="1316"/>
      <c r="L80" s="1316"/>
      <c r="M80" s="1316"/>
      <c r="N80" s="1316"/>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etUal+CCO1jVUMeBfw4UCqNdchFkU2LwetEoqiFl442LGz+qAEdgqN62PBL7wgXu3Q+qrTlx7+RMw4OVYZdpHA==" saltValue="8RaFvO5T3QTZ/ZrmvvUYA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485</v>
      </c>
    </row>
  </sheetData>
  <sheetProtection algorithmName="SHA-512" hashValue="wIwtDZ/wQhVFyFCaJtxKFflw6OvD3MkYN0kvOw1FXlwI3DD4vIG2nkdrJsX38dOb99spSCbwARMcLeeibv8hqA==" saltValue="kHkYATuaV9475ook5BtAl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485</v>
      </c>
    </row>
  </sheetData>
  <sheetProtection algorithmName="SHA-512" hashValue="BXrdPb/A1P9s7+eytxK0xG2pexMOZDpCqxtcvlS3VMXWpdROMotYRAYEGCPcru2XarVl4MFELGj+ff9pPL1yGg==" saltValue="FjJeHAhj/86IecdJGUkMX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536</v>
      </c>
      <c r="G2" s="157"/>
      <c r="H2" s="158"/>
    </row>
    <row r="3" spans="1:8">
      <c r="A3" s="154" t="s">
        <v>529</v>
      </c>
      <c r="B3" s="159"/>
      <c r="C3" s="160"/>
      <c r="D3" s="161">
        <v>92455</v>
      </c>
      <c r="E3" s="162"/>
      <c r="F3" s="163">
        <v>69469</v>
      </c>
      <c r="G3" s="164"/>
      <c r="H3" s="165"/>
    </row>
    <row r="4" spans="1:8">
      <c r="A4" s="166"/>
      <c r="B4" s="167"/>
      <c r="C4" s="168"/>
      <c r="D4" s="169">
        <v>57599</v>
      </c>
      <c r="E4" s="170"/>
      <c r="F4" s="171">
        <v>38215</v>
      </c>
      <c r="G4" s="172"/>
      <c r="H4" s="173"/>
    </row>
    <row r="5" spans="1:8">
      <c r="A5" s="154" t="s">
        <v>531</v>
      </c>
      <c r="B5" s="159"/>
      <c r="C5" s="160"/>
      <c r="D5" s="161">
        <v>62165</v>
      </c>
      <c r="E5" s="162"/>
      <c r="F5" s="163">
        <v>67293</v>
      </c>
      <c r="G5" s="164"/>
      <c r="H5" s="165"/>
    </row>
    <row r="6" spans="1:8">
      <c r="A6" s="166"/>
      <c r="B6" s="167"/>
      <c r="C6" s="168"/>
      <c r="D6" s="169">
        <v>25225</v>
      </c>
      <c r="E6" s="170"/>
      <c r="F6" s="171">
        <v>35076</v>
      </c>
      <c r="G6" s="172"/>
      <c r="H6" s="173"/>
    </row>
    <row r="7" spans="1:8">
      <c r="A7" s="154" t="s">
        <v>532</v>
      </c>
      <c r="B7" s="159"/>
      <c r="C7" s="160"/>
      <c r="D7" s="161">
        <v>93686</v>
      </c>
      <c r="E7" s="162"/>
      <c r="F7" s="163">
        <v>67343</v>
      </c>
      <c r="G7" s="164"/>
      <c r="H7" s="165"/>
    </row>
    <row r="8" spans="1:8">
      <c r="A8" s="166"/>
      <c r="B8" s="167"/>
      <c r="C8" s="168"/>
      <c r="D8" s="169">
        <v>37509</v>
      </c>
      <c r="E8" s="170"/>
      <c r="F8" s="171">
        <v>32865</v>
      </c>
      <c r="G8" s="172"/>
      <c r="H8" s="173"/>
    </row>
    <row r="9" spans="1:8">
      <c r="A9" s="154" t="s">
        <v>533</v>
      </c>
      <c r="B9" s="159"/>
      <c r="C9" s="160"/>
      <c r="D9" s="161">
        <v>69200</v>
      </c>
      <c r="E9" s="162"/>
      <c r="F9" s="163">
        <v>73475</v>
      </c>
      <c r="G9" s="164"/>
      <c r="H9" s="165"/>
    </row>
    <row r="10" spans="1:8">
      <c r="A10" s="166"/>
      <c r="B10" s="167"/>
      <c r="C10" s="168"/>
      <c r="D10" s="169">
        <v>41894</v>
      </c>
      <c r="E10" s="170"/>
      <c r="F10" s="171">
        <v>43072</v>
      </c>
      <c r="G10" s="172"/>
      <c r="H10" s="173"/>
    </row>
    <row r="11" spans="1:8">
      <c r="A11" s="154" t="s">
        <v>534</v>
      </c>
      <c r="B11" s="159"/>
      <c r="C11" s="160"/>
      <c r="D11" s="161">
        <v>181507</v>
      </c>
      <c r="E11" s="162"/>
      <c r="F11" s="163">
        <v>87464</v>
      </c>
      <c r="G11" s="164"/>
      <c r="H11" s="165"/>
    </row>
    <row r="12" spans="1:8">
      <c r="A12" s="166"/>
      <c r="B12" s="167"/>
      <c r="C12" s="174"/>
      <c r="D12" s="169">
        <v>69407</v>
      </c>
      <c r="E12" s="170"/>
      <c r="F12" s="171">
        <v>47479</v>
      </c>
      <c r="G12" s="172"/>
      <c r="H12" s="173"/>
    </row>
    <row r="13" spans="1:8">
      <c r="A13" s="154"/>
      <c r="B13" s="159"/>
      <c r="C13" s="175"/>
      <c r="D13" s="176">
        <v>99803</v>
      </c>
      <c r="E13" s="177"/>
      <c r="F13" s="178">
        <v>73009</v>
      </c>
      <c r="G13" s="179"/>
      <c r="H13" s="165"/>
    </row>
    <row r="14" spans="1:8">
      <c r="A14" s="166"/>
      <c r="B14" s="167"/>
      <c r="C14" s="168"/>
      <c r="D14" s="169">
        <v>46327</v>
      </c>
      <c r="E14" s="170"/>
      <c r="F14" s="171">
        <v>39341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14.35</v>
      </c>
      <c r="C19" s="180">
        <f>ROUND(VALUE(SUBSTITUTE(実質収支比率等に係る経年分析!G$48,"▲","-")),2)</f>
        <v>12.38</v>
      </c>
      <c r="D19" s="180">
        <f>ROUND(VALUE(SUBSTITUTE(実質収支比率等に係る経年分析!H$48,"▲","-")),2)</f>
        <v>11.26</v>
      </c>
      <c r="E19" s="180">
        <f>ROUND(VALUE(SUBSTITUTE(実質収支比率等に係る経年分析!I$48,"▲","-")),2)</f>
        <v>7.2</v>
      </c>
      <c r="F19" s="180">
        <f>ROUND(VALUE(SUBSTITUTE(実質収支比率等に係る経年分析!J$48,"▲","-")),2)</f>
        <v>0.81</v>
      </c>
    </row>
    <row r="20" spans="1:11">
      <c r="A20" s="180" t="s">
        <v>55</v>
      </c>
      <c r="B20" s="180">
        <f>ROUND(VALUE(SUBSTITUTE(実質収支比率等に係る経年分析!F$47,"▲","-")),2)</f>
        <v>30.41</v>
      </c>
      <c r="C20" s="180">
        <f>ROUND(VALUE(SUBSTITUTE(実質収支比率等に係る経年分析!G$47,"▲","-")),2)</f>
        <v>30.88</v>
      </c>
      <c r="D20" s="180">
        <f>ROUND(VALUE(SUBSTITUTE(実質収支比率等に係る経年分析!H$47,"▲","-")),2)</f>
        <v>30.62</v>
      </c>
      <c r="E20" s="180">
        <f>ROUND(VALUE(SUBSTITUTE(実質収支比率等に係る経年分析!I$47,"▲","-")),2)</f>
        <v>27.62</v>
      </c>
      <c r="F20" s="180">
        <f>ROUND(VALUE(SUBSTITUTE(実質収支比率等に係る経年分析!J$47,"▲","-")),2)</f>
        <v>21.64</v>
      </c>
    </row>
    <row r="21" spans="1:11">
      <c r="A21" s="180" t="s">
        <v>56</v>
      </c>
      <c r="B21" s="180">
        <f>IF(ISNUMBER(VALUE(SUBSTITUTE(実質収支比率等に係る経年分析!F$49,"▲","-"))),ROUND(VALUE(SUBSTITUTE(実質収支比率等に係る経年分析!F$49,"▲","-")),2),NA())</f>
        <v>4.3600000000000003</v>
      </c>
      <c r="C21" s="180">
        <f>IF(ISNUMBER(VALUE(SUBSTITUTE(実質収支比率等に係る経年分析!G$49,"▲","-"))),ROUND(VALUE(SUBSTITUTE(実質収支比率等に係る経年分析!G$49,"▲","-")),2),NA())</f>
        <v>0.71</v>
      </c>
      <c r="D21" s="180">
        <f>IF(ISNUMBER(VALUE(SUBSTITUTE(実質収支比率等に係る経年分析!H$49,"▲","-"))),ROUND(VALUE(SUBSTITUTE(実質収支比率等に係る経年分析!H$49,"▲","-")),2),NA())</f>
        <v>-0.62</v>
      </c>
      <c r="E21" s="180">
        <f>IF(ISNUMBER(VALUE(SUBSTITUTE(実質収支比率等に係る経年分析!I$49,"▲","-"))),ROUND(VALUE(SUBSTITUTE(実質収支比率等に係る経年分析!I$49,"▲","-")),2),NA())</f>
        <v>-7.76</v>
      </c>
      <c r="F21" s="180">
        <f>IF(ISNUMBER(VALUE(SUBSTITUTE(実質収支比率等に係る経年分析!J$49,"▲","-"))),ROUND(VALUE(SUBSTITUTE(実質収支比率等に係る経年分析!J$49,"▲","-")),2),NA())</f>
        <v>-11.88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1.1599999999999999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3.87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c r="A33" s="181" t="str">
        <f>IF(連結実質赤字比率に係る赤字・黒字の構成分析!C$37="",NA(),連結実質赤字比率に係る赤字・黒字の構成分析!C$37)</f>
        <v>国民健康保険事業勘定特別会計</v>
      </c>
      <c r="B33" s="181">
        <f>IF(ROUND(VALUE(SUBSTITUTE(連結実質赤字比率に係る赤字・黒字の構成分析!F$37,"▲", "-")), 2) &lt; 0, ABS(ROUND(VALUE(SUBSTITUTE(連結実質赤字比率に係る赤字・黒字の構成分析!F$37,"▲", "-")), 2)), NA())</f>
        <v>12.54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11.74</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11.03</v>
      </c>
      <c r="G33" s="181" t="e">
        <f>IF(ROUND(VALUE(SUBSTITUTE(連結実質赤字比率に係る赤字・黒字の構成分析!H$37,"▲", "-")), 2) &gt;= 0, ABS(ROUND(VALUE(SUBSTITUTE(連結実質赤字比率に係る赤字・黒字の構成分析!H$37,"▲", "-")), 2)), NA())</f>
        <v>#N/A</v>
      </c>
      <c r="H33" s="181">
        <f>IF(ROUND(VALUE(SUBSTITUTE(連結実質赤字比率に係る赤字・黒字の構成分析!I$37,"▲", "-")), 2) &lt; 0, ABS(ROUND(VALUE(SUBSTITUTE(連結実質赤字比率に係る赤字・黒字の構成分析!I$37,"▲", "-")), 2)), NA())</f>
        <v>10.9</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11.71</v>
      </c>
    </row>
    <row r="35" spans="1:16">
      <c r="A35" s="181" t="str">
        <f>IF(連結実質赤字比率に係る赤字・黒字の構成分析!C$35="",NA(),連結実質赤字比率に係る赤字・黒字の構成分析!C$35)</f>
        <v>学校給食センター特別会計</v>
      </c>
      <c r="B35" s="181">
        <f>IF(ROUND(VALUE(SUBSTITUTE(連結実質赤字比率に係る赤字・黒字の構成分析!F$35,"▲", "-")), 2) &lt; 0, ABS(ROUND(VALUE(SUBSTITUTE(連結実質赤字比率に係る赤字・黒字の構成分析!F$35,"▲", "-")), 2)), NA())</f>
        <v>0.08</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0.06</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0.05</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0.04</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0.03</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11.56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11.5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11.13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11.13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10.86</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1105</v>
      </c>
      <c r="E42" s="182"/>
      <c r="F42" s="182"/>
      <c r="G42" s="182">
        <f>'実質公債費比率（分子）の構造'!L$52</f>
        <v>1126</v>
      </c>
      <c r="H42" s="182"/>
      <c r="I42" s="182"/>
      <c r="J42" s="182">
        <f>'実質公債費比率（分子）の構造'!M$52</f>
        <v>1181</v>
      </c>
      <c r="K42" s="182"/>
      <c r="L42" s="182"/>
      <c r="M42" s="182">
        <f>'実質公債費比率（分子）の構造'!N$52</f>
        <v>1110</v>
      </c>
      <c r="N42" s="182"/>
      <c r="O42" s="182"/>
      <c r="P42" s="182">
        <f>'実質公債費比率（分子）の構造'!O$52</f>
        <v>1174</v>
      </c>
    </row>
    <row r="43" spans="1:16">
      <c r="A43" s="182" t="s">
        <v>64</v>
      </c>
      <c r="B43" s="182">
        <f>'実質公債費比率（分子）の構造'!K$51</f>
        <v>2</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77</v>
      </c>
      <c r="C45" s="182"/>
      <c r="D45" s="182"/>
      <c r="E45" s="182">
        <f>'実質公債費比率（分子）の構造'!L$49</f>
        <v>78</v>
      </c>
      <c r="F45" s="182"/>
      <c r="G45" s="182"/>
      <c r="H45" s="182">
        <f>'実質公債費比率（分子）の構造'!M$49</f>
        <v>61</v>
      </c>
      <c r="I45" s="182"/>
      <c r="J45" s="182"/>
      <c r="K45" s="182">
        <f>'実質公債費比率（分子）の構造'!N$49</f>
        <v>62</v>
      </c>
      <c r="L45" s="182"/>
      <c r="M45" s="182"/>
      <c r="N45" s="182">
        <f>'実質公債費比率（分子）の構造'!O$49</f>
        <v>63</v>
      </c>
      <c r="O45" s="182"/>
      <c r="P45" s="182"/>
    </row>
    <row r="46" spans="1:16">
      <c r="A46" s="182" t="s">
        <v>67</v>
      </c>
      <c r="B46" s="182">
        <f>'実質公債費比率（分子）の構造'!K$48</f>
        <v>3</v>
      </c>
      <c r="C46" s="182"/>
      <c r="D46" s="182"/>
      <c r="E46" s="182">
        <f>'実質公債費比率（分子）の構造'!L$48</f>
        <v>4</v>
      </c>
      <c r="F46" s="182"/>
      <c r="G46" s="182"/>
      <c r="H46" s="182">
        <f>'実質公債費比率（分子）の構造'!M$48</f>
        <v>1</v>
      </c>
      <c r="I46" s="182"/>
      <c r="J46" s="182"/>
      <c r="K46" s="182">
        <f>'実質公債費比率（分子）の構造'!N$48</f>
        <v>27</v>
      </c>
      <c r="L46" s="182"/>
      <c r="M46" s="182"/>
      <c r="N46" s="182" t="str">
        <f>'実質公債費比率（分子）の構造'!O$48</f>
        <v>-</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1389</v>
      </c>
      <c r="C49" s="182"/>
      <c r="D49" s="182"/>
      <c r="E49" s="182">
        <f>'実質公債費比率（分子）の構造'!L$45</f>
        <v>1373</v>
      </c>
      <c r="F49" s="182"/>
      <c r="G49" s="182"/>
      <c r="H49" s="182">
        <f>'実質公債費比率（分子）の構造'!M$45</f>
        <v>1451</v>
      </c>
      <c r="I49" s="182"/>
      <c r="J49" s="182"/>
      <c r="K49" s="182">
        <f>'実質公債費比率（分子）の構造'!N$45</f>
        <v>1359</v>
      </c>
      <c r="L49" s="182"/>
      <c r="M49" s="182"/>
      <c r="N49" s="182">
        <f>'実質公債費比率（分子）の構造'!O$45</f>
        <v>1461</v>
      </c>
      <c r="O49" s="182"/>
      <c r="P49" s="182"/>
    </row>
    <row r="50" spans="1:16">
      <c r="A50" s="182" t="s">
        <v>71</v>
      </c>
      <c r="B50" s="182" t="e">
        <f>NA()</f>
        <v>#N/A</v>
      </c>
      <c r="C50" s="182">
        <f>IF(ISNUMBER('実質公債費比率（分子）の構造'!K$53),'実質公債費比率（分子）の構造'!K$53,NA())</f>
        <v>366</v>
      </c>
      <c r="D50" s="182" t="e">
        <f>NA()</f>
        <v>#N/A</v>
      </c>
      <c r="E50" s="182" t="e">
        <f>NA()</f>
        <v>#N/A</v>
      </c>
      <c r="F50" s="182">
        <f>IF(ISNUMBER('実質公債費比率（分子）の構造'!L$53),'実質公債費比率（分子）の構造'!L$53,NA())</f>
        <v>330</v>
      </c>
      <c r="G50" s="182" t="e">
        <f>NA()</f>
        <v>#N/A</v>
      </c>
      <c r="H50" s="182" t="e">
        <f>NA()</f>
        <v>#N/A</v>
      </c>
      <c r="I50" s="182">
        <f>IF(ISNUMBER('実質公債費比率（分子）の構造'!M$53),'実質公債費比率（分子）の構造'!M$53,NA())</f>
        <v>333</v>
      </c>
      <c r="J50" s="182" t="e">
        <f>NA()</f>
        <v>#N/A</v>
      </c>
      <c r="K50" s="182" t="e">
        <f>NA()</f>
        <v>#N/A</v>
      </c>
      <c r="L50" s="182">
        <f>IF(ISNUMBER('実質公債費比率（分子）の構造'!N$53),'実質公債費比率（分子）の構造'!N$53,NA())</f>
        <v>339</v>
      </c>
      <c r="M50" s="182" t="e">
        <f>NA()</f>
        <v>#N/A</v>
      </c>
      <c r="N50" s="182" t="e">
        <f>NA()</f>
        <v>#N/A</v>
      </c>
      <c r="O50" s="182">
        <f>IF(ISNUMBER('実質公債費比率（分子）の構造'!O$53),'実質公債費比率（分子）の構造'!O$53,NA())</f>
        <v>350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8911</v>
      </c>
      <c r="E56" s="181"/>
      <c r="F56" s="181"/>
      <c r="G56" s="181">
        <f>'将来負担比率（分子）の構造'!J$52</f>
        <v>8735</v>
      </c>
      <c r="H56" s="181"/>
      <c r="I56" s="181"/>
      <c r="J56" s="181">
        <f>'将来負担比率（分子）の構造'!K$52</f>
        <v>8839</v>
      </c>
      <c r="K56" s="181"/>
      <c r="L56" s="181"/>
      <c r="M56" s="181">
        <f>'将来負担比率（分子）の構造'!L$52</f>
        <v>9169</v>
      </c>
      <c r="N56" s="181"/>
      <c r="O56" s="181"/>
      <c r="P56" s="181">
        <f>'将来負担比率（分子）の構造'!M$52</f>
        <v>9914</v>
      </c>
    </row>
    <row r="57" spans="1:16">
      <c r="A57" s="181" t="s">
        <v>42</v>
      </c>
      <c r="B57" s="181"/>
      <c r="C57" s="181"/>
      <c r="D57" s="181">
        <f>'将来負担比率（分子）の構造'!I$51</f>
        <v>1910</v>
      </c>
      <c r="E57" s="181"/>
      <c r="F57" s="181"/>
      <c r="G57" s="181">
        <f>'将来負担比率（分子）の構造'!J$51</f>
        <v>1731</v>
      </c>
      <c r="H57" s="181"/>
      <c r="I57" s="181"/>
      <c r="J57" s="181">
        <f>'将来負担比率（分子）の構造'!K$51</f>
        <v>1701</v>
      </c>
      <c r="K57" s="181"/>
      <c r="L57" s="181"/>
      <c r="M57" s="181">
        <f>'将来負担比率（分子）の構造'!L$51</f>
        <v>1568</v>
      </c>
      <c r="N57" s="181"/>
      <c r="O57" s="181"/>
      <c r="P57" s="181">
        <f>'将来負担比率（分子）の構造'!M$51</f>
        <v>1498</v>
      </c>
    </row>
    <row r="58" spans="1:16">
      <c r="A58" s="181" t="s">
        <v>41</v>
      </c>
      <c r="B58" s="181"/>
      <c r="C58" s="181"/>
      <c r="D58" s="181">
        <f>'将来負担比率（分子）の構造'!I$50</f>
        <v>2994</v>
      </c>
      <c r="E58" s="181"/>
      <c r="F58" s="181"/>
      <c r="G58" s="181">
        <f>'将来負担比率（分子）の構造'!J$50</f>
        <v>2943</v>
      </c>
      <c r="H58" s="181"/>
      <c r="I58" s="181"/>
      <c r="J58" s="181">
        <f>'将来負担比率（分子）の構造'!K$50</f>
        <v>3011</v>
      </c>
      <c r="K58" s="181"/>
      <c r="L58" s="181"/>
      <c r="M58" s="181">
        <f>'将来負担比率（分子）の構造'!L$50</f>
        <v>2858</v>
      </c>
      <c r="N58" s="181"/>
      <c r="O58" s="181"/>
      <c r="P58" s="181">
        <f>'将来負担比率（分子）の構造'!M$50</f>
        <v>2763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2440</v>
      </c>
      <c r="C62" s="181"/>
      <c r="D62" s="181"/>
      <c r="E62" s="181">
        <f>'将来負担比率（分子）の構造'!J$45</f>
        <v>2488</v>
      </c>
      <c r="F62" s="181"/>
      <c r="G62" s="181"/>
      <c r="H62" s="181">
        <f>'将来負担比率（分子）の構造'!K$45</f>
        <v>2262</v>
      </c>
      <c r="I62" s="181"/>
      <c r="J62" s="181"/>
      <c r="K62" s="181">
        <f>'将来負担比率（分子）の構造'!L$45</f>
        <v>2204</v>
      </c>
      <c r="L62" s="181"/>
      <c r="M62" s="181"/>
      <c r="N62" s="181">
        <f>'将来負担比率（分子）の構造'!M$45</f>
        <v>2329</v>
      </c>
      <c r="O62" s="181"/>
      <c r="P62" s="181"/>
    </row>
    <row r="63" spans="1:16">
      <c r="A63" s="181" t="s">
        <v>34</v>
      </c>
      <c r="B63" s="181">
        <f>'将来負担比率（分子）の構造'!I$44</f>
        <v>463</v>
      </c>
      <c r="C63" s="181"/>
      <c r="D63" s="181"/>
      <c r="E63" s="181">
        <f>'将来負担比率（分子）の構造'!J$44</f>
        <v>381</v>
      </c>
      <c r="F63" s="181"/>
      <c r="G63" s="181"/>
      <c r="H63" s="181">
        <f>'将来負担比率（分子）の構造'!K$44</f>
        <v>337</v>
      </c>
      <c r="I63" s="181"/>
      <c r="J63" s="181"/>
      <c r="K63" s="181">
        <f>'将来負担比率（分子）の構造'!L$44</f>
        <v>286</v>
      </c>
      <c r="L63" s="181"/>
      <c r="M63" s="181"/>
      <c r="N63" s="181">
        <f>'将来負担比率（分子）の構造'!M$44</f>
        <v>282</v>
      </c>
      <c r="O63" s="181"/>
      <c r="P63" s="181"/>
    </row>
    <row r="64" spans="1:16">
      <c r="A64" s="181" t="s">
        <v>33</v>
      </c>
      <c r="B64" s="181">
        <f>'将来負担比率（分子）の構造'!I$43</f>
        <v>18</v>
      </c>
      <c r="C64" s="181"/>
      <c r="D64" s="181"/>
      <c r="E64" s="181">
        <f>'将来負担比率（分子）の構造'!J$43</f>
        <v>20</v>
      </c>
      <c r="F64" s="181"/>
      <c r="G64" s="181"/>
      <c r="H64" s="181">
        <f>'将来負担比率（分子）の構造'!K$43</f>
        <v>15</v>
      </c>
      <c r="I64" s="181"/>
      <c r="J64" s="181"/>
      <c r="K64" s="181">
        <f>'将来負担比率（分子）の構造'!L$43</f>
        <v>57</v>
      </c>
      <c r="L64" s="181"/>
      <c r="M64" s="181"/>
      <c r="N64" s="181" t="str">
        <f>'将来負担比率（分子）の構造'!M$43</f>
        <v>-</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13380</v>
      </c>
      <c r="C66" s="181"/>
      <c r="D66" s="181"/>
      <c r="E66" s="181">
        <f>'将来負担比率（分子）の構造'!J$41</f>
        <v>13207</v>
      </c>
      <c r="F66" s="181"/>
      <c r="G66" s="181"/>
      <c r="H66" s="181">
        <f>'将来負担比率（分子）の構造'!K$41</f>
        <v>13205</v>
      </c>
      <c r="I66" s="181"/>
      <c r="J66" s="181"/>
      <c r="K66" s="181">
        <f>'将来負担比率（分子）の構造'!L$41</f>
        <v>13605</v>
      </c>
      <c r="L66" s="181"/>
      <c r="M66" s="181"/>
      <c r="N66" s="181">
        <f>'将来負担比率（分子）の構造'!M$41</f>
        <v>14473</v>
      </c>
      <c r="O66" s="181"/>
      <c r="P66" s="181"/>
    </row>
    <row r="67" spans="1:16">
      <c r="A67" s="181" t="s">
        <v>75</v>
      </c>
      <c r="B67" s="181" t="e">
        <f>NA()</f>
        <v>#N/A</v>
      </c>
      <c r="C67" s="181">
        <f>IF(ISNUMBER('将来負担比率（分子）の構造'!I$53), IF('将来負担比率（分子）の構造'!I$53 &lt; 0, 0, '将来負担比率（分子）の構造'!I$53), NA())</f>
        <v>2485</v>
      </c>
      <c r="D67" s="181" t="e">
        <f>NA()</f>
        <v>#N/A</v>
      </c>
      <c r="E67" s="181" t="e">
        <f>NA()</f>
        <v>#N/A</v>
      </c>
      <c r="F67" s="181">
        <f>IF(ISNUMBER('将来負担比率（分子）の構造'!J$53), IF('将来負担比率（分子）の構造'!J$53 &lt; 0, 0, '将来負担比率（分子）の構造'!J$53), NA())</f>
        <v>2687</v>
      </c>
      <c r="G67" s="181" t="e">
        <f>NA()</f>
        <v>#N/A</v>
      </c>
      <c r="H67" s="181" t="e">
        <f>NA()</f>
        <v>#N/A</v>
      </c>
      <c r="I67" s="181">
        <f>IF(ISNUMBER('将来負担比率（分子）の構造'!K$53), IF('将来負担比率（分子）の構造'!K$53 &lt; 0, 0, '将来負担比率（分子）の構造'!K$53), NA())</f>
        <v>2267</v>
      </c>
      <c r="J67" s="181" t="e">
        <f>NA()</f>
        <v>#N/A</v>
      </c>
      <c r="K67" s="181" t="e">
        <f>NA()</f>
        <v>#N/A</v>
      </c>
      <c r="L67" s="181">
        <f>IF(ISNUMBER('将来負担比率（分子）の構造'!L$53), IF('将来負担比率（分子）の構造'!L$53 &lt; 0, 0, '将来負担比率（分子）の構造'!L$53), NA())</f>
        <v>2556</v>
      </c>
      <c r="M67" s="181" t="e">
        <f>NA()</f>
        <v>#N/A</v>
      </c>
      <c r="N67" s="181" t="e">
        <f>NA()</f>
        <v>#N/A</v>
      </c>
      <c r="O67" s="181">
        <f>IF(ISNUMBER('将来負担比率（分子）の構造'!M$53), IF('将来負担比率（分子）の構造'!M$53 &lt; 0, 0, '将来負担比率（分子）の構造'!M$53), NA())</f>
        <v>2909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1498</v>
      </c>
      <c r="C72" s="185">
        <f>基金残高に係る経年分析!G55</f>
        <v>1329</v>
      </c>
      <c r="D72" s="185">
        <f>基金残高に係る経年分析!H55</f>
        <v>1054</v>
      </c>
    </row>
    <row r="73" spans="1:16">
      <c r="A73" s="184" t="s">
        <v>78</v>
      </c>
      <c r="B73" s="185">
        <f>基金残高に係る経年分析!F56</f>
        <v>299</v>
      </c>
      <c r="C73" s="185">
        <f>基金残高に係る経年分析!G56</f>
        <v>299</v>
      </c>
      <c r="D73" s="185">
        <f>基金残高に係る経年分析!H56</f>
        <v>299</v>
      </c>
    </row>
    <row r="74" spans="1:16">
      <c r="A74" s="184" t="s">
        <v>79</v>
      </c>
      <c r="B74" s="185">
        <f>基金残高に係る経年分析!F57</f>
        <v>1214</v>
      </c>
      <c r="C74" s="185">
        <f>基金残高に係る経年分析!G57</f>
        <v>1230</v>
      </c>
      <c r="D74" s="185">
        <f>基金残高に係る経年分析!H57</f>
        <v>1411</v>
      </c>
    </row>
  </sheetData>
  <sheetProtection algorithmName="SHA-512" hashValue="N3wWekWlxnCrBkCnVGmGyORNA7YRuOf6SNTh29CszXcQIuTW26pNUbxmsHPAbmPbpxEwlGP95ImVgRA1S1ONIA==" saltValue="51OlubVtRkmCkFutYz/e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224</v>
      </c>
      <c r="C5" s="670"/>
      <c r="D5" s="670"/>
      <c r="E5" s="670"/>
      <c r="F5" s="670"/>
      <c r="G5" s="670"/>
      <c r="H5" s="670"/>
      <c r="I5" s="670"/>
      <c r="J5" s="670"/>
      <c r="K5" s="670"/>
      <c r="L5" s="670"/>
      <c r="M5" s="670"/>
      <c r="N5" s="670"/>
      <c r="O5" s="670"/>
      <c r="P5" s="670"/>
      <c r="Q5" s="671"/>
      <c r="R5" s="672">
        <v>1318458</v>
      </c>
      <c r="S5" s="673"/>
      <c r="T5" s="673"/>
      <c r="U5" s="673"/>
      <c r="V5" s="673"/>
      <c r="W5" s="673"/>
      <c r="X5" s="673"/>
      <c r="Y5" s="674"/>
      <c r="Z5" s="675">
        <v>10.6</v>
      </c>
      <c r="AA5" s="675"/>
      <c r="AB5" s="675"/>
      <c r="AC5" s="675"/>
      <c r="AD5" s="676">
        <v>1318458</v>
      </c>
      <c r="AE5" s="676"/>
      <c r="AF5" s="676"/>
      <c r="AG5" s="676"/>
      <c r="AH5" s="676"/>
      <c r="AI5" s="676"/>
      <c r="AJ5" s="676"/>
      <c r="AK5" s="676"/>
      <c r="AL5" s="677">
        <v>27.6</v>
      </c>
      <c r="AM5" s="678"/>
      <c r="AN5" s="678"/>
      <c r="AO5" s="679"/>
      <c r="AP5" s="669" t="s">
        <v>225</v>
      </c>
      <c r="AQ5" s="670"/>
      <c r="AR5" s="670"/>
      <c r="AS5" s="670"/>
      <c r="AT5" s="670"/>
      <c r="AU5" s="670"/>
      <c r="AV5" s="670"/>
      <c r="AW5" s="670"/>
      <c r="AX5" s="670"/>
      <c r="AY5" s="670"/>
      <c r="AZ5" s="670"/>
      <c r="BA5" s="670"/>
      <c r="BB5" s="670"/>
      <c r="BC5" s="670"/>
      <c r="BD5" s="670"/>
      <c r="BE5" s="670"/>
      <c r="BF5" s="671"/>
      <c r="BG5" s="683">
        <v>1318458</v>
      </c>
      <c r="BH5" s="684"/>
      <c r="BI5" s="684"/>
      <c r="BJ5" s="684"/>
      <c r="BK5" s="684"/>
      <c r="BL5" s="684"/>
      <c r="BM5" s="684"/>
      <c r="BN5" s="685"/>
      <c r="BO5" s="686">
        <v>100</v>
      </c>
      <c r="BP5" s="686"/>
      <c r="BQ5" s="686"/>
      <c r="BR5" s="686"/>
      <c r="BS5" s="687">
        <v>6333</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c r="B6" s="680" t="s">
        <v>229</v>
      </c>
      <c r="C6" s="681"/>
      <c r="D6" s="681"/>
      <c r="E6" s="681"/>
      <c r="F6" s="681"/>
      <c r="G6" s="681"/>
      <c r="H6" s="681"/>
      <c r="I6" s="681"/>
      <c r="J6" s="681"/>
      <c r="K6" s="681"/>
      <c r="L6" s="681"/>
      <c r="M6" s="681"/>
      <c r="N6" s="681"/>
      <c r="O6" s="681"/>
      <c r="P6" s="681"/>
      <c r="Q6" s="682"/>
      <c r="R6" s="683">
        <v>72955</v>
      </c>
      <c r="S6" s="684"/>
      <c r="T6" s="684"/>
      <c r="U6" s="684"/>
      <c r="V6" s="684"/>
      <c r="W6" s="684"/>
      <c r="X6" s="684"/>
      <c r="Y6" s="685"/>
      <c r="Z6" s="686">
        <v>0.6</v>
      </c>
      <c r="AA6" s="686"/>
      <c r="AB6" s="686"/>
      <c r="AC6" s="686"/>
      <c r="AD6" s="687">
        <v>72955</v>
      </c>
      <c r="AE6" s="687"/>
      <c r="AF6" s="687"/>
      <c r="AG6" s="687"/>
      <c r="AH6" s="687"/>
      <c r="AI6" s="687"/>
      <c r="AJ6" s="687"/>
      <c r="AK6" s="687"/>
      <c r="AL6" s="688">
        <v>1.5</v>
      </c>
      <c r="AM6" s="689"/>
      <c r="AN6" s="689"/>
      <c r="AO6" s="690"/>
      <c r="AP6" s="680" t="s">
        <v>230</v>
      </c>
      <c r="AQ6" s="681"/>
      <c r="AR6" s="681"/>
      <c r="AS6" s="681"/>
      <c r="AT6" s="681"/>
      <c r="AU6" s="681"/>
      <c r="AV6" s="681"/>
      <c r="AW6" s="681"/>
      <c r="AX6" s="681"/>
      <c r="AY6" s="681"/>
      <c r="AZ6" s="681"/>
      <c r="BA6" s="681"/>
      <c r="BB6" s="681"/>
      <c r="BC6" s="681"/>
      <c r="BD6" s="681"/>
      <c r="BE6" s="681"/>
      <c r="BF6" s="682"/>
      <c r="BG6" s="683">
        <v>1318458</v>
      </c>
      <c r="BH6" s="684"/>
      <c r="BI6" s="684"/>
      <c r="BJ6" s="684"/>
      <c r="BK6" s="684"/>
      <c r="BL6" s="684"/>
      <c r="BM6" s="684"/>
      <c r="BN6" s="685"/>
      <c r="BO6" s="686">
        <v>100</v>
      </c>
      <c r="BP6" s="686"/>
      <c r="BQ6" s="686"/>
      <c r="BR6" s="686"/>
      <c r="BS6" s="687">
        <v>6333</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113154</v>
      </c>
      <c r="CS6" s="684"/>
      <c r="CT6" s="684"/>
      <c r="CU6" s="684"/>
      <c r="CV6" s="684"/>
      <c r="CW6" s="684"/>
      <c r="CX6" s="684"/>
      <c r="CY6" s="685"/>
      <c r="CZ6" s="677">
        <v>0.9</v>
      </c>
      <c r="DA6" s="678"/>
      <c r="DB6" s="678"/>
      <c r="DC6" s="697"/>
      <c r="DD6" s="692" t="s">
        <v>173</v>
      </c>
      <c r="DE6" s="684"/>
      <c r="DF6" s="684"/>
      <c r="DG6" s="684"/>
      <c r="DH6" s="684"/>
      <c r="DI6" s="684"/>
      <c r="DJ6" s="684"/>
      <c r="DK6" s="684"/>
      <c r="DL6" s="684"/>
      <c r="DM6" s="684"/>
      <c r="DN6" s="684"/>
      <c r="DO6" s="684"/>
      <c r="DP6" s="685"/>
      <c r="DQ6" s="692">
        <v>112742</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707</v>
      </c>
      <c r="S7" s="684"/>
      <c r="T7" s="684"/>
      <c r="U7" s="684"/>
      <c r="V7" s="684"/>
      <c r="W7" s="684"/>
      <c r="X7" s="684"/>
      <c r="Y7" s="685"/>
      <c r="Z7" s="686">
        <v>0</v>
      </c>
      <c r="AA7" s="686"/>
      <c r="AB7" s="686"/>
      <c r="AC7" s="686"/>
      <c r="AD7" s="687">
        <v>707</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478956</v>
      </c>
      <c r="BH7" s="684"/>
      <c r="BI7" s="684"/>
      <c r="BJ7" s="684"/>
      <c r="BK7" s="684"/>
      <c r="BL7" s="684"/>
      <c r="BM7" s="684"/>
      <c r="BN7" s="685"/>
      <c r="BO7" s="686">
        <v>36.299999999999997</v>
      </c>
      <c r="BP7" s="686"/>
      <c r="BQ7" s="686"/>
      <c r="BR7" s="686"/>
      <c r="BS7" s="687">
        <v>6333</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1889628</v>
      </c>
      <c r="CS7" s="684"/>
      <c r="CT7" s="684"/>
      <c r="CU7" s="684"/>
      <c r="CV7" s="684"/>
      <c r="CW7" s="684"/>
      <c r="CX7" s="684"/>
      <c r="CY7" s="685"/>
      <c r="CZ7" s="686">
        <v>15.2</v>
      </c>
      <c r="DA7" s="686"/>
      <c r="DB7" s="686"/>
      <c r="DC7" s="686"/>
      <c r="DD7" s="692">
        <v>5147</v>
      </c>
      <c r="DE7" s="684"/>
      <c r="DF7" s="684"/>
      <c r="DG7" s="684"/>
      <c r="DH7" s="684"/>
      <c r="DI7" s="684"/>
      <c r="DJ7" s="684"/>
      <c r="DK7" s="684"/>
      <c r="DL7" s="684"/>
      <c r="DM7" s="684"/>
      <c r="DN7" s="684"/>
      <c r="DO7" s="684"/>
      <c r="DP7" s="685"/>
      <c r="DQ7" s="692">
        <v>1204585</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4037</v>
      </c>
      <c r="S8" s="684"/>
      <c r="T8" s="684"/>
      <c r="U8" s="684"/>
      <c r="V8" s="684"/>
      <c r="W8" s="684"/>
      <c r="X8" s="684"/>
      <c r="Y8" s="685"/>
      <c r="Z8" s="686">
        <v>0</v>
      </c>
      <c r="AA8" s="686"/>
      <c r="AB8" s="686"/>
      <c r="AC8" s="686"/>
      <c r="AD8" s="687">
        <v>4037</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21101</v>
      </c>
      <c r="BH8" s="684"/>
      <c r="BI8" s="684"/>
      <c r="BJ8" s="684"/>
      <c r="BK8" s="684"/>
      <c r="BL8" s="684"/>
      <c r="BM8" s="684"/>
      <c r="BN8" s="685"/>
      <c r="BO8" s="686">
        <v>1.6</v>
      </c>
      <c r="BP8" s="686"/>
      <c r="BQ8" s="686"/>
      <c r="BR8" s="686"/>
      <c r="BS8" s="692" t="s">
        <v>173</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3948469</v>
      </c>
      <c r="CS8" s="684"/>
      <c r="CT8" s="684"/>
      <c r="CU8" s="684"/>
      <c r="CV8" s="684"/>
      <c r="CW8" s="684"/>
      <c r="CX8" s="684"/>
      <c r="CY8" s="685"/>
      <c r="CZ8" s="686">
        <v>31.8</v>
      </c>
      <c r="DA8" s="686"/>
      <c r="DB8" s="686"/>
      <c r="DC8" s="686"/>
      <c r="DD8" s="692">
        <v>31032</v>
      </c>
      <c r="DE8" s="684"/>
      <c r="DF8" s="684"/>
      <c r="DG8" s="684"/>
      <c r="DH8" s="684"/>
      <c r="DI8" s="684"/>
      <c r="DJ8" s="684"/>
      <c r="DK8" s="684"/>
      <c r="DL8" s="684"/>
      <c r="DM8" s="684"/>
      <c r="DN8" s="684"/>
      <c r="DO8" s="684"/>
      <c r="DP8" s="685"/>
      <c r="DQ8" s="692">
        <v>2152590</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2448</v>
      </c>
      <c r="S9" s="684"/>
      <c r="T9" s="684"/>
      <c r="U9" s="684"/>
      <c r="V9" s="684"/>
      <c r="W9" s="684"/>
      <c r="X9" s="684"/>
      <c r="Y9" s="685"/>
      <c r="Z9" s="686">
        <v>0</v>
      </c>
      <c r="AA9" s="686"/>
      <c r="AB9" s="686"/>
      <c r="AC9" s="686"/>
      <c r="AD9" s="687">
        <v>2448</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396818</v>
      </c>
      <c r="BH9" s="684"/>
      <c r="BI9" s="684"/>
      <c r="BJ9" s="684"/>
      <c r="BK9" s="684"/>
      <c r="BL9" s="684"/>
      <c r="BM9" s="684"/>
      <c r="BN9" s="685"/>
      <c r="BO9" s="686">
        <v>30.1</v>
      </c>
      <c r="BP9" s="686"/>
      <c r="BQ9" s="686"/>
      <c r="BR9" s="686"/>
      <c r="BS9" s="692" t="s">
        <v>137</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638704</v>
      </c>
      <c r="CS9" s="684"/>
      <c r="CT9" s="684"/>
      <c r="CU9" s="684"/>
      <c r="CV9" s="684"/>
      <c r="CW9" s="684"/>
      <c r="CX9" s="684"/>
      <c r="CY9" s="685"/>
      <c r="CZ9" s="686">
        <v>5.2</v>
      </c>
      <c r="DA9" s="686"/>
      <c r="DB9" s="686"/>
      <c r="DC9" s="686"/>
      <c r="DD9" s="692">
        <v>9371</v>
      </c>
      <c r="DE9" s="684"/>
      <c r="DF9" s="684"/>
      <c r="DG9" s="684"/>
      <c r="DH9" s="684"/>
      <c r="DI9" s="684"/>
      <c r="DJ9" s="684"/>
      <c r="DK9" s="684"/>
      <c r="DL9" s="684"/>
      <c r="DM9" s="684"/>
      <c r="DN9" s="684"/>
      <c r="DO9" s="684"/>
      <c r="DP9" s="685"/>
      <c r="DQ9" s="692">
        <v>546531</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242</v>
      </c>
      <c r="S10" s="684"/>
      <c r="T10" s="684"/>
      <c r="U10" s="684"/>
      <c r="V10" s="684"/>
      <c r="W10" s="684"/>
      <c r="X10" s="684"/>
      <c r="Y10" s="685"/>
      <c r="Z10" s="686" t="s">
        <v>173</v>
      </c>
      <c r="AA10" s="686"/>
      <c r="AB10" s="686"/>
      <c r="AC10" s="686"/>
      <c r="AD10" s="687" t="s">
        <v>173</v>
      </c>
      <c r="AE10" s="687"/>
      <c r="AF10" s="687"/>
      <c r="AG10" s="687"/>
      <c r="AH10" s="687"/>
      <c r="AI10" s="687"/>
      <c r="AJ10" s="687"/>
      <c r="AK10" s="687"/>
      <c r="AL10" s="688" t="s">
        <v>242</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28957</v>
      </c>
      <c r="BH10" s="684"/>
      <c r="BI10" s="684"/>
      <c r="BJ10" s="684"/>
      <c r="BK10" s="684"/>
      <c r="BL10" s="684"/>
      <c r="BM10" s="684"/>
      <c r="BN10" s="685"/>
      <c r="BO10" s="686">
        <v>2.2000000000000002</v>
      </c>
      <c r="BP10" s="686"/>
      <c r="BQ10" s="686"/>
      <c r="BR10" s="686"/>
      <c r="BS10" s="692" t="s">
        <v>242</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242</v>
      </c>
      <c r="CS10" s="684"/>
      <c r="CT10" s="684"/>
      <c r="CU10" s="684"/>
      <c r="CV10" s="684"/>
      <c r="CW10" s="684"/>
      <c r="CX10" s="684"/>
      <c r="CY10" s="685"/>
      <c r="CZ10" s="686" t="s">
        <v>242</v>
      </c>
      <c r="DA10" s="686"/>
      <c r="DB10" s="686"/>
      <c r="DC10" s="686"/>
      <c r="DD10" s="692" t="s">
        <v>242</v>
      </c>
      <c r="DE10" s="684"/>
      <c r="DF10" s="684"/>
      <c r="DG10" s="684"/>
      <c r="DH10" s="684"/>
      <c r="DI10" s="684"/>
      <c r="DJ10" s="684"/>
      <c r="DK10" s="684"/>
      <c r="DL10" s="684"/>
      <c r="DM10" s="684"/>
      <c r="DN10" s="684"/>
      <c r="DO10" s="684"/>
      <c r="DP10" s="685"/>
      <c r="DQ10" s="692" t="s">
        <v>242</v>
      </c>
      <c r="DR10" s="684"/>
      <c r="DS10" s="684"/>
      <c r="DT10" s="684"/>
      <c r="DU10" s="684"/>
      <c r="DV10" s="684"/>
      <c r="DW10" s="684"/>
      <c r="DX10" s="684"/>
      <c r="DY10" s="684"/>
      <c r="DZ10" s="684"/>
      <c r="EA10" s="684"/>
      <c r="EB10" s="684"/>
      <c r="EC10" s="693"/>
    </row>
    <row r="11" spans="2:143" ht="11.25" customHeight="1">
      <c r="B11" s="680" t="s">
        <v>245</v>
      </c>
      <c r="C11" s="681"/>
      <c r="D11" s="681"/>
      <c r="E11" s="681"/>
      <c r="F11" s="681"/>
      <c r="G11" s="681"/>
      <c r="H11" s="681"/>
      <c r="I11" s="681"/>
      <c r="J11" s="681"/>
      <c r="K11" s="681"/>
      <c r="L11" s="681"/>
      <c r="M11" s="681"/>
      <c r="N11" s="681"/>
      <c r="O11" s="681"/>
      <c r="P11" s="681"/>
      <c r="Q11" s="682"/>
      <c r="R11" s="683">
        <v>269433</v>
      </c>
      <c r="S11" s="684"/>
      <c r="T11" s="684"/>
      <c r="U11" s="684"/>
      <c r="V11" s="684"/>
      <c r="W11" s="684"/>
      <c r="X11" s="684"/>
      <c r="Y11" s="685"/>
      <c r="Z11" s="688">
        <v>2.2000000000000002</v>
      </c>
      <c r="AA11" s="689"/>
      <c r="AB11" s="689"/>
      <c r="AC11" s="701"/>
      <c r="AD11" s="692">
        <v>269433</v>
      </c>
      <c r="AE11" s="684"/>
      <c r="AF11" s="684"/>
      <c r="AG11" s="684"/>
      <c r="AH11" s="684"/>
      <c r="AI11" s="684"/>
      <c r="AJ11" s="684"/>
      <c r="AK11" s="685"/>
      <c r="AL11" s="688">
        <v>5.6</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32080</v>
      </c>
      <c r="BH11" s="684"/>
      <c r="BI11" s="684"/>
      <c r="BJ11" s="684"/>
      <c r="BK11" s="684"/>
      <c r="BL11" s="684"/>
      <c r="BM11" s="684"/>
      <c r="BN11" s="685"/>
      <c r="BO11" s="686">
        <v>2.4</v>
      </c>
      <c r="BP11" s="686"/>
      <c r="BQ11" s="686"/>
      <c r="BR11" s="686"/>
      <c r="BS11" s="692">
        <v>6333</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122581</v>
      </c>
      <c r="CS11" s="684"/>
      <c r="CT11" s="684"/>
      <c r="CU11" s="684"/>
      <c r="CV11" s="684"/>
      <c r="CW11" s="684"/>
      <c r="CX11" s="684"/>
      <c r="CY11" s="685"/>
      <c r="CZ11" s="686">
        <v>1</v>
      </c>
      <c r="DA11" s="686"/>
      <c r="DB11" s="686"/>
      <c r="DC11" s="686"/>
      <c r="DD11" s="692">
        <v>30096</v>
      </c>
      <c r="DE11" s="684"/>
      <c r="DF11" s="684"/>
      <c r="DG11" s="684"/>
      <c r="DH11" s="684"/>
      <c r="DI11" s="684"/>
      <c r="DJ11" s="684"/>
      <c r="DK11" s="684"/>
      <c r="DL11" s="684"/>
      <c r="DM11" s="684"/>
      <c r="DN11" s="684"/>
      <c r="DO11" s="684"/>
      <c r="DP11" s="685"/>
      <c r="DQ11" s="692">
        <v>77665</v>
      </c>
      <c r="DR11" s="684"/>
      <c r="DS11" s="684"/>
      <c r="DT11" s="684"/>
      <c r="DU11" s="684"/>
      <c r="DV11" s="684"/>
      <c r="DW11" s="684"/>
      <c r="DX11" s="684"/>
      <c r="DY11" s="684"/>
      <c r="DZ11" s="684"/>
      <c r="EA11" s="684"/>
      <c r="EB11" s="684"/>
      <c r="EC11" s="693"/>
    </row>
    <row r="12" spans="2:143" ht="11.25" customHeight="1">
      <c r="B12" s="680" t="s">
        <v>248</v>
      </c>
      <c r="C12" s="681"/>
      <c r="D12" s="681"/>
      <c r="E12" s="681"/>
      <c r="F12" s="681"/>
      <c r="G12" s="681"/>
      <c r="H12" s="681"/>
      <c r="I12" s="681"/>
      <c r="J12" s="681"/>
      <c r="K12" s="681"/>
      <c r="L12" s="681"/>
      <c r="M12" s="681"/>
      <c r="N12" s="681"/>
      <c r="O12" s="681"/>
      <c r="P12" s="681"/>
      <c r="Q12" s="682"/>
      <c r="R12" s="683">
        <v>15441</v>
      </c>
      <c r="S12" s="684"/>
      <c r="T12" s="684"/>
      <c r="U12" s="684"/>
      <c r="V12" s="684"/>
      <c r="W12" s="684"/>
      <c r="X12" s="684"/>
      <c r="Y12" s="685"/>
      <c r="Z12" s="686">
        <v>0.1</v>
      </c>
      <c r="AA12" s="686"/>
      <c r="AB12" s="686"/>
      <c r="AC12" s="686"/>
      <c r="AD12" s="687">
        <v>15441</v>
      </c>
      <c r="AE12" s="687"/>
      <c r="AF12" s="687"/>
      <c r="AG12" s="687"/>
      <c r="AH12" s="687"/>
      <c r="AI12" s="687"/>
      <c r="AJ12" s="687"/>
      <c r="AK12" s="687"/>
      <c r="AL12" s="688">
        <v>0.3</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600343</v>
      </c>
      <c r="BH12" s="684"/>
      <c r="BI12" s="684"/>
      <c r="BJ12" s="684"/>
      <c r="BK12" s="684"/>
      <c r="BL12" s="684"/>
      <c r="BM12" s="684"/>
      <c r="BN12" s="685"/>
      <c r="BO12" s="686">
        <v>45.5</v>
      </c>
      <c r="BP12" s="686"/>
      <c r="BQ12" s="686"/>
      <c r="BR12" s="686"/>
      <c r="BS12" s="692" t="s">
        <v>242</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112164</v>
      </c>
      <c r="CS12" s="684"/>
      <c r="CT12" s="684"/>
      <c r="CU12" s="684"/>
      <c r="CV12" s="684"/>
      <c r="CW12" s="684"/>
      <c r="CX12" s="684"/>
      <c r="CY12" s="685"/>
      <c r="CZ12" s="686">
        <v>0.9</v>
      </c>
      <c r="DA12" s="686"/>
      <c r="DB12" s="686"/>
      <c r="DC12" s="686"/>
      <c r="DD12" s="692">
        <v>819</v>
      </c>
      <c r="DE12" s="684"/>
      <c r="DF12" s="684"/>
      <c r="DG12" s="684"/>
      <c r="DH12" s="684"/>
      <c r="DI12" s="684"/>
      <c r="DJ12" s="684"/>
      <c r="DK12" s="684"/>
      <c r="DL12" s="684"/>
      <c r="DM12" s="684"/>
      <c r="DN12" s="684"/>
      <c r="DO12" s="684"/>
      <c r="DP12" s="685"/>
      <c r="DQ12" s="692">
        <v>57581</v>
      </c>
      <c r="DR12" s="684"/>
      <c r="DS12" s="684"/>
      <c r="DT12" s="684"/>
      <c r="DU12" s="684"/>
      <c r="DV12" s="684"/>
      <c r="DW12" s="684"/>
      <c r="DX12" s="684"/>
      <c r="DY12" s="684"/>
      <c r="DZ12" s="684"/>
      <c r="EA12" s="684"/>
      <c r="EB12" s="684"/>
      <c r="EC12" s="693"/>
    </row>
    <row r="13" spans="2:143" ht="11.25" customHeight="1">
      <c r="B13" s="680" t="s">
        <v>251</v>
      </c>
      <c r="C13" s="681"/>
      <c r="D13" s="681"/>
      <c r="E13" s="681"/>
      <c r="F13" s="681"/>
      <c r="G13" s="681"/>
      <c r="H13" s="681"/>
      <c r="I13" s="681"/>
      <c r="J13" s="681"/>
      <c r="K13" s="681"/>
      <c r="L13" s="681"/>
      <c r="M13" s="681"/>
      <c r="N13" s="681"/>
      <c r="O13" s="681"/>
      <c r="P13" s="681"/>
      <c r="Q13" s="682"/>
      <c r="R13" s="683" t="s">
        <v>173</v>
      </c>
      <c r="S13" s="684"/>
      <c r="T13" s="684"/>
      <c r="U13" s="684"/>
      <c r="V13" s="684"/>
      <c r="W13" s="684"/>
      <c r="X13" s="684"/>
      <c r="Y13" s="685"/>
      <c r="Z13" s="686" t="s">
        <v>242</v>
      </c>
      <c r="AA13" s="686"/>
      <c r="AB13" s="686"/>
      <c r="AC13" s="686"/>
      <c r="AD13" s="687" t="s">
        <v>242</v>
      </c>
      <c r="AE13" s="687"/>
      <c r="AF13" s="687"/>
      <c r="AG13" s="687"/>
      <c r="AH13" s="687"/>
      <c r="AI13" s="687"/>
      <c r="AJ13" s="687"/>
      <c r="AK13" s="687"/>
      <c r="AL13" s="688" t="s">
        <v>137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585535</v>
      </c>
      <c r="BH13" s="684"/>
      <c r="BI13" s="684"/>
      <c r="BJ13" s="684"/>
      <c r="BK13" s="684"/>
      <c r="BL13" s="684"/>
      <c r="BM13" s="684"/>
      <c r="BN13" s="685"/>
      <c r="BO13" s="686">
        <v>44.4</v>
      </c>
      <c r="BP13" s="686"/>
      <c r="BQ13" s="686"/>
      <c r="BR13" s="686"/>
      <c r="BS13" s="692" t="s">
        <v>242</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1100050</v>
      </c>
      <c r="CS13" s="684"/>
      <c r="CT13" s="684"/>
      <c r="CU13" s="684"/>
      <c r="CV13" s="684"/>
      <c r="CW13" s="684"/>
      <c r="CX13" s="684"/>
      <c r="CY13" s="685"/>
      <c r="CZ13" s="686">
        <v>8.9</v>
      </c>
      <c r="DA13" s="686"/>
      <c r="DB13" s="686"/>
      <c r="DC13" s="686"/>
      <c r="DD13" s="692">
        <v>858533</v>
      </c>
      <c r="DE13" s="684"/>
      <c r="DF13" s="684"/>
      <c r="DG13" s="684"/>
      <c r="DH13" s="684"/>
      <c r="DI13" s="684"/>
      <c r="DJ13" s="684"/>
      <c r="DK13" s="684"/>
      <c r="DL13" s="684"/>
      <c r="DM13" s="684"/>
      <c r="DN13" s="684"/>
      <c r="DO13" s="684"/>
      <c r="DP13" s="685"/>
      <c r="DQ13" s="692">
        <v>140557</v>
      </c>
      <c r="DR13" s="684"/>
      <c r="DS13" s="684"/>
      <c r="DT13" s="684"/>
      <c r="DU13" s="684"/>
      <c r="DV13" s="684"/>
      <c r="DW13" s="684"/>
      <c r="DX13" s="684"/>
      <c r="DY13" s="684"/>
      <c r="DZ13" s="684"/>
      <c r="EA13" s="684"/>
      <c r="EB13" s="684"/>
      <c r="EC13" s="693"/>
    </row>
    <row r="14" spans="2:143" ht="11.25" customHeight="1">
      <c r="B14" s="680" t="s">
        <v>254</v>
      </c>
      <c r="C14" s="681"/>
      <c r="D14" s="681"/>
      <c r="E14" s="681"/>
      <c r="F14" s="681"/>
      <c r="G14" s="681"/>
      <c r="H14" s="681"/>
      <c r="I14" s="681"/>
      <c r="J14" s="681"/>
      <c r="K14" s="681"/>
      <c r="L14" s="681"/>
      <c r="M14" s="681"/>
      <c r="N14" s="681"/>
      <c r="O14" s="681"/>
      <c r="P14" s="681"/>
      <c r="Q14" s="682"/>
      <c r="R14" s="683">
        <v>13920</v>
      </c>
      <c r="S14" s="684"/>
      <c r="T14" s="684"/>
      <c r="U14" s="684"/>
      <c r="V14" s="684"/>
      <c r="W14" s="684"/>
      <c r="X14" s="684"/>
      <c r="Y14" s="685"/>
      <c r="Z14" s="686">
        <v>0.1</v>
      </c>
      <c r="AA14" s="686"/>
      <c r="AB14" s="686"/>
      <c r="AC14" s="686"/>
      <c r="AD14" s="687">
        <v>13920</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60965</v>
      </c>
      <c r="BH14" s="684"/>
      <c r="BI14" s="684"/>
      <c r="BJ14" s="684"/>
      <c r="BK14" s="684"/>
      <c r="BL14" s="684"/>
      <c r="BM14" s="684"/>
      <c r="BN14" s="685"/>
      <c r="BO14" s="686">
        <v>4.5999999999999996</v>
      </c>
      <c r="BP14" s="686"/>
      <c r="BQ14" s="686"/>
      <c r="BR14" s="686"/>
      <c r="BS14" s="692" t="s">
        <v>242</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244081</v>
      </c>
      <c r="CS14" s="684"/>
      <c r="CT14" s="684"/>
      <c r="CU14" s="684"/>
      <c r="CV14" s="684"/>
      <c r="CW14" s="684"/>
      <c r="CX14" s="684"/>
      <c r="CY14" s="685"/>
      <c r="CZ14" s="686">
        <v>2</v>
      </c>
      <c r="DA14" s="686"/>
      <c r="DB14" s="686"/>
      <c r="DC14" s="686"/>
      <c r="DD14" s="692">
        <v>6162</v>
      </c>
      <c r="DE14" s="684"/>
      <c r="DF14" s="684"/>
      <c r="DG14" s="684"/>
      <c r="DH14" s="684"/>
      <c r="DI14" s="684"/>
      <c r="DJ14" s="684"/>
      <c r="DK14" s="684"/>
      <c r="DL14" s="684"/>
      <c r="DM14" s="684"/>
      <c r="DN14" s="684"/>
      <c r="DO14" s="684"/>
      <c r="DP14" s="685"/>
      <c r="DQ14" s="692">
        <v>235551</v>
      </c>
      <c r="DR14" s="684"/>
      <c r="DS14" s="684"/>
      <c r="DT14" s="684"/>
      <c r="DU14" s="684"/>
      <c r="DV14" s="684"/>
      <c r="DW14" s="684"/>
      <c r="DX14" s="684"/>
      <c r="DY14" s="684"/>
      <c r="DZ14" s="684"/>
      <c r="EA14" s="684"/>
      <c r="EB14" s="684"/>
      <c r="EC14" s="693"/>
    </row>
    <row r="15" spans="2:143" ht="11.25" customHeight="1">
      <c r="B15" s="680" t="s">
        <v>257</v>
      </c>
      <c r="C15" s="681"/>
      <c r="D15" s="681"/>
      <c r="E15" s="681"/>
      <c r="F15" s="681"/>
      <c r="G15" s="681"/>
      <c r="H15" s="681"/>
      <c r="I15" s="681"/>
      <c r="J15" s="681"/>
      <c r="K15" s="681"/>
      <c r="L15" s="681"/>
      <c r="M15" s="681"/>
      <c r="N15" s="681"/>
      <c r="O15" s="681"/>
      <c r="P15" s="681"/>
      <c r="Q15" s="682"/>
      <c r="R15" s="683" t="s">
        <v>173</v>
      </c>
      <c r="S15" s="684"/>
      <c r="T15" s="684"/>
      <c r="U15" s="684"/>
      <c r="V15" s="684"/>
      <c r="W15" s="684"/>
      <c r="X15" s="684"/>
      <c r="Y15" s="685"/>
      <c r="Z15" s="686" t="s">
        <v>173</v>
      </c>
      <c r="AA15" s="686"/>
      <c r="AB15" s="686"/>
      <c r="AC15" s="686"/>
      <c r="AD15" s="687" t="s">
        <v>242</v>
      </c>
      <c r="AE15" s="687"/>
      <c r="AF15" s="687"/>
      <c r="AG15" s="687"/>
      <c r="AH15" s="687"/>
      <c r="AI15" s="687"/>
      <c r="AJ15" s="687"/>
      <c r="AK15" s="687"/>
      <c r="AL15" s="688" t="s">
        <v>173</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178194</v>
      </c>
      <c r="BH15" s="684"/>
      <c r="BI15" s="684"/>
      <c r="BJ15" s="684"/>
      <c r="BK15" s="684"/>
      <c r="BL15" s="684"/>
      <c r="BM15" s="684"/>
      <c r="BN15" s="685"/>
      <c r="BO15" s="686">
        <v>13.5</v>
      </c>
      <c r="BP15" s="686"/>
      <c r="BQ15" s="686"/>
      <c r="BR15" s="686"/>
      <c r="BS15" s="692" t="s">
        <v>242</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2655546</v>
      </c>
      <c r="CS15" s="684"/>
      <c r="CT15" s="684"/>
      <c r="CU15" s="684"/>
      <c r="CV15" s="684"/>
      <c r="CW15" s="684"/>
      <c r="CX15" s="684"/>
      <c r="CY15" s="685"/>
      <c r="CZ15" s="686">
        <v>21.4</v>
      </c>
      <c r="DA15" s="686"/>
      <c r="DB15" s="686"/>
      <c r="DC15" s="686"/>
      <c r="DD15" s="692">
        <v>2041728</v>
      </c>
      <c r="DE15" s="684"/>
      <c r="DF15" s="684"/>
      <c r="DG15" s="684"/>
      <c r="DH15" s="684"/>
      <c r="DI15" s="684"/>
      <c r="DJ15" s="684"/>
      <c r="DK15" s="684"/>
      <c r="DL15" s="684"/>
      <c r="DM15" s="684"/>
      <c r="DN15" s="684"/>
      <c r="DO15" s="684"/>
      <c r="DP15" s="685"/>
      <c r="DQ15" s="692">
        <v>517756</v>
      </c>
      <c r="DR15" s="684"/>
      <c r="DS15" s="684"/>
      <c r="DT15" s="684"/>
      <c r="DU15" s="684"/>
      <c r="DV15" s="684"/>
      <c r="DW15" s="684"/>
      <c r="DX15" s="684"/>
      <c r="DY15" s="684"/>
      <c r="DZ15" s="684"/>
      <c r="EA15" s="684"/>
      <c r="EB15" s="684"/>
      <c r="EC15" s="693"/>
    </row>
    <row r="16" spans="2:143" ht="11.25" customHeight="1">
      <c r="B16" s="680" t="s">
        <v>260</v>
      </c>
      <c r="C16" s="681"/>
      <c r="D16" s="681"/>
      <c r="E16" s="681"/>
      <c r="F16" s="681"/>
      <c r="G16" s="681"/>
      <c r="H16" s="681"/>
      <c r="I16" s="681"/>
      <c r="J16" s="681"/>
      <c r="K16" s="681"/>
      <c r="L16" s="681"/>
      <c r="M16" s="681"/>
      <c r="N16" s="681"/>
      <c r="O16" s="681"/>
      <c r="P16" s="681"/>
      <c r="Q16" s="682"/>
      <c r="R16" s="683">
        <v>4273</v>
      </c>
      <c r="S16" s="684"/>
      <c r="T16" s="684"/>
      <c r="U16" s="684"/>
      <c r="V16" s="684"/>
      <c r="W16" s="684"/>
      <c r="X16" s="684"/>
      <c r="Y16" s="685"/>
      <c r="Z16" s="686">
        <v>0</v>
      </c>
      <c r="AA16" s="686"/>
      <c r="AB16" s="686"/>
      <c r="AC16" s="686"/>
      <c r="AD16" s="687">
        <v>4273</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242</v>
      </c>
      <c r="BH16" s="684"/>
      <c r="BI16" s="684"/>
      <c r="BJ16" s="684"/>
      <c r="BK16" s="684"/>
      <c r="BL16" s="684"/>
      <c r="BM16" s="684"/>
      <c r="BN16" s="685"/>
      <c r="BO16" s="686" t="s">
        <v>173</v>
      </c>
      <c r="BP16" s="686"/>
      <c r="BQ16" s="686"/>
      <c r="BR16" s="686"/>
      <c r="BS16" s="692" t="s">
        <v>242</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222160</v>
      </c>
      <c r="CS16" s="684"/>
      <c r="CT16" s="684"/>
      <c r="CU16" s="684"/>
      <c r="CV16" s="684"/>
      <c r="CW16" s="684"/>
      <c r="CX16" s="684"/>
      <c r="CY16" s="685"/>
      <c r="CZ16" s="686">
        <v>1.8</v>
      </c>
      <c r="DA16" s="686"/>
      <c r="DB16" s="686"/>
      <c r="DC16" s="686"/>
      <c r="DD16" s="692" t="s">
        <v>242</v>
      </c>
      <c r="DE16" s="684"/>
      <c r="DF16" s="684"/>
      <c r="DG16" s="684"/>
      <c r="DH16" s="684"/>
      <c r="DI16" s="684"/>
      <c r="DJ16" s="684"/>
      <c r="DK16" s="684"/>
      <c r="DL16" s="684"/>
      <c r="DM16" s="684"/>
      <c r="DN16" s="684"/>
      <c r="DO16" s="684"/>
      <c r="DP16" s="685"/>
      <c r="DQ16" s="692">
        <v>3359</v>
      </c>
      <c r="DR16" s="684"/>
      <c r="DS16" s="684"/>
      <c r="DT16" s="684"/>
      <c r="DU16" s="684"/>
      <c r="DV16" s="684"/>
      <c r="DW16" s="684"/>
      <c r="DX16" s="684"/>
      <c r="DY16" s="684"/>
      <c r="DZ16" s="684"/>
      <c r="EA16" s="684"/>
      <c r="EB16" s="684"/>
      <c r="EC16" s="693"/>
    </row>
    <row r="17" spans="2:133" ht="11.25" customHeight="1">
      <c r="B17" s="680" t="s">
        <v>263</v>
      </c>
      <c r="C17" s="681"/>
      <c r="D17" s="681"/>
      <c r="E17" s="681"/>
      <c r="F17" s="681"/>
      <c r="G17" s="681"/>
      <c r="H17" s="681"/>
      <c r="I17" s="681"/>
      <c r="J17" s="681"/>
      <c r="K17" s="681"/>
      <c r="L17" s="681"/>
      <c r="M17" s="681"/>
      <c r="N17" s="681"/>
      <c r="O17" s="681"/>
      <c r="P17" s="681"/>
      <c r="Q17" s="682"/>
      <c r="R17" s="683">
        <v>15215</v>
      </c>
      <c r="S17" s="684"/>
      <c r="T17" s="684"/>
      <c r="U17" s="684"/>
      <c r="V17" s="684"/>
      <c r="W17" s="684"/>
      <c r="X17" s="684"/>
      <c r="Y17" s="685"/>
      <c r="Z17" s="686">
        <v>0.1</v>
      </c>
      <c r="AA17" s="686"/>
      <c r="AB17" s="686"/>
      <c r="AC17" s="686"/>
      <c r="AD17" s="687">
        <v>15215</v>
      </c>
      <c r="AE17" s="687"/>
      <c r="AF17" s="687"/>
      <c r="AG17" s="687"/>
      <c r="AH17" s="687"/>
      <c r="AI17" s="687"/>
      <c r="AJ17" s="687"/>
      <c r="AK17" s="687"/>
      <c r="AL17" s="688">
        <v>0.3</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173</v>
      </c>
      <c r="BH17" s="684"/>
      <c r="BI17" s="684"/>
      <c r="BJ17" s="684"/>
      <c r="BK17" s="684"/>
      <c r="BL17" s="684"/>
      <c r="BM17" s="684"/>
      <c r="BN17" s="685"/>
      <c r="BO17" s="686" t="s">
        <v>137</v>
      </c>
      <c r="BP17" s="686"/>
      <c r="BQ17" s="686"/>
      <c r="BR17" s="686"/>
      <c r="BS17" s="692" t="s">
        <v>173</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1354922</v>
      </c>
      <c r="CS17" s="684"/>
      <c r="CT17" s="684"/>
      <c r="CU17" s="684"/>
      <c r="CV17" s="684"/>
      <c r="CW17" s="684"/>
      <c r="CX17" s="684"/>
      <c r="CY17" s="685"/>
      <c r="CZ17" s="686">
        <v>10.9</v>
      </c>
      <c r="DA17" s="686"/>
      <c r="DB17" s="686"/>
      <c r="DC17" s="686"/>
      <c r="DD17" s="692" t="s">
        <v>242</v>
      </c>
      <c r="DE17" s="684"/>
      <c r="DF17" s="684"/>
      <c r="DG17" s="684"/>
      <c r="DH17" s="684"/>
      <c r="DI17" s="684"/>
      <c r="DJ17" s="684"/>
      <c r="DK17" s="684"/>
      <c r="DL17" s="684"/>
      <c r="DM17" s="684"/>
      <c r="DN17" s="684"/>
      <c r="DO17" s="684"/>
      <c r="DP17" s="685"/>
      <c r="DQ17" s="692">
        <v>1180147</v>
      </c>
      <c r="DR17" s="684"/>
      <c r="DS17" s="684"/>
      <c r="DT17" s="684"/>
      <c r="DU17" s="684"/>
      <c r="DV17" s="684"/>
      <c r="DW17" s="684"/>
      <c r="DX17" s="684"/>
      <c r="DY17" s="684"/>
      <c r="DZ17" s="684"/>
      <c r="EA17" s="684"/>
      <c r="EB17" s="684"/>
      <c r="EC17" s="693"/>
    </row>
    <row r="18" spans="2:133" ht="11.25" customHeight="1">
      <c r="B18" s="680" t="s">
        <v>266</v>
      </c>
      <c r="C18" s="681"/>
      <c r="D18" s="681"/>
      <c r="E18" s="681"/>
      <c r="F18" s="681"/>
      <c r="G18" s="681"/>
      <c r="H18" s="681"/>
      <c r="I18" s="681"/>
      <c r="J18" s="681"/>
      <c r="K18" s="681"/>
      <c r="L18" s="681"/>
      <c r="M18" s="681"/>
      <c r="N18" s="681"/>
      <c r="O18" s="681"/>
      <c r="P18" s="681"/>
      <c r="Q18" s="682"/>
      <c r="R18" s="683">
        <v>3635</v>
      </c>
      <c r="S18" s="684"/>
      <c r="T18" s="684"/>
      <c r="U18" s="684"/>
      <c r="V18" s="684"/>
      <c r="W18" s="684"/>
      <c r="X18" s="684"/>
      <c r="Y18" s="685"/>
      <c r="Z18" s="686">
        <v>0</v>
      </c>
      <c r="AA18" s="686"/>
      <c r="AB18" s="686"/>
      <c r="AC18" s="686"/>
      <c r="AD18" s="687">
        <v>3635</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242</v>
      </c>
      <c r="BH18" s="684"/>
      <c r="BI18" s="684"/>
      <c r="BJ18" s="684"/>
      <c r="BK18" s="684"/>
      <c r="BL18" s="684"/>
      <c r="BM18" s="684"/>
      <c r="BN18" s="685"/>
      <c r="BO18" s="686" t="s">
        <v>173</v>
      </c>
      <c r="BP18" s="686"/>
      <c r="BQ18" s="686"/>
      <c r="BR18" s="686"/>
      <c r="BS18" s="692" t="s">
        <v>242</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242</v>
      </c>
      <c r="CS18" s="684"/>
      <c r="CT18" s="684"/>
      <c r="CU18" s="684"/>
      <c r="CV18" s="684"/>
      <c r="CW18" s="684"/>
      <c r="CX18" s="684"/>
      <c r="CY18" s="685"/>
      <c r="CZ18" s="686" t="s">
        <v>242</v>
      </c>
      <c r="DA18" s="686"/>
      <c r="DB18" s="686"/>
      <c r="DC18" s="686"/>
      <c r="DD18" s="692" t="s">
        <v>242</v>
      </c>
      <c r="DE18" s="684"/>
      <c r="DF18" s="684"/>
      <c r="DG18" s="684"/>
      <c r="DH18" s="684"/>
      <c r="DI18" s="684"/>
      <c r="DJ18" s="684"/>
      <c r="DK18" s="684"/>
      <c r="DL18" s="684"/>
      <c r="DM18" s="684"/>
      <c r="DN18" s="684"/>
      <c r="DO18" s="684"/>
      <c r="DP18" s="685"/>
      <c r="DQ18" s="692" t="s">
        <v>173</v>
      </c>
      <c r="DR18" s="684"/>
      <c r="DS18" s="684"/>
      <c r="DT18" s="684"/>
      <c r="DU18" s="684"/>
      <c r="DV18" s="684"/>
      <c r="DW18" s="684"/>
      <c r="DX18" s="684"/>
      <c r="DY18" s="684"/>
      <c r="DZ18" s="684"/>
      <c r="EA18" s="684"/>
      <c r="EB18" s="684"/>
      <c r="EC18" s="693"/>
    </row>
    <row r="19" spans="2:133" ht="11.25" customHeight="1">
      <c r="B19" s="680" t="s">
        <v>269</v>
      </c>
      <c r="C19" s="681"/>
      <c r="D19" s="681"/>
      <c r="E19" s="681"/>
      <c r="F19" s="681"/>
      <c r="G19" s="681"/>
      <c r="H19" s="681"/>
      <c r="I19" s="681"/>
      <c r="J19" s="681"/>
      <c r="K19" s="681"/>
      <c r="L19" s="681"/>
      <c r="M19" s="681"/>
      <c r="N19" s="681"/>
      <c r="O19" s="681"/>
      <c r="P19" s="681"/>
      <c r="Q19" s="682"/>
      <c r="R19" s="683">
        <v>2057</v>
      </c>
      <c r="S19" s="684"/>
      <c r="T19" s="684"/>
      <c r="U19" s="684"/>
      <c r="V19" s="684"/>
      <c r="W19" s="684"/>
      <c r="X19" s="684"/>
      <c r="Y19" s="685"/>
      <c r="Z19" s="686">
        <v>0</v>
      </c>
      <c r="AA19" s="686"/>
      <c r="AB19" s="686"/>
      <c r="AC19" s="686"/>
      <c r="AD19" s="687">
        <v>2057</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242</v>
      </c>
      <c r="BH19" s="684"/>
      <c r="BI19" s="684"/>
      <c r="BJ19" s="684"/>
      <c r="BK19" s="684"/>
      <c r="BL19" s="684"/>
      <c r="BM19" s="684"/>
      <c r="BN19" s="685"/>
      <c r="BO19" s="686" t="s">
        <v>173</v>
      </c>
      <c r="BP19" s="686"/>
      <c r="BQ19" s="686"/>
      <c r="BR19" s="686"/>
      <c r="BS19" s="692" t="s">
        <v>242</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173</v>
      </c>
      <c r="DA19" s="686"/>
      <c r="DB19" s="686"/>
      <c r="DC19" s="686"/>
      <c r="DD19" s="692" t="s">
        <v>173</v>
      </c>
      <c r="DE19" s="684"/>
      <c r="DF19" s="684"/>
      <c r="DG19" s="684"/>
      <c r="DH19" s="684"/>
      <c r="DI19" s="684"/>
      <c r="DJ19" s="684"/>
      <c r="DK19" s="684"/>
      <c r="DL19" s="684"/>
      <c r="DM19" s="684"/>
      <c r="DN19" s="684"/>
      <c r="DO19" s="684"/>
      <c r="DP19" s="685"/>
      <c r="DQ19" s="692" t="s">
        <v>242</v>
      </c>
      <c r="DR19" s="684"/>
      <c r="DS19" s="684"/>
      <c r="DT19" s="684"/>
      <c r="DU19" s="684"/>
      <c r="DV19" s="684"/>
      <c r="DW19" s="684"/>
      <c r="DX19" s="684"/>
      <c r="DY19" s="684"/>
      <c r="DZ19" s="684"/>
      <c r="EA19" s="684"/>
      <c r="EB19" s="684"/>
      <c r="EC19" s="693"/>
    </row>
    <row r="20" spans="2:133" ht="11.25" customHeight="1">
      <c r="B20" s="680" t="s">
        <v>272</v>
      </c>
      <c r="C20" s="681"/>
      <c r="D20" s="681"/>
      <c r="E20" s="681"/>
      <c r="F20" s="681"/>
      <c r="G20" s="681"/>
      <c r="H20" s="681"/>
      <c r="I20" s="681"/>
      <c r="J20" s="681"/>
      <c r="K20" s="681"/>
      <c r="L20" s="681"/>
      <c r="M20" s="681"/>
      <c r="N20" s="681"/>
      <c r="O20" s="681"/>
      <c r="P20" s="681"/>
      <c r="Q20" s="682"/>
      <c r="R20" s="683">
        <v>496</v>
      </c>
      <c r="S20" s="684"/>
      <c r="T20" s="684"/>
      <c r="U20" s="684"/>
      <c r="V20" s="684"/>
      <c r="W20" s="684"/>
      <c r="X20" s="684"/>
      <c r="Y20" s="685"/>
      <c r="Z20" s="686">
        <v>0</v>
      </c>
      <c r="AA20" s="686"/>
      <c r="AB20" s="686"/>
      <c r="AC20" s="686"/>
      <c r="AD20" s="687">
        <v>496</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173</v>
      </c>
      <c r="BH20" s="684"/>
      <c r="BI20" s="684"/>
      <c r="BJ20" s="684"/>
      <c r="BK20" s="684"/>
      <c r="BL20" s="684"/>
      <c r="BM20" s="684"/>
      <c r="BN20" s="685"/>
      <c r="BO20" s="686" t="s">
        <v>173</v>
      </c>
      <c r="BP20" s="686"/>
      <c r="BQ20" s="686"/>
      <c r="BR20" s="686"/>
      <c r="BS20" s="692" t="s">
        <v>173</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12401459</v>
      </c>
      <c r="CS20" s="684"/>
      <c r="CT20" s="684"/>
      <c r="CU20" s="684"/>
      <c r="CV20" s="684"/>
      <c r="CW20" s="684"/>
      <c r="CX20" s="684"/>
      <c r="CY20" s="685"/>
      <c r="CZ20" s="686">
        <v>100</v>
      </c>
      <c r="DA20" s="686"/>
      <c r="DB20" s="686"/>
      <c r="DC20" s="686"/>
      <c r="DD20" s="692">
        <v>2982888</v>
      </c>
      <c r="DE20" s="684"/>
      <c r="DF20" s="684"/>
      <c r="DG20" s="684"/>
      <c r="DH20" s="684"/>
      <c r="DI20" s="684"/>
      <c r="DJ20" s="684"/>
      <c r="DK20" s="684"/>
      <c r="DL20" s="684"/>
      <c r="DM20" s="684"/>
      <c r="DN20" s="684"/>
      <c r="DO20" s="684"/>
      <c r="DP20" s="685"/>
      <c r="DQ20" s="692">
        <v>6229064</v>
      </c>
      <c r="DR20" s="684"/>
      <c r="DS20" s="684"/>
      <c r="DT20" s="684"/>
      <c r="DU20" s="684"/>
      <c r="DV20" s="684"/>
      <c r="DW20" s="684"/>
      <c r="DX20" s="684"/>
      <c r="DY20" s="684"/>
      <c r="DZ20" s="684"/>
      <c r="EA20" s="684"/>
      <c r="EB20" s="684"/>
      <c r="EC20" s="693"/>
    </row>
    <row r="21" spans="2:133" ht="11.25" customHeight="1">
      <c r="B21" s="680" t="s">
        <v>275</v>
      </c>
      <c r="C21" s="681"/>
      <c r="D21" s="681"/>
      <c r="E21" s="681"/>
      <c r="F21" s="681"/>
      <c r="G21" s="681"/>
      <c r="H21" s="681"/>
      <c r="I21" s="681"/>
      <c r="J21" s="681"/>
      <c r="K21" s="681"/>
      <c r="L21" s="681"/>
      <c r="M21" s="681"/>
      <c r="N21" s="681"/>
      <c r="O21" s="681"/>
      <c r="P21" s="681"/>
      <c r="Q21" s="682"/>
      <c r="R21" s="683">
        <v>9027</v>
      </c>
      <c r="S21" s="684"/>
      <c r="T21" s="684"/>
      <c r="U21" s="684"/>
      <c r="V21" s="684"/>
      <c r="W21" s="684"/>
      <c r="X21" s="684"/>
      <c r="Y21" s="685"/>
      <c r="Z21" s="686">
        <v>0.1</v>
      </c>
      <c r="AA21" s="686"/>
      <c r="AB21" s="686"/>
      <c r="AC21" s="686"/>
      <c r="AD21" s="687">
        <v>9027</v>
      </c>
      <c r="AE21" s="687"/>
      <c r="AF21" s="687"/>
      <c r="AG21" s="687"/>
      <c r="AH21" s="687"/>
      <c r="AI21" s="687"/>
      <c r="AJ21" s="687"/>
      <c r="AK21" s="687"/>
      <c r="AL21" s="688">
        <v>0.2</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173</v>
      </c>
      <c r="BH21" s="684"/>
      <c r="BI21" s="684"/>
      <c r="BJ21" s="684"/>
      <c r="BK21" s="684"/>
      <c r="BL21" s="684"/>
      <c r="BM21" s="684"/>
      <c r="BN21" s="685"/>
      <c r="BO21" s="686" t="s">
        <v>242</v>
      </c>
      <c r="BP21" s="686"/>
      <c r="BQ21" s="686"/>
      <c r="BR21" s="686"/>
      <c r="BS21" s="692" t="s">
        <v>173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277</v>
      </c>
      <c r="C22" s="681"/>
      <c r="D22" s="681"/>
      <c r="E22" s="681"/>
      <c r="F22" s="681"/>
      <c r="G22" s="681"/>
      <c r="H22" s="681"/>
      <c r="I22" s="681"/>
      <c r="J22" s="681"/>
      <c r="K22" s="681"/>
      <c r="L22" s="681"/>
      <c r="M22" s="681"/>
      <c r="N22" s="681"/>
      <c r="O22" s="681"/>
      <c r="P22" s="681"/>
      <c r="Q22" s="682"/>
      <c r="R22" s="683">
        <v>3413349</v>
      </c>
      <c r="S22" s="684"/>
      <c r="T22" s="684"/>
      <c r="U22" s="684"/>
      <c r="V22" s="684"/>
      <c r="W22" s="684"/>
      <c r="X22" s="684"/>
      <c r="Y22" s="685"/>
      <c r="Z22" s="686">
        <v>27.4</v>
      </c>
      <c r="AA22" s="686"/>
      <c r="AB22" s="686"/>
      <c r="AC22" s="686"/>
      <c r="AD22" s="687">
        <v>3012523</v>
      </c>
      <c r="AE22" s="687"/>
      <c r="AF22" s="687"/>
      <c r="AG22" s="687"/>
      <c r="AH22" s="687"/>
      <c r="AI22" s="687"/>
      <c r="AJ22" s="687"/>
      <c r="AK22" s="687"/>
      <c r="AL22" s="688">
        <v>63.2</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242</v>
      </c>
      <c r="BH22" s="684"/>
      <c r="BI22" s="684"/>
      <c r="BJ22" s="684"/>
      <c r="BK22" s="684"/>
      <c r="BL22" s="684"/>
      <c r="BM22" s="684"/>
      <c r="BN22" s="685"/>
      <c r="BO22" s="686" t="s">
        <v>173</v>
      </c>
      <c r="BP22" s="686"/>
      <c r="BQ22" s="686"/>
      <c r="BR22" s="686"/>
      <c r="BS22" s="692" t="s">
        <v>242</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280</v>
      </c>
      <c r="C23" s="681"/>
      <c r="D23" s="681"/>
      <c r="E23" s="681"/>
      <c r="F23" s="681"/>
      <c r="G23" s="681"/>
      <c r="H23" s="681"/>
      <c r="I23" s="681"/>
      <c r="J23" s="681"/>
      <c r="K23" s="681"/>
      <c r="L23" s="681"/>
      <c r="M23" s="681"/>
      <c r="N23" s="681"/>
      <c r="O23" s="681"/>
      <c r="P23" s="681"/>
      <c r="Q23" s="682"/>
      <c r="R23" s="683">
        <v>3012523</v>
      </c>
      <c r="S23" s="684"/>
      <c r="T23" s="684"/>
      <c r="U23" s="684"/>
      <c r="V23" s="684"/>
      <c r="W23" s="684"/>
      <c r="X23" s="684"/>
      <c r="Y23" s="685"/>
      <c r="Z23" s="686">
        <v>24.2</v>
      </c>
      <c r="AA23" s="686"/>
      <c r="AB23" s="686"/>
      <c r="AC23" s="686"/>
      <c r="AD23" s="687">
        <v>3012523</v>
      </c>
      <c r="AE23" s="687"/>
      <c r="AF23" s="687"/>
      <c r="AG23" s="687"/>
      <c r="AH23" s="687"/>
      <c r="AI23" s="687"/>
      <c r="AJ23" s="687"/>
      <c r="AK23" s="687"/>
      <c r="AL23" s="688">
        <v>63.2</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173</v>
      </c>
      <c r="BH23" s="684"/>
      <c r="BI23" s="684"/>
      <c r="BJ23" s="684"/>
      <c r="BK23" s="684"/>
      <c r="BL23" s="684"/>
      <c r="BM23" s="684"/>
      <c r="BN23" s="685"/>
      <c r="BO23" s="686" t="s">
        <v>242</v>
      </c>
      <c r="BP23" s="686"/>
      <c r="BQ23" s="686"/>
      <c r="BR23" s="686"/>
      <c r="BS23" s="692" t="s">
        <v>173</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c r="B24" s="680" t="s">
        <v>287</v>
      </c>
      <c r="C24" s="681"/>
      <c r="D24" s="681"/>
      <c r="E24" s="681"/>
      <c r="F24" s="681"/>
      <c r="G24" s="681"/>
      <c r="H24" s="681"/>
      <c r="I24" s="681"/>
      <c r="J24" s="681"/>
      <c r="K24" s="681"/>
      <c r="L24" s="681"/>
      <c r="M24" s="681"/>
      <c r="N24" s="681"/>
      <c r="O24" s="681"/>
      <c r="P24" s="681"/>
      <c r="Q24" s="682"/>
      <c r="R24" s="683">
        <v>400826</v>
      </c>
      <c r="S24" s="684"/>
      <c r="T24" s="684"/>
      <c r="U24" s="684"/>
      <c r="V24" s="684"/>
      <c r="W24" s="684"/>
      <c r="X24" s="684"/>
      <c r="Y24" s="685"/>
      <c r="Z24" s="686">
        <v>3.2</v>
      </c>
      <c r="AA24" s="686"/>
      <c r="AB24" s="686"/>
      <c r="AC24" s="686"/>
      <c r="AD24" s="687" t="s">
        <v>173</v>
      </c>
      <c r="AE24" s="687"/>
      <c r="AF24" s="687"/>
      <c r="AG24" s="687"/>
      <c r="AH24" s="687"/>
      <c r="AI24" s="687"/>
      <c r="AJ24" s="687"/>
      <c r="AK24" s="687"/>
      <c r="AL24" s="688" t="s">
        <v>242</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242</v>
      </c>
      <c r="BH24" s="684"/>
      <c r="BI24" s="684"/>
      <c r="BJ24" s="684"/>
      <c r="BK24" s="684"/>
      <c r="BL24" s="684"/>
      <c r="BM24" s="684"/>
      <c r="BN24" s="685"/>
      <c r="BO24" s="686" t="s">
        <v>173</v>
      </c>
      <c r="BP24" s="686"/>
      <c r="BQ24" s="686"/>
      <c r="BR24" s="686"/>
      <c r="BS24" s="692" t="s">
        <v>242</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5001124</v>
      </c>
      <c r="CS24" s="673"/>
      <c r="CT24" s="673"/>
      <c r="CU24" s="673"/>
      <c r="CV24" s="673"/>
      <c r="CW24" s="673"/>
      <c r="CX24" s="673"/>
      <c r="CY24" s="674"/>
      <c r="CZ24" s="677">
        <v>40.299999999999997</v>
      </c>
      <c r="DA24" s="678"/>
      <c r="DB24" s="678"/>
      <c r="DC24" s="697"/>
      <c r="DD24" s="722">
        <v>3157256</v>
      </c>
      <c r="DE24" s="673"/>
      <c r="DF24" s="673"/>
      <c r="DG24" s="673"/>
      <c r="DH24" s="673"/>
      <c r="DI24" s="673"/>
      <c r="DJ24" s="673"/>
      <c r="DK24" s="674"/>
      <c r="DL24" s="722">
        <v>3126411</v>
      </c>
      <c r="DM24" s="673"/>
      <c r="DN24" s="673"/>
      <c r="DO24" s="673"/>
      <c r="DP24" s="673"/>
      <c r="DQ24" s="673"/>
      <c r="DR24" s="673"/>
      <c r="DS24" s="673"/>
      <c r="DT24" s="673"/>
      <c r="DU24" s="673"/>
      <c r="DV24" s="674"/>
      <c r="DW24" s="677">
        <v>63.3</v>
      </c>
      <c r="DX24" s="678"/>
      <c r="DY24" s="678"/>
      <c r="DZ24" s="678"/>
      <c r="EA24" s="678"/>
      <c r="EB24" s="678"/>
      <c r="EC24" s="679"/>
    </row>
    <row r="25" spans="2:133" ht="11.25" customHeight="1">
      <c r="B25" s="680" t="s">
        <v>290</v>
      </c>
      <c r="C25" s="681"/>
      <c r="D25" s="681"/>
      <c r="E25" s="681"/>
      <c r="F25" s="681"/>
      <c r="G25" s="681"/>
      <c r="H25" s="681"/>
      <c r="I25" s="681"/>
      <c r="J25" s="681"/>
      <c r="K25" s="681"/>
      <c r="L25" s="681"/>
      <c r="M25" s="681"/>
      <c r="N25" s="681"/>
      <c r="O25" s="681"/>
      <c r="P25" s="681"/>
      <c r="Q25" s="682"/>
      <c r="R25" s="683" t="s">
        <v>173</v>
      </c>
      <c r="S25" s="684"/>
      <c r="T25" s="684"/>
      <c r="U25" s="684"/>
      <c r="V25" s="684"/>
      <c r="W25" s="684"/>
      <c r="X25" s="684"/>
      <c r="Y25" s="685"/>
      <c r="Z25" s="686" t="s">
        <v>242</v>
      </c>
      <c r="AA25" s="686"/>
      <c r="AB25" s="686"/>
      <c r="AC25" s="686"/>
      <c r="AD25" s="687" t="s">
        <v>242</v>
      </c>
      <c r="AE25" s="687"/>
      <c r="AF25" s="687"/>
      <c r="AG25" s="687"/>
      <c r="AH25" s="687"/>
      <c r="AI25" s="687"/>
      <c r="AJ25" s="687"/>
      <c r="AK25" s="687"/>
      <c r="AL25" s="688" t="s">
        <v>173</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242</v>
      </c>
      <c r="BH25" s="684"/>
      <c r="BI25" s="684"/>
      <c r="BJ25" s="684"/>
      <c r="BK25" s="684"/>
      <c r="BL25" s="684"/>
      <c r="BM25" s="684"/>
      <c r="BN25" s="685"/>
      <c r="BO25" s="686" t="s">
        <v>173</v>
      </c>
      <c r="BP25" s="686"/>
      <c r="BQ25" s="686"/>
      <c r="BR25" s="686"/>
      <c r="BS25" s="692" t="s">
        <v>173</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1686675</v>
      </c>
      <c r="CS25" s="719"/>
      <c r="CT25" s="719"/>
      <c r="CU25" s="719"/>
      <c r="CV25" s="719"/>
      <c r="CW25" s="719"/>
      <c r="CX25" s="719"/>
      <c r="CY25" s="720"/>
      <c r="CZ25" s="688">
        <v>13.6</v>
      </c>
      <c r="DA25" s="717"/>
      <c r="DB25" s="717"/>
      <c r="DC25" s="721"/>
      <c r="DD25" s="692">
        <v>1423755</v>
      </c>
      <c r="DE25" s="719"/>
      <c r="DF25" s="719"/>
      <c r="DG25" s="719"/>
      <c r="DH25" s="719"/>
      <c r="DI25" s="719"/>
      <c r="DJ25" s="719"/>
      <c r="DK25" s="720"/>
      <c r="DL25" s="692">
        <v>1418803</v>
      </c>
      <c r="DM25" s="719"/>
      <c r="DN25" s="719"/>
      <c r="DO25" s="719"/>
      <c r="DP25" s="719"/>
      <c r="DQ25" s="719"/>
      <c r="DR25" s="719"/>
      <c r="DS25" s="719"/>
      <c r="DT25" s="719"/>
      <c r="DU25" s="719"/>
      <c r="DV25" s="720"/>
      <c r="DW25" s="688">
        <v>28.7</v>
      </c>
      <c r="DX25" s="717"/>
      <c r="DY25" s="717"/>
      <c r="DZ25" s="717"/>
      <c r="EA25" s="717"/>
      <c r="EB25" s="717"/>
      <c r="EC25" s="718"/>
    </row>
    <row r="26" spans="2:133" ht="11.25" customHeight="1">
      <c r="B26" s="680" t="s">
        <v>293</v>
      </c>
      <c r="C26" s="681"/>
      <c r="D26" s="681"/>
      <c r="E26" s="681"/>
      <c r="F26" s="681"/>
      <c r="G26" s="681"/>
      <c r="H26" s="681"/>
      <c r="I26" s="681"/>
      <c r="J26" s="681"/>
      <c r="K26" s="681"/>
      <c r="L26" s="681"/>
      <c r="M26" s="681"/>
      <c r="N26" s="681"/>
      <c r="O26" s="681"/>
      <c r="P26" s="681"/>
      <c r="Q26" s="682"/>
      <c r="R26" s="683">
        <v>5130236</v>
      </c>
      <c r="S26" s="684"/>
      <c r="T26" s="684"/>
      <c r="U26" s="684"/>
      <c r="V26" s="684"/>
      <c r="W26" s="684"/>
      <c r="X26" s="684"/>
      <c r="Y26" s="685"/>
      <c r="Z26" s="686">
        <v>41.1</v>
      </c>
      <c r="AA26" s="686"/>
      <c r="AB26" s="686"/>
      <c r="AC26" s="686"/>
      <c r="AD26" s="687">
        <v>4729410</v>
      </c>
      <c r="AE26" s="687"/>
      <c r="AF26" s="687"/>
      <c r="AG26" s="687"/>
      <c r="AH26" s="687"/>
      <c r="AI26" s="687"/>
      <c r="AJ26" s="687"/>
      <c r="AK26" s="687"/>
      <c r="AL26" s="688">
        <v>99.2</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173</v>
      </c>
      <c r="BH26" s="684"/>
      <c r="BI26" s="684"/>
      <c r="BJ26" s="684"/>
      <c r="BK26" s="684"/>
      <c r="BL26" s="684"/>
      <c r="BM26" s="684"/>
      <c r="BN26" s="685"/>
      <c r="BO26" s="686" t="s">
        <v>173</v>
      </c>
      <c r="BP26" s="686"/>
      <c r="BQ26" s="686"/>
      <c r="BR26" s="686"/>
      <c r="BS26" s="692" t="s">
        <v>242</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1124898</v>
      </c>
      <c r="CS26" s="684"/>
      <c r="CT26" s="684"/>
      <c r="CU26" s="684"/>
      <c r="CV26" s="684"/>
      <c r="CW26" s="684"/>
      <c r="CX26" s="684"/>
      <c r="CY26" s="685"/>
      <c r="CZ26" s="688">
        <v>9.1</v>
      </c>
      <c r="DA26" s="717"/>
      <c r="DB26" s="717"/>
      <c r="DC26" s="721"/>
      <c r="DD26" s="692">
        <v>876944</v>
      </c>
      <c r="DE26" s="684"/>
      <c r="DF26" s="684"/>
      <c r="DG26" s="684"/>
      <c r="DH26" s="684"/>
      <c r="DI26" s="684"/>
      <c r="DJ26" s="684"/>
      <c r="DK26" s="685"/>
      <c r="DL26" s="692" t="s">
        <v>173</v>
      </c>
      <c r="DM26" s="684"/>
      <c r="DN26" s="684"/>
      <c r="DO26" s="684"/>
      <c r="DP26" s="684"/>
      <c r="DQ26" s="684"/>
      <c r="DR26" s="684"/>
      <c r="DS26" s="684"/>
      <c r="DT26" s="684"/>
      <c r="DU26" s="684"/>
      <c r="DV26" s="685"/>
      <c r="DW26" s="688" t="s">
        <v>173</v>
      </c>
      <c r="DX26" s="717"/>
      <c r="DY26" s="717"/>
      <c r="DZ26" s="717"/>
      <c r="EA26" s="717"/>
      <c r="EB26" s="717"/>
      <c r="EC26" s="718"/>
    </row>
    <row r="27" spans="2:133" ht="11.25" customHeight="1">
      <c r="B27" s="680" t="s">
        <v>296</v>
      </c>
      <c r="C27" s="681"/>
      <c r="D27" s="681"/>
      <c r="E27" s="681"/>
      <c r="F27" s="681"/>
      <c r="G27" s="681"/>
      <c r="H27" s="681"/>
      <c r="I27" s="681"/>
      <c r="J27" s="681"/>
      <c r="K27" s="681"/>
      <c r="L27" s="681"/>
      <c r="M27" s="681"/>
      <c r="N27" s="681"/>
      <c r="O27" s="681"/>
      <c r="P27" s="681"/>
      <c r="Q27" s="682"/>
      <c r="R27" s="683">
        <v>2750</v>
      </c>
      <c r="S27" s="684"/>
      <c r="T27" s="684"/>
      <c r="U27" s="684"/>
      <c r="V27" s="684"/>
      <c r="W27" s="684"/>
      <c r="X27" s="684"/>
      <c r="Y27" s="685"/>
      <c r="Z27" s="686">
        <v>0</v>
      </c>
      <c r="AA27" s="686"/>
      <c r="AB27" s="686"/>
      <c r="AC27" s="686"/>
      <c r="AD27" s="687">
        <v>2750</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1318458</v>
      </c>
      <c r="BH27" s="684"/>
      <c r="BI27" s="684"/>
      <c r="BJ27" s="684"/>
      <c r="BK27" s="684"/>
      <c r="BL27" s="684"/>
      <c r="BM27" s="684"/>
      <c r="BN27" s="685"/>
      <c r="BO27" s="686">
        <v>100</v>
      </c>
      <c r="BP27" s="686"/>
      <c r="BQ27" s="686"/>
      <c r="BR27" s="686"/>
      <c r="BS27" s="692">
        <v>6333</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1959920</v>
      </c>
      <c r="CS27" s="719"/>
      <c r="CT27" s="719"/>
      <c r="CU27" s="719"/>
      <c r="CV27" s="719"/>
      <c r="CW27" s="719"/>
      <c r="CX27" s="719"/>
      <c r="CY27" s="720"/>
      <c r="CZ27" s="688">
        <v>15.8</v>
      </c>
      <c r="DA27" s="717"/>
      <c r="DB27" s="717"/>
      <c r="DC27" s="721"/>
      <c r="DD27" s="692">
        <v>553747</v>
      </c>
      <c r="DE27" s="719"/>
      <c r="DF27" s="719"/>
      <c r="DG27" s="719"/>
      <c r="DH27" s="719"/>
      <c r="DI27" s="719"/>
      <c r="DJ27" s="719"/>
      <c r="DK27" s="720"/>
      <c r="DL27" s="692">
        <v>530564</v>
      </c>
      <c r="DM27" s="719"/>
      <c r="DN27" s="719"/>
      <c r="DO27" s="719"/>
      <c r="DP27" s="719"/>
      <c r="DQ27" s="719"/>
      <c r="DR27" s="719"/>
      <c r="DS27" s="719"/>
      <c r="DT27" s="719"/>
      <c r="DU27" s="719"/>
      <c r="DV27" s="720"/>
      <c r="DW27" s="688">
        <v>10.7</v>
      </c>
      <c r="DX27" s="717"/>
      <c r="DY27" s="717"/>
      <c r="DZ27" s="717"/>
      <c r="EA27" s="717"/>
      <c r="EB27" s="717"/>
      <c r="EC27" s="718"/>
    </row>
    <row r="28" spans="2:133" ht="11.25" customHeight="1">
      <c r="B28" s="680" t="s">
        <v>299</v>
      </c>
      <c r="C28" s="681"/>
      <c r="D28" s="681"/>
      <c r="E28" s="681"/>
      <c r="F28" s="681"/>
      <c r="G28" s="681"/>
      <c r="H28" s="681"/>
      <c r="I28" s="681"/>
      <c r="J28" s="681"/>
      <c r="K28" s="681"/>
      <c r="L28" s="681"/>
      <c r="M28" s="681"/>
      <c r="N28" s="681"/>
      <c r="O28" s="681"/>
      <c r="P28" s="681"/>
      <c r="Q28" s="682"/>
      <c r="R28" s="683">
        <v>211480</v>
      </c>
      <c r="S28" s="684"/>
      <c r="T28" s="684"/>
      <c r="U28" s="684"/>
      <c r="V28" s="684"/>
      <c r="W28" s="684"/>
      <c r="X28" s="684"/>
      <c r="Y28" s="685"/>
      <c r="Z28" s="686">
        <v>1.7</v>
      </c>
      <c r="AA28" s="686"/>
      <c r="AB28" s="686"/>
      <c r="AC28" s="686"/>
      <c r="AD28" s="687" t="s">
        <v>137</v>
      </c>
      <c r="AE28" s="687"/>
      <c r="AF28" s="687"/>
      <c r="AG28" s="687"/>
      <c r="AH28" s="687"/>
      <c r="AI28" s="687"/>
      <c r="AJ28" s="687"/>
      <c r="AK28" s="687"/>
      <c r="AL28" s="688" t="s">
        <v>173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1354529</v>
      </c>
      <c r="CS28" s="684"/>
      <c r="CT28" s="684"/>
      <c r="CU28" s="684"/>
      <c r="CV28" s="684"/>
      <c r="CW28" s="684"/>
      <c r="CX28" s="684"/>
      <c r="CY28" s="685"/>
      <c r="CZ28" s="688">
        <v>10.9</v>
      </c>
      <c r="DA28" s="717"/>
      <c r="DB28" s="717"/>
      <c r="DC28" s="721"/>
      <c r="DD28" s="692">
        <v>1179754</v>
      </c>
      <c r="DE28" s="684"/>
      <c r="DF28" s="684"/>
      <c r="DG28" s="684"/>
      <c r="DH28" s="684"/>
      <c r="DI28" s="684"/>
      <c r="DJ28" s="684"/>
      <c r="DK28" s="685"/>
      <c r="DL28" s="692">
        <v>1177044</v>
      </c>
      <c r="DM28" s="684"/>
      <c r="DN28" s="684"/>
      <c r="DO28" s="684"/>
      <c r="DP28" s="684"/>
      <c r="DQ28" s="684"/>
      <c r="DR28" s="684"/>
      <c r="DS28" s="684"/>
      <c r="DT28" s="684"/>
      <c r="DU28" s="684"/>
      <c r="DV28" s="685"/>
      <c r="DW28" s="688">
        <v>23.8</v>
      </c>
      <c r="DX28" s="717"/>
      <c r="DY28" s="717"/>
      <c r="DZ28" s="717"/>
      <c r="EA28" s="717"/>
      <c r="EB28" s="717"/>
      <c r="EC28" s="718"/>
    </row>
    <row r="29" spans="2:133" ht="11.25" customHeight="1">
      <c r="B29" s="680" t="s">
        <v>301</v>
      </c>
      <c r="C29" s="681"/>
      <c r="D29" s="681"/>
      <c r="E29" s="681"/>
      <c r="F29" s="681"/>
      <c r="G29" s="681"/>
      <c r="H29" s="681"/>
      <c r="I29" s="681"/>
      <c r="J29" s="681"/>
      <c r="K29" s="681"/>
      <c r="L29" s="681"/>
      <c r="M29" s="681"/>
      <c r="N29" s="681"/>
      <c r="O29" s="681"/>
      <c r="P29" s="681"/>
      <c r="Q29" s="682"/>
      <c r="R29" s="683">
        <v>456207</v>
      </c>
      <c r="S29" s="684"/>
      <c r="T29" s="684"/>
      <c r="U29" s="684"/>
      <c r="V29" s="684"/>
      <c r="W29" s="684"/>
      <c r="X29" s="684"/>
      <c r="Y29" s="685"/>
      <c r="Z29" s="686">
        <v>3.7</v>
      </c>
      <c r="AA29" s="686"/>
      <c r="AB29" s="686"/>
      <c r="AC29" s="686"/>
      <c r="AD29" s="687">
        <v>6586</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70</v>
      </c>
      <c r="CG29" s="699"/>
      <c r="CH29" s="699"/>
      <c r="CI29" s="699"/>
      <c r="CJ29" s="699"/>
      <c r="CK29" s="699"/>
      <c r="CL29" s="699"/>
      <c r="CM29" s="699"/>
      <c r="CN29" s="699"/>
      <c r="CO29" s="699"/>
      <c r="CP29" s="699"/>
      <c r="CQ29" s="700"/>
      <c r="CR29" s="683">
        <v>1354221</v>
      </c>
      <c r="CS29" s="719"/>
      <c r="CT29" s="719"/>
      <c r="CU29" s="719"/>
      <c r="CV29" s="719"/>
      <c r="CW29" s="719"/>
      <c r="CX29" s="719"/>
      <c r="CY29" s="720"/>
      <c r="CZ29" s="688">
        <v>10.9</v>
      </c>
      <c r="DA29" s="717"/>
      <c r="DB29" s="717"/>
      <c r="DC29" s="721"/>
      <c r="DD29" s="692">
        <v>1179446</v>
      </c>
      <c r="DE29" s="719"/>
      <c r="DF29" s="719"/>
      <c r="DG29" s="719"/>
      <c r="DH29" s="719"/>
      <c r="DI29" s="719"/>
      <c r="DJ29" s="719"/>
      <c r="DK29" s="720"/>
      <c r="DL29" s="692">
        <v>1176736</v>
      </c>
      <c r="DM29" s="719"/>
      <c r="DN29" s="719"/>
      <c r="DO29" s="719"/>
      <c r="DP29" s="719"/>
      <c r="DQ29" s="719"/>
      <c r="DR29" s="719"/>
      <c r="DS29" s="719"/>
      <c r="DT29" s="719"/>
      <c r="DU29" s="719"/>
      <c r="DV29" s="720"/>
      <c r="DW29" s="688">
        <v>23.8</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49249</v>
      </c>
      <c r="S30" s="684"/>
      <c r="T30" s="684"/>
      <c r="U30" s="684"/>
      <c r="V30" s="684"/>
      <c r="W30" s="684"/>
      <c r="X30" s="684"/>
      <c r="Y30" s="685"/>
      <c r="Z30" s="686">
        <v>0.4</v>
      </c>
      <c r="AA30" s="686"/>
      <c r="AB30" s="686"/>
      <c r="AC30" s="686"/>
      <c r="AD30" s="687" t="s">
        <v>173</v>
      </c>
      <c r="AE30" s="687"/>
      <c r="AF30" s="687"/>
      <c r="AG30" s="687"/>
      <c r="AH30" s="687"/>
      <c r="AI30" s="687"/>
      <c r="AJ30" s="687"/>
      <c r="AK30" s="687"/>
      <c r="AL30" s="688" t="s">
        <v>242</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1276444</v>
      </c>
      <c r="CS30" s="684"/>
      <c r="CT30" s="684"/>
      <c r="CU30" s="684"/>
      <c r="CV30" s="684"/>
      <c r="CW30" s="684"/>
      <c r="CX30" s="684"/>
      <c r="CY30" s="685"/>
      <c r="CZ30" s="688">
        <v>10.3</v>
      </c>
      <c r="DA30" s="717"/>
      <c r="DB30" s="717"/>
      <c r="DC30" s="721"/>
      <c r="DD30" s="692">
        <v>1115644</v>
      </c>
      <c r="DE30" s="684"/>
      <c r="DF30" s="684"/>
      <c r="DG30" s="684"/>
      <c r="DH30" s="684"/>
      <c r="DI30" s="684"/>
      <c r="DJ30" s="684"/>
      <c r="DK30" s="685"/>
      <c r="DL30" s="692">
        <v>1112944</v>
      </c>
      <c r="DM30" s="684"/>
      <c r="DN30" s="684"/>
      <c r="DO30" s="684"/>
      <c r="DP30" s="684"/>
      <c r="DQ30" s="684"/>
      <c r="DR30" s="684"/>
      <c r="DS30" s="684"/>
      <c r="DT30" s="684"/>
      <c r="DU30" s="684"/>
      <c r="DV30" s="685"/>
      <c r="DW30" s="688">
        <v>22.5</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1987144</v>
      </c>
      <c r="S31" s="684"/>
      <c r="T31" s="684"/>
      <c r="U31" s="684"/>
      <c r="V31" s="684"/>
      <c r="W31" s="684"/>
      <c r="X31" s="684"/>
      <c r="Y31" s="685"/>
      <c r="Z31" s="686">
        <v>15.9</v>
      </c>
      <c r="AA31" s="686"/>
      <c r="AB31" s="686"/>
      <c r="AC31" s="686"/>
      <c r="AD31" s="687" t="s">
        <v>137</v>
      </c>
      <c r="AE31" s="687"/>
      <c r="AF31" s="687"/>
      <c r="AG31" s="687"/>
      <c r="AH31" s="687"/>
      <c r="AI31" s="687"/>
      <c r="AJ31" s="687"/>
      <c r="AK31" s="687"/>
      <c r="AL31" s="688" t="s">
        <v>242</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98.1</v>
      </c>
      <c r="BH31" s="738"/>
      <c r="BI31" s="738"/>
      <c r="BJ31" s="738"/>
      <c r="BK31" s="738"/>
      <c r="BL31" s="738"/>
      <c r="BM31" s="678">
        <v>92.8</v>
      </c>
      <c r="BN31" s="738"/>
      <c r="BO31" s="738"/>
      <c r="BP31" s="738"/>
      <c r="BQ31" s="739"/>
      <c r="BR31" s="751">
        <v>98</v>
      </c>
      <c r="BS31" s="738"/>
      <c r="BT31" s="738"/>
      <c r="BU31" s="738"/>
      <c r="BV31" s="738"/>
      <c r="BW31" s="738"/>
      <c r="BX31" s="678">
        <v>92.2</v>
      </c>
      <c r="BY31" s="738"/>
      <c r="BZ31" s="738"/>
      <c r="CA31" s="738"/>
      <c r="CB31" s="739"/>
      <c r="CD31" s="725"/>
      <c r="CE31" s="726"/>
      <c r="CF31" s="698" t="s">
        <v>310</v>
      </c>
      <c r="CG31" s="699"/>
      <c r="CH31" s="699"/>
      <c r="CI31" s="699"/>
      <c r="CJ31" s="699"/>
      <c r="CK31" s="699"/>
      <c r="CL31" s="699"/>
      <c r="CM31" s="699"/>
      <c r="CN31" s="699"/>
      <c r="CO31" s="699"/>
      <c r="CP31" s="699"/>
      <c r="CQ31" s="700"/>
      <c r="CR31" s="683">
        <v>77777</v>
      </c>
      <c r="CS31" s="719"/>
      <c r="CT31" s="719"/>
      <c r="CU31" s="719"/>
      <c r="CV31" s="719"/>
      <c r="CW31" s="719"/>
      <c r="CX31" s="719"/>
      <c r="CY31" s="720"/>
      <c r="CZ31" s="688">
        <v>0.6</v>
      </c>
      <c r="DA31" s="717"/>
      <c r="DB31" s="717"/>
      <c r="DC31" s="721"/>
      <c r="DD31" s="692">
        <v>63802</v>
      </c>
      <c r="DE31" s="719"/>
      <c r="DF31" s="719"/>
      <c r="DG31" s="719"/>
      <c r="DH31" s="719"/>
      <c r="DI31" s="719"/>
      <c r="DJ31" s="719"/>
      <c r="DK31" s="720"/>
      <c r="DL31" s="692">
        <v>63792</v>
      </c>
      <c r="DM31" s="719"/>
      <c r="DN31" s="719"/>
      <c r="DO31" s="719"/>
      <c r="DP31" s="719"/>
      <c r="DQ31" s="719"/>
      <c r="DR31" s="719"/>
      <c r="DS31" s="719"/>
      <c r="DT31" s="719"/>
      <c r="DU31" s="719"/>
      <c r="DV31" s="720"/>
      <c r="DW31" s="688">
        <v>1.3</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t="s">
        <v>242</v>
      </c>
      <c r="S32" s="684"/>
      <c r="T32" s="684"/>
      <c r="U32" s="684"/>
      <c r="V32" s="684"/>
      <c r="W32" s="684"/>
      <c r="X32" s="684"/>
      <c r="Y32" s="685"/>
      <c r="Z32" s="686" t="s">
        <v>173</v>
      </c>
      <c r="AA32" s="686"/>
      <c r="AB32" s="686"/>
      <c r="AC32" s="686"/>
      <c r="AD32" s="687" t="s">
        <v>173</v>
      </c>
      <c r="AE32" s="687"/>
      <c r="AF32" s="687"/>
      <c r="AG32" s="687"/>
      <c r="AH32" s="687"/>
      <c r="AI32" s="687"/>
      <c r="AJ32" s="687"/>
      <c r="AK32" s="687"/>
      <c r="AL32" s="688" t="s">
        <v>242</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98.3</v>
      </c>
      <c r="BH32" s="719"/>
      <c r="BI32" s="719"/>
      <c r="BJ32" s="719"/>
      <c r="BK32" s="719"/>
      <c r="BL32" s="719"/>
      <c r="BM32" s="689">
        <v>95.6</v>
      </c>
      <c r="BN32" s="749"/>
      <c r="BO32" s="749"/>
      <c r="BP32" s="749"/>
      <c r="BQ32" s="750"/>
      <c r="BR32" s="752">
        <v>98.3</v>
      </c>
      <c r="BS32" s="719"/>
      <c r="BT32" s="719"/>
      <c r="BU32" s="719"/>
      <c r="BV32" s="719"/>
      <c r="BW32" s="719"/>
      <c r="BX32" s="689">
        <v>94.9</v>
      </c>
      <c r="BY32" s="749"/>
      <c r="BZ32" s="749"/>
      <c r="CA32" s="749"/>
      <c r="CB32" s="750"/>
      <c r="CD32" s="727"/>
      <c r="CE32" s="728"/>
      <c r="CF32" s="698" t="s">
        <v>314</v>
      </c>
      <c r="CG32" s="699"/>
      <c r="CH32" s="699"/>
      <c r="CI32" s="699"/>
      <c r="CJ32" s="699"/>
      <c r="CK32" s="699"/>
      <c r="CL32" s="699"/>
      <c r="CM32" s="699"/>
      <c r="CN32" s="699"/>
      <c r="CO32" s="699"/>
      <c r="CP32" s="699"/>
      <c r="CQ32" s="700"/>
      <c r="CR32" s="683">
        <v>308</v>
      </c>
      <c r="CS32" s="684"/>
      <c r="CT32" s="684"/>
      <c r="CU32" s="684"/>
      <c r="CV32" s="684"/>
      <c r="CW32" s="684"/>
      <c r="CX32" s="684"/>
      <c r="CY32" s="685"/>
      <c r="CZ32" s="688">
        <v>0</v>
      </c>
      <c r="DA32" s="717"/>
      <c r="DB32" s="717"/>
      <c r="DC32" s="721"/>
      <c r="DD32" s="692">
        <v>308</v>
      </c>
      <c r="DE32" s="684"/>
      <c r="DF32" s="684"/>
      <c r="DG32" s="684"/>
      <c r="DH32" s="684"/>
      <c r="DI32" s="684"/>
      <c r="DJ32" s="684"/>
      <c r="DK32" s="685"/>
      <c r="DL32" s="692">
        <v>308</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809653</v>
      </c>
      <c r="S33" s="684"/>
      <c r="T33" s="684"/>
      <c r="U33" s="684"/>
      <c r="V33" s="684"/>
      <c r="W33" s="684"/>
      <c r="X33" s="684"/>
      <c r="Y33" s="685"/>
      <c r="Z33" s="686">
        <v>6.5</v>
      </c>
      <c r="AA33" s="686"/>
      <c r="AB33" s="686"/>
      <c r="AC33" s="686"/>
      <c r="AD33" s="687" t="s">
        <v>242</v>
      </c>
      <c r="AE33" s="687"/>
      <c r="AF33" s="687"/>
      <c r="AG33" s="687"/>
      <c r="AH33" s="687"/>
      <c r="AI33" s="687"/>
      <c r="AJ33" s="687"/>
      <c r="AK33" s="687"/>
      <c r="AL33" s="688" t="s">
        <v>242</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97.6</v>
      </c>
      <c r="BH33" s="754"/>
      <c r="BI33" s="754"/>
      <c r="BJ33" s="754"/>
      <c r="BK33" s="754"/>
      <c r="BL33" s="754"/>
      <c r="BM33" s="755">
        <v>89.4</v>
      </c>
      <c r="BN33" s="754"/>
      <c r="BO33" s="754"/>
      <c r="BP33" s="754"/>
      <c r="BQ33" s="756"/>
      <c r="BR33" s="753">
        <v>97.6</v>
      </c>
      <c r="BS33" s="754"/>
      <c r="BT33" s="754"/>
      <c r="BU33" s="754"/>
      <c r="BV33" s="754"/>
      <c r="BW33" s="754"/>
      <c r="BX33" s="755">
        <v>89.1</v>
      </c>
      <c r="BY33" s="754"/>
      <c r="BZ33" s="754"/>
      <c r="CA33" s="754"/>
      <c r="CB33" s="756"/>
      <c r="CD33" s="698" t="s">
        <v>317</v>
      </c>
      <c r="CE33" s="699"/>
      <c r="CF33" s="699"/>
      <c r="CG33" s="699"/>
      <c r="CH33" s="699"/>
      <c r="CI33" s="699"/>
      <c r="CJ33" s="699"/>
      <c r="CK33" s="699"/>
      <c r="CL33" s="699"/>
      <c r="CM33" s="699"/>
      <c r="CN33" s="699"/>
      <c r="CO33" s="699"/>
      <c r="CP33" s="699"/>
      <c r="CQ33" s="700"/>
      <c r="CR33" s="683">
        <v>4195287</v>
      </c>
      <c r="CS33" s="719"/>
      <c r="CT33" s="719"/>
      <c r="CU33" s="719"/>
      <c r="CV33" s="719"/>
      <c r="CW33" s="719"/>
      <c r="CX33" s="719"/>
      <c r="CY33" s="720"/>
      <c r="CZ33" s="688">
        <v>33.799999999999997</v>
      </c>
      <c r="DA33" s="717"/>
      <c r="DB33" s="717"/>
      <c r="DC33" s="721"/>
      <c r="DD33" s="692">
        <v>3011536</v>
      </c>
      <c r="DE33" s="719"/>
      <c r="DF33" s="719"/>
      <c r="DG33" s="719"/>
      <c r="DH33" s="719"/>
      <c r="DI33" s="719"/>
      <c r="DJ33" s="719"/>
      <c r="DK33" s="720"/>
      <c r="DL33" s="692">
        <v>1683049</v>
      </c>
      <c r="DM33" s="719"/>
      <c r="DN33" s="719"/>
      <c r="DO33" s="719"/>
      <c r="DP33" s="719"/>
      <c r="DQ33" s="719"/>
      <c r="DR33" s="719"/>
      <c r="DS33" s="719"/>
      <c r="DT33" s="719"/>
      <c r="DU33" s="719"/>
      <c r="DV33" s="720"/>
      <c r="DW33" s="688">
        <v>34.1</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38699</v>
      </c>
      <c r="S34" s="684"/>
      <c r="T34" s="684"/>
      <c r="U34" s="684"/>
      <c r="V34" s="684"/>
      <c r="W34" s="684"/>
      <c r="X34" s="684"/>
      <c r="Y34" s="685"/>
      <c r="Z34" s="686">
        <v>0.3</v>
      </c>
      <c r="AA34" s="686"/>
      <c r="AB34" s="686"/>
      <c r="AC34" s="686"/>
      <c r="AD34" s="687">
        <v>20757</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1163391</v>
      </c>
      <c r="CS34" s="684"/>
      <c r="CT34" s="684"/>
      <c r="CU34" s="684"/>
      <c r="CV34" s="684"/>
      <c r="CW34" s="684"/>
      <c r="CX34" s="684"/>
      <c r="CY34" s="685"/>
      <c r="CZ34" s="688">
        <v>9.4</v>
      </c>
      <c r="DA34" s="717"/>
      <c r="DB34" s="717"/>
      <c r="DC34" s="721"/>
      <c r="DD34" s="692">
        <v>685069</v>
      </c>
      <c r="DE34" s="684"/>
      <c r="DF34" s="684"/>
      <c r="DG34" s="684"/>
      <c r="DH34" s="684"/>
      <c r="DI34" s="684"/>
      <c r="DJ34" s="684"/>
      <c r="DK34" s="685"/>
      <c r="DL34" s="692">
        <v>379300</v>
      </c>
      <c r="DM34" s="684"/>
      <c r="DN34" s="684"/>
      <c r="DO34" s="684"/>
      <c r="DP34" s="684"/>
      <c r="DQ34" s="684"/>
      <c r="DR34" s="684"/>
      <c r="DS34" s="684"/>
      <c r="DT34" s="684"/>
      <c r="DU34" s="684"/>
      <c r="DV34" s="685"/>
      <c r="DW34" s="688">
        <v>7.7</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315593</v>
      </c>
      <c r="S35" s="684"/>
      <c r="T35" s="684"/>
      <c r="U35" s="684"/>
      <c r="V35" s="684"/>
      <c r="W35" s="684"/>
      <c r="X35" s="684"/>
      <c r="Y35" s="685"/>
      <c r="Z35" s="686">
        <v>2.5</v>
      </c>
      <c r="AA35" s="686"/>
      <c r="AB35" s="686"/>
      <c r="AC35" s="686"/>
      <c r="AD35" s="687" t="s">
        <v>242</v>
      </c>
      <c r="AE35" s="687"/>
      <c r="AF35" s="687"/>
      <c r="AG35" s="687"/>
      <c r="AH35" s="687"/>
      <c r="AI35" s="687"/>
      <c r="AJ35" s="687"/>
      <c r="AK35" s="687"/>
      <c r="AL35" s="688" t="s">
        <v>242</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21841</v>
      </c>
      <c r="CS35" s="719"/>
      <c r="CT35" s="719"/>
      <c r="CU35" s="719"/>
      <c r="CV35" s="719"/>
      <c r="CW35" s="719"/>
      <c r="CX35" s="719"/>
      <c r="CY35" s="720"/>
      <c r="CZ35" s="688">
        <v>0.2</v>
      </c>
      <c r="DA35" s="717"/>
      <c r="DB35" s="717"/>
      <c r="DC35" s="721"/>
      <c r="DD35" s="692">
        <v>17076</v>
      </c>
      <c r="DE35" s="719"/>
      <c r="DF35" s="719"/>
      <c r="DG35" s="719"/>
      <c r="DH35" s="719"/>
      <c r="DI35" s="719"/>
      <c r="DJ35" s="719"/>
      <c r="DK35" s="720"/>
      <c r="DL35" s="692">
        <v>17076</v>
      </c>
      <c r="DM35" s="719"/>
      <c r="DN35" s="719"/>
      <c r="DO35" s="719"/>
      <c r="DP35" s="719"/>
      <c r="DQ35" s="719"/>
      <c r="DR35" s="719"/>
      <c r="DS35" s="719"/>
      <c r="DT35" s="719"/>
      <c r="DU35" s="719"/>
      <c r="DV35" s="720"/>
      <c r="DW35" s="688">
        <v>0.3</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702450</v>
      </c>
      <c r="S36" s="684"/>
      <c r="T36" s="684"/>
      <c r="U36" s="684"/>
      <c r="V36" s="684"/>
      <c r="W36" s="684"/>
      <c r="X36" s="684"/>
      <c r="Y36" s="685"/>
      <c r="Z36" s="686">
        <v>5.6</v>
      </c>
      <c r="AA36" s="686"/>
      <c r="AB36" s="686"/>
      <c r="AC36" s="686"/>
      <c r="AD36" s="687" t="s">
        <v>173</v>
      </c>
      <c r="AE36" s="687"/>
      <c r="AF36" s="687"/>
      <c r="AG36" s="687"/>
      <c r="AH36" s="687"/>
      <c r="AI36" s="687"/>
      <c r="AJ36" s="687"/>
      <c r="AK36" s="687"/>
      <c r="AL36" s="688" t="s">
        <v>173</v>
      </c>
      <c r="AM36" s="689"/>
      <c r="AN36" s="689"/>
      <c r="AO36" s="690"/>
      <c r="AP36" s="235"/>
      <c r="AQ36" s="757" t="s">
        <v>325</v>
      </c>
      <c r="AR36" s="758"/>
      <c r="AS36" s="758"/>
      <c r="AT36" s="758"/>
      <c r="AU36" s="758"/>
      <c r="AV36" s="758"/>
      <c r="AW36" s="758"/>
      <c r="AX36" s="758"/>
      <c r="AY36" s="759"/>
      <c r="AZ36" s="672">
        <v>1427267</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64408</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974842</v>
      </c>
      <c r="CS36" s="684"/>
      <c r="CT36" s="684"/>
      <c r="CU36" s="684"/>
      <c r="CV36" s="684"/>
      <c r="CW36" s="684"/>
      <c r="CX36" s="684"/>
      <c r="CY36" s="685"/>
      <c r="CZ36" s="688">
        <v>7.9</v>
      </c>
      <c r="DA36" s="717"/>
      <c r="DB36" s="717"/>
      <c r="DC36" s="721"/>
      <c r="DD36" s="692">
        <v>808494</v>
      </c>
      <c r="DE36" s="684"/>
      <c r="DF36" s="684"/>
      <c r="DG36" s="684"/>
      <c r="DH36" s="684"/>
      <c r="DI36" s="684"/>
      <c r="DJ36" s="684"/>
      <c r="DK36" s="685"/>
      <c r="DL36" s="692">
        <v>612236</v>
      </c>
      <c r="DM36" s="684"/>
      <c r="DN36" s="684"/>
      <c r="DO36" s="684"/>
      <c r="DP36" s="684"/>
      <c r="DQ36" s="684"/>
      <c r="DR36" s="684"/>
      <c r="DS36" s="684"/>
      <c r="DT36" s="684"/>
      <c r="DU36" s="684"/>
      <c r="DV36" s="685"/>
      <c r="DW36" s="688">
        <v>12.4</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354343</v>
      </c>
      <c r="S37" s="684"/>
      <c r="T37" s="684"/>
      <c r="U37" s="684"/>
      <c r="V37" s="684"/>
      <c r="W37" s="684"/>
      <c r="X37" s="684"/>
      <c r="Y37" s="685"/>
      <c r="Z37" s="686">
        <v>2.8</v>
      </c>
      <c r="AA37" s="686"/>
      <c r="AB37" s="686"/>
      <c r="AC37" s="686"/>
      <c r="AD37" s="687" t="s">
        <v>173</v>
      </c>
      <c r="AE37" s="687"/>
      <c r="AF37" s="687"/>
      <c r="AG37" s="687"/>
      <c r="AH37" s="687"/>
      <c r="AI37" s="687"/>
      <c r="AJ37" s="687"/>
      <c r="AK37" s="687"/>
      <c r="AL37" s="688" t="s">
        <v>242</v>
      </c>
      <c r="AM37" s="689"/>
      <c r="AN37" s="689"/>
      <c r="AO37" s="690"/>
      <c r="AQ37" s="761" t="s">
        <v>329</v>
      </c>
      <c r="AR37" s="762"/>
      <c r="AS37" s="762"/>
      <c r="AT37" s="762"/>
      <c r="AU37" s="762"/>
      <c r="AV37" s="762"/>
      <c r="AW37" s="762"/>
      <c r="AX37" s="762"/>
      <c r="AY37" s="763"/>
      <c r="AZ37" s="683">
        <v>18432</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-505051</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421398</v>
      </c>
      <c r="CS37" s="719"/>
      <c r="CT37" s="719"/>
      <c r="CU37" s="719"/>
      <c r="CV37" s="719"/>
      <c r="CW37" s="719"/>
      <c r="CX37" s="719"/>
      <c r="CY37" s="720"/>
      <c r="CZ37" s="688">
        <v>3.4</v>
      </c>
      <c r="DA37" s="717"/>
      <c r="DB37" s="717"/>
      <c r="DC37" s="721"/>
      <c r="DD37" s="692">
        <v>419206</v>
      </c>
      <c r="DE37" s="719"/>
      <c r="DF37" s="719"/>
      <c r="DG37" s="719"/>
      <c r="DH37" s="719"/>
      <c r="DI37" s="719"/>
      <c r="DJ37" s="719"/>
      <c r="DK37" s="720"/>
      <c r="DL37" s="692">
        <v>360164</v>
      </c>
      <c r="DM37" s="719"/>
      <c r="DN37" s="719"/>
      <c r="DO37" s="719"/>
      <c r="DP37" s="719"/>
      <c r="DQ37" s="719"/>
      <c r="DR37" s="719"/>
      <c r="DS37" s="719"/>
      <c r="DT37" s="719"/>
      <c r="DU37" s="719"/>
      <c r="DV37" s="720"/>
      <c r="DW37" s="688">
        <v>7.3</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174657</v>
      </c>
      <c r="S38" s="684"/>
      <c r="T38" s="684"/>
      <c r="U38" s="684"/>
      <c r="V38" s="684"/>
      <c r="W38" s="684"/>
      <c r="X38" s="684"/>
      <c r="Y38" s="685"/>
      <c r="Z38" s="686">
        <v>1.4</v>
      </c>
      <c r="AA38" s="686"/>
      <c r="AB38" s="686"/>
      <c r="AC38" s="686"/>
      <c r="AD38" s="687">
        <v>10140</v>
      </c>
      <c r="AE38" s="687"/>
      <c r="AF38" s="687"/>
      <c r="AG38" s="687"/>
      <c r="AH38" s="687"/>
      <c r="AI38" s="687"/>
      <c r="AJ38" s="687"/>
      <c r="AK38" s="687"/>
      <c r="AL38" s="688">
        <v>0.2</v>
      </c>
      <c r="AM38" s="689"/>
      <c r="AN38" s="689"/>
      <c r="AO38" s="690"/>
      <c r="AQ38" s="761" t="s">
        <v>333</v>
      </c>
      <c r="AR38" s="762"/>
      <c r="AS38" s="762"/>
      <c r="AT38" s="762"/>
      <c r="AU38" s="762"/>
      <c r="AV38" s="762"/>
      <c r="AW38" s="762"/>
      <c r="AX38" s="762"/>
      <c r="AY38" s="763"/>
      <c r="AZ38" s="683" t="s">
        <v>242</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2550</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1408835</v>
      </c>
      <c r="CS38" s="684"/>
      <c r="CT38" s="684"/>
      <c r="CU38" s="684"/>
      <c r="CV38" s="684"/>
      <c r="CW38" s="684"/>
      <c r="CX38" s="684"/>
      <c r="CY38" s="685"/>
      <c r="CZ38" s="688">
        <v>11.4</v>
      </c>
      <c r="DA38" s="717"/>
      <c r="DB38" s="717"/>
      <c r="DC38" s="721"/>
      <c r="DD38" s="692">
        <v>1249198</v>
      </c>
      <c r="DE38" s="684"/>
      <c r="DF38" s="684"/>
      <c r="DG38" s="684"/>
      <c r="DH38" s="684"/>
      <c r="DI38" s="684"/>
      <c r="DJ38" s="684"/>
      <c r="DK38" s="685"/>
      <c r="DL38" s="692">
        <v>674437</v>
      </c>
      <c r="DM38" s="684"/>
      <c r="DN38" s="684"/>
      <c r="DO38" s="684"/>
      <c r="DP38" s="684"/>
      <c r="DQ38" s="684"/>
      <c r="DR38" s="684"/>
      <c r="DS38" s="684"/>
      <c r="DT38" s="684"/>
      <c r="DU38" s="684"/>
      <c r="DV38" s="685"/>
      <c r="DW38" s="688">
        <v>13.7</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2237440</v>
      </c>
      <c r="S39" s="684"/>
      <c r="T39" s="684"/>
      <c r="U39" s="684"/>
      <c r="V39" s="684"/>
      <c r="W39" s="684"/>
      <c r="X39" s="684"/>
      <c r="Y39" s="685"/>
      <c r="Z39" s="686">
        <v>17.899999999999999</v>
      </c>
      <c r="AA39" s="686"/>
      <c r="AB39" s="686"/>
      <c r="AC39" s="686"/>
      <c r="AD39" s="687" t="s">
        <v>242</v>
      </c>
      <c r="AE39" s="687"/>
      <c r="AF39" s="687"/>
      <c r="AG39" s="687"/>
      <c r="AH39" s="687"/>
      <c r="AI39" s="687"/>
      <c r="AJ39" s="687"/>
      <c r="AK39" s="687"/>
      <c r="AL39" s="688" t="s">
        <v>242</v>
      </c>
      <c r="AM39" s="689"/>
      <c r="AN39" s="689"/>
      <c r="AO39" s="690"/>
      <c r="AQ39" s="761" t="s">
        <v>337</v>
      </c>
      <c r="AR39" s="762"/>
      <c r="AS39" s="762"/>
      <c r="AT39" s="762"/>
      <c r="AU39" s="762"/>
      <c r="AV39" s="762"/>
      <c r="AW39" s="762"/>
      <c r="AX39" s="762"/>
      <c r="AY39" s="763"/>
      <c r="AZ39" s="683" t="s">
        <v>137</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3890</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608578</v>
      </c>
      <c r="CS39" s="719"/>
      <c r="CT39" s="719"/>
      <c r="CU39" s="719"/>
      <c r="CV39" s="719"/>
      <c r="CW39" s="719"/>
      <c r="CX39" s="719"/>
      <c r="CY39" s="720"/>
      <c r="CZ39" s="688">
        <v>4.9000000000000004</v>
      </c>
      <c r="DA39" s="717"/>
      <c r="DB39" s="717"/>
      <c r="DC39" s="721"/>
      <c r="DD39" s="692">
        <v>251699</v>
      </c>
      <c r="DE39" s="719"/>
      <c r="DF39" s="719"/>
      <c r="DG39" s="719"/>
      <c r="DH39" s="719"/>
      <c r="DI39" s="719"/>
      <c r="DJ39" s="719"/>
      <c r="DK39" s="720"/>
      <c r="DL39" s="692" t="s">
        <v>173</v>
      </c>
      <c r="DM39" s="719"/>
      <c r="DN39" s="719"/>
      <c r="DO39" s="719"/>
      <c r="DP39" s="719"/>
      <c r="DQ39" s="719"/>
      <c r="DR39" s="719"/>
      <c r="DS39" s="719"/>
      <c r="DT39" s="719"/>
      <c r="DU39" s="719"/>
      <c r="DV39" s="720"/>
      <c r="DW39" s="688" t="s">
        <v>242</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242</v>
      </c>
      <c r="S40" s="684"/>
      <c r="T40" s="684"/>
      <c r="U40" s="684"/>
      <c r="V40" s="684"/>
      <c r="W40" s="684"/>
      <c r="X40" s="684"/>
      <c r="Y40" s="685"/>
      <c r="Z40" s="686" t="s">
        <v>242</v>
      </c>
      <c r="AA40" s="686"/>
      <c r="AB40" s="686"/>
      <c r="AC40" s="686"/>
      <c r="AD40" s="687" t="s">
        <v>173</v>
      </c>
      <c r="AE40" s="687"/>
      <c r="AF40" s="687"/>
      <c r="AG40" s="687"/>
      <c r="AH40" s="687"/>
      <c r="AI40" s="687"/>
      <c r="AJ40" s="687"/>
      <c r="AK40" s="687"/>
      <c r="AL40" s="688" t="s">
        <v>242</v>
      </c>
      <c r="AM40" s="689"/>
      <c r="AN40" s="689"/>
      <c r="AO40" s="690"/>
      <c r="AQ40" s="761" t="s">
        <v>341</v>
      </c>
      <c r="AR40" s="762"/>
      <c r="AS40" s="762"/>
      <c r="AT40" s="762"/>
      <c r="AU40" s="762"/>
      <c r="AV40" s="762"/>
      <c r="AW40" s="762"/>
      <c r="AX40" s="762"/>
      <c r="AY40" s="763"/>
      <c r="AZ40" s="683" t="s">
        <v>137</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65</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17800</v>
      </c>
      <c r="CS40" s="684"/>
      <c r="CT40" s="684"/>
      <c r="CU40" s="684"/>
      <c r="CV40" s="684"/>
      <c r="CW40" s="684"/>
      <c r="CX40" s="684"/>
      <c r="CY40" s="685"/>
      <c r="CZ40" s="688">
        <v>0.1</v>
      </c>
      <c r="DA40" s="717"/>
      <c r="DB40" s="717"/>
      <c r="DC40" s="721"/>
      <c r="DD40" s="692" t="s">
        <v>137</v>
      </c>
      <c r="DE40" s="684"/>
      <c r="DF40" s="684"/>
      <c r="DG40" s="684"/>
      <c r="DH40" s="684"/>
      <c r="DI40" s="684"/>
      <c r="DJ40" s="684"/>
      <c r="DK40" s="685"/>
      <c r="DL40" s="692" t="s">
        <v>242</v>
      </c>
      <c r="DM40" s="684"/>
      <c r="DN40" s="684"/>
      <c r="DO40" s="684"/>
      <c r="DP40" s="684"/>
      <c r="DQ40" s="684"/>
      <c r="DR40" s="684"/>
      <c r="DS40" s="684"/>
      <c r="DT40" s="684"/>
      <c r="DU40" s="684"/>
      <c r="DV40" s="685"/>
      <c r="DW40" s="688" t="s">
        <v>137</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165940</v>
      </c>
      <c r="S41" s="684"/>
      <c r="T41" s="684"/>
      <c r="U41" s="684"/>
      <c r="V41" s="684"/>
      <c r="W41" s="684"/>
      <c r="X41" s="684"/>
      <c r="Y41" s="685"/>
      <c r="Z41" s="686">
        <v>1.3</v>
      </c>
      <c r="AA41" s="686"/>
      <c r="AB41" s="686"/>
      <c r="AC41" s="686"/>
      <c r="AD41" s="687" t="s">
        <v>242</v>
      </c>
      <c r="AE41" s="687"/>
      <c r="AF41" s="687"/>
      <c r="AG41" s="687"/>
      <c r="AH41" s="687"/>
      <c r="AI41" s="687"/>
      <c r="AJ41" s="687"/>
      <c r="AK41" s="687"/>
      <c r="AL41" s="688" t="s">
        <v>137</v>
      </c>
      <c r="AM41" s="689"/>
      <c r="AN41" s="689"/>
      <c r="AO41" s="690"/>
      <c r="AQ41" s="761" t="s">
        <v>346</v>
      </c>
      <c r="AR41" s="762"/>
      <c r="AS41" s="762"/>
      <c r="AT41" s="762"/>
      <c r="AU41" s="762"/>
      <c r="AV41" s="762"/>
      <c r="AW41" s="762"/>
      <c r="AX41" s="762"/>
      <c r="AY41" s="763"/>
      <c r="AZ41" s="683">
        <v>751900</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v>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173</v>
      </c>
      <c r="CS41" s="719"/>
      <c r="CT41" s="719"/>
      <c r="CU41" s="719"/>
      <c r="CV41" s="719"/>
      <c r="CW41" s="719"/>
      <c r="CX41" s="719"/>
      <c r="CY41" s="720"/>
      <c r="CZ41" s="688" t="s">
        <v>173</v>
      </c>
      <c r="DA41" s="717"/>
      <c r="DB41" s="717"/>
      <c r="DC41" s="721"/>
      <c r="DD41" s="692" t="s">
        <v>137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12469901</v>
      </c>
      <c r="S42" s="769"/>
      <c r="T42" s="769"/>
      <c r="U42" s="769"/>
      <c r="V42" s="769"/>
      <c r="W42" s="769"/>
      <c r="X42" s="769"/>
      <c r="Y42" s="777"/>
      <c r="Z42" s="778">
        <v>100</v>
      </c>
      <c r="AA42" s="778"/>
      <c r="AB42" s="778"/>
      <c r="AC42" s="778"/>
      <c r="AD42" s="779">
        <v>4769643</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656935</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314</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3205048</v>
      </c>
      <c r="CS42" s="684"/>
      <c r="CT42" s="684"/>
      <c r="CU42" s="684"/>
      <c r="CV42" s="684"/>
      <c r="CW42" s="684"/>
      <c r="CX42" s="684"/>
      <c r="CY42" s="685"/>
      <c r="CZ42" s="688">
        <v>25.8</v>
      </c>
      <c r="DA42" s="689"/>
      <c r="DB42" s="689"/>
      <c r="DC42" s="701"/>
      <c r="DD42" s="692">
        <v>60272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30903</v>
      </c>
      <c r="CS43" s="719"/>
      <c r="CT43" s="719"/>
      <c r="CU43" s="719"/>
      <c r="CV43" s="719"/>
      <c r="CW43" s="719"/>
      <c r="CX43" s="719"/>
      <c r="CY43" s="720"/>
      <c r="CZ43" s="688">
        <v>0.2</v>
      </c>
      <c r="DA43" s="717"/>
      <c r="DB43" s="717"/>
      <c r="DC43" s="721"/>
      <c r="DD43" s="692">
        <v>16631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302</v>
      </c>
      <c r="CE44" s="796"/>
      <c r="CF44" s="680" t="s">
        <v>354</v>
      </c>
      <c r="CG44" s="681"/>
      <c r="CH44" s="681"/>
      <c r="CI44" s="681"/>
      <c r="CJ44" s="681"/>
      <c r="CK44" s="681"/>
      <c r="CL44" s="681"/>
      <c r="CM44" s="681"/>
      <c r="CN44" s="681"/>
      <c r="CO44" s="681"/>
      <c r="CP44" s="681"/>
      <c r="CQ44" s="682"/>
      <c r="CR44" s="683">
        <v>2982888</v>
      </c>
      <c r="CS44" s="684"/>
      <c r="CT44" s="684"/>
      <c r="CU44" s="684"/>
      <c r="CV44" s="684"/>
      <c r="CW44" s="684"/>
      <c r="CX44" s="684"/>
      <c r="CY44" s="685"/>
      <c r="CZ44" s="688">
        <v>24.1</v>
      </c>
      <c r="DA44" s="689"/>
      <c r="DB44" s="689"/>
      <c r="DC44" s="701"/>
      <c r="DD44" s="692">
        <v>56913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1836096</v>
      </c>
      <c r="CS45" s="719"/>
      <c r="CT45" s="719"/>
      <c r="CU45" s="719"/>
      <c r="CV45" s="719"/>
      <c r="CW45" s="719"/>
      <c r="CX45" s="719"/>
      <c r="CY45" s="720"/>
      <c r="CZ45" s="688">
        <v>14.8</v>
      </c>
      <c r="DA45" s="717"/>
      <c r="DB45" s="717"/>
      <c r="DC45" s="721"/>
      <c r="DD45" s="692">
        <v>16184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1140630</v>
      </c>
      <c r="CS46" s="684"/>
      <c r="CT46" s="684"/>
      <c r="CU46" s="684"/>
      <c r="CV46" s="684"/>
      <c r="CW46" s="684"/>
      <c r="CX46" s="684"/>
      <c r="CY46" s="685"/>
      <c r="CZ46" s="688">
        <v>9.1999999999999993</v>
      </c>
      <c r="DA46" s="689"/>
      <c r="DB46" s="689"/>
      <c r="DC46" s="701"/>
      <c r="DD46" s="692">
        <v>40667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222160</v>
      </c>
      <c r="CS47" s="719"/>
      <c r="CT47" s="719"/>
      <c r="CU47" s="719"/>
      <c r="CV47" s="719"/>
      <c r="CW47" s="719"/>
      <c r="CX47" s="719"/>
      <c r="CY47" s="720"/>
      <c r="CZ47" s="688">
        <v>1.8</v>
      </c>
      <c r="DA47" s="717"/>
      <c r="DB47" s="717"/>
      <c r="DC47" s="721"/>
      <c r="DD47" s="692">
        <v>3359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173</v>
      </c>
      <c r="CS48" s="684"/>
      <c r="CT48" s="684"/>
      <c r="CU48" s="684"/>
      <c r="CV48" s="684"/>
      <c r="CW48" s="684"/>
      <c r="CX48" s="684"/>
      <c r="CY48" s="685"/>
      <c r="CZ48" s="688" t="s">
        <v>173</v>
      </c>
      <c r="DA48" s="689"/>
      <c r="DB48" s="689"/>
      <c r="DC48" s="701"/>
      <c r="DD48" s="692" t="s">
        <v>242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12401459</v>
      </c>
      <c r="CS49" s="754"/>
      <c r="CT49" s="754"/>
      <c r="CU49" s="754"/>
      <c r="CV49" s="754"/>
      <c r="CW49" s="754"/>
      <c r="CX49" s="754"/>
      <c r="CY49" s="785"/>
      <c r="CZ49" s="780">
        <v>100</v>
      </c>
      <c r="DA49" s="786"/>
      <c r="DB49" s="786"/>
      <c r="DC49" s="787"/>
      <c r="DD49" s="788">
        <v>6229064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rf4RlnQJT6N162MoEkOicZFCR66ockC7haWxmUbmqrDmVxjNVXs48Hfj7CpFt/uezbwMaxtrJ5Q1wb35u9Y7Q==" saltValue="zTu/uWki0uakz6Jc+ANW0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13059</v>
      </c>
      <c r="R7" s="819"/>
      <c r="S7" s="819"/>
      <c r="T7" s="819"/>
      <c r="U7" s="819"/>
      <c r="V7" s="819">
        <v>12459</v>
      </c>
      <c r="W7" s="819"/>
      <c r="X7" s="819"/>
      <c r="Y7" s="819"/>
      <c r="Z7" s="819"/>
      <c r="AA7" s="819">
        <v>600</v>
      </c>
      <c r="AB7" s="819"/>
      <c r="AC7" s="819"/>
      <c r="AD7" s="819"/>
      <c r="AE7" s="820"/>
      <c r="AF7" s="821">
        <v>571</v>
      </c>
      <c r="AG7" s="822"/>
      <c r="AH7" s="822"/>
      <c r="AI7" s="822"/>
      <c r="AJ7" s="823"/>
      <c r="AK7" s="858">
        <v>702</v>
      </c>
      <c r="AL7" s="859"/>
      <c r="AM7" s="859"/>
      <c r="AN7" s="859"/>
      <c r="AO7" s="859"/>
      <c r="AP7" s="859">
        <v>14472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589</v>
      </c>
      <c r="BS7" s="862" t="s">
        <v>588</v>
      </c>
      <c r="BT7" s="863"/>
      <c r="BU7" s="863"/>
      <c r="BV7" s="863"/>
      <c r="BW7" s="863"/>
      <c r="BX7" s="863"/>
      <c r="BY7" s="863"/>
      <c r="BZ7" s="863"/>
      <c r="CA7" s="863"/>
      <c r="CB7" s="863"/>
      <c r="CC7" s="863"/>
      <c r="CD7" s="863"/>
      <c r="CE7" s="863"/>
      <c r="CF7" s="863"/>
      <c r="CG7" s="864"/>
      <c r="CH7" s="855">
        <v>-6</v>
      </c>
      <c r="CI7" s="856"/>
      <c r="CJ7" s="856"/>
      <c r="CK7" s="856"/>
      <c r="CL7" s="857"/>
      <c r="CM7" s="855">
        <v>588</v>
      </c>
      <c r="CN7" s="856"/>
      <c r="CO7" s="856"/>
      <c r="CP7" s="856"/>
      <c r="CQ7" s="857"/>
      <c r="CR7" s="855">
        <v>68</v>
      </c>
      <c r="CS7" s="856"/>
      <c r="CT7" s="856"/>
      <c r="CU7" s="856"/>
      <c r="CV7" s="857"/>
      <c r="CW7" s="855">
        <v>75</v>
      </c>
      <c r="CX7" s="856"/>
      <c r="CY7" s="856"/>
      <c r="CZ7" s="856"/>
      <c r="DA7" s="857"/>
      <c r="DB7" s="855">
        <v>202</v>
      </c>
      <c r="DC7" s="856"/>
      <c r="DD7" s="856"/>
      <c r="DE7" s="856"/>
      <c r="DF7" s="857"/>
      <c r="DG7" s="855" t="s">
        <v>591</v>
      </c>
      <c r="DH7" s="856"/>
      <c r="DI7" s="856"/>
      <c r="DJ7" s="856"/>
      <c r="DK7" s="857"/>
      <c r="DL7" s="855" t="s">
        <v>590</v>
      </c>
      <c r="DM7" s="856"/>
      <c r="DN7" s="856"/>
      <c r="DO7" s="856"/>
      <c r="DP7" s="857"/>
      <c r="DQ7" s="855" t="s">
        <v>590</v>
      </c>
      <c r="DR7" s="856"/>
      <c r="DS7" s="856"/>
      <c r="DT7" s="856"/>
      <c r="DU7" s="857"/>
      <c r="DV7" s="836"/>
      <c r="DW7" s="837"/>
      <c r="DX7" s="837"/>
      <c r="DY7" s="837"/>
      <c r="DZ7" s="838"/>
      <c r="EA7" s="255"/>
    </row>
    <row r="8" spans="1:131" s="256" customFormat="1" ht="26.25" customHeight="1">
      <c r="A8" s="262">
        <v>2</v>
      </c>
      <c r="B8" s="839" t="s">
        <v>386</v>
      </c>
      <c r="C8" s="840"/>
      <c r="D8" s="840"/>
      <c r="E8" s="840"/>
      <c r="F8" s="840"/>
      <c r="G8" s="840"/>
      <c r="H8" s="840"/>
      <c r="I8" s="840"/>
      <c r="J8" s="840"/>
      <c r="K8" s="840"/>
      <c r="L8" s="840"/>
      <c r="M8" s="840"/>
      <c r="N8" s="840"/>
      <c r="O8" s="840"/>
      <c r="P8" s="841"/>
      <c r="Q8" s="842">
        <v>155</v>
      </c>
      <c r="R8" s="843"/>
      <c r="S8" s="843"/>
      <c r="T8" s="843"/>
      <c r="U8" s="843"/>
      <c r="V8" s="843">
        <v>157</v>
      </c>
      <c r="W8" s="843"/>
      <c r="X8" s="843"/>
      <c r="Y8" s="843"/>
      <c r="Z8" s="843"/>
      <c r="AA8" s="843">
        <v>-2</v>
      </c>
      <c r="AB8" s="843"/>
      <c r="AC8" s="843"/>
      <c r="AD8" s="843"/>
      <c r="AE8" s="844"/>
      <c r="AF8" s="845">
        <v>-2</v>
      </c>
      <c r="AG8" s="846"/>
      <c r="AH8" s="846"/>
      <c r="AI8" s="846"/>
      <c r="AJ8" s="847"/>
      <c r="AK8" s="848">
        <v>104</v>
      </c>
      <c r="AL8" s="849"/>
      <c r="AM8" s="849"/>
      <c r="AN8" s="849"/>
      <c r="AO8" s="849"/>
      <c r="AP8" s="849" t="s">
        <v>590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589</v>
      </c>
      <c r="BS8" s="852" t="s">
        <v>593</v>
      </c>
      <c r="BT8" s="853"/>
      <c r="BU8" s="853"/>
      <c r="BV8" s="853"/>
      <c r="BW8" s="853"/>
      <c r="BX8" s="853"/>
      <c r="BY8" s="853"/>
      <c r="BZ8" s="853"/>
      <c r="CA8" s="853"/>
      <c r="CB8" s="853"/>
      <c r="CC8" s="853"/>
      <c r="CD8" s="853"/>
      <c r="CE8" s="853"/>
      <c r="CF8" s="853"/>
      <c r="CG8" s="854"/>
      <c r="CH8" s="865">
        <v>-2</v>
      </c>
      <c r="CI8" s="866"/>
      <c r="CJ8" s="866"/>
      <c r="CK8" s="866"/>
      <c r="CL8" s="867"/>
      <c r="CM8" s="865">
        <v>2</v>
      </c>
      <c r="CN8" s="866"/>
      <c r="CO8" s="866"/>
      <c r="CP8" s="866"/>
      <c r="CQ8" s="867"/>
      <c r="CR8" s="865">
        <v>9</v>
      </c>
      <c r="CS8" s="866"/>
      <c r="CT8" s="866"/>
      <c r="CU8" s="866"/>
      <c r="CV8" s="867"/>
      <c r="CW8" s="865">
        <v>1</v>
      </c>
      <c r="CX8" s="866"/>
      <c r="CY8" s="866"/>
      <c r="CZ8" s="866"/>
      <c r="DA8" s="867"/>
      <c r="DB8" s="865" t="s">
        <v>591</v>
      </c>
      <c r="DC8" s="866"/>
      <c r="DD8" s="866"/>
      <c r="DE8" s="866"/>
      <c r="DF8" s="867"/>
      <c r="DG8" s="865" t="s">
        <v>590</v>
      </c>
      <c r="DH8" s="866"/>
      <c r="DI8" s="866"/>
      <c r="DJ8" s="866"/>
      <c r="DK8" s="867"/>
      <c r="DL8" s="865" t="s">
        <v>590</v>
      </c>
      <c r="DM8" s="866"/>
      <c r="DN8" s="866"/>
      <c r="DO8" s="866"/>
      <c r="DP8" s="867"/>
      <c r="DQ8" s="865" t="s">
        <v>590</v>
      </c>
      <c r="DR8" s="866"/>
      <c r="DS8" s="866"/>
      <c r="DT8" s="866"/>
      <c r="DU8" s="867"/>
      <c r="DV8" s="868"/>
      <c r="DW8" s="869"/>
      <c r="DX8" s="869"/>
      <c r="DY8" s="869"/>
      <c r="DZ8" s="870"/>
      <c r="EA8" s="255"/>
    </row>
    <row r="9" spans="1:131" s="256" customFormat="1" ht="26.25" customHeight="1">
      <c r="A9" s="262">
        <v>3</v>
      </c>
      <c r="B9" s="839" t="s">
        <v>387</v>
      </c>
      <c r="C9" s="840"/>
      <c r="D9" s="840"/>
      <c r="E9" s="840"/>
      <c r="F9" s="840"/>
      <c r="G9" s="840"/>
      <c r="H9" s="840"/>
      <c r="I9" s="840"/>
      <c r="J9" s="840"/>
      <c r="K9" s="840"/>
      <c r="L9" s="840"/>
      <c r="M9" s="840"/>
      <c r="N9" s="840"/>
      <c r="O9" s="840"/>
      <c r="P9" s="841"/>
      <c r="Q9" s="842">
        <v>21</v>
      </c>
      <c r="R9" s="843"/>
      <c r="S9" s="843"/>
      <c r="T9" s="843"/>
      <c r="U9" s="843"/>
      <c r="V9" s="843">
        <v>550</v>
      </c>
      <c r="W9" s="843"/>
      <c r="X9" s="843"/>
      <c r="Y9" s="843"/>
      <c r="Z9" s="843"/>
      <c r="AA9" s="843">
        <v>-530</v>
      </c>
      <c r="AB9" s="843"/>
      <c r="AC9" s="843"/>
      <c r="AD9" s="843"/>
      <c r="AE9" s="844"/>
      <c r="AF9" s="845">
        <v>-530</v>
      </c>
      <c r="AG9" s="846"/>
      <c r="AH9" s="846"/>
      <c r="AI9" s="846"/>
      <c r="AJ9" s="847"/>
      <c r="AK9" s="848">
        <v>12</v>
      </c>
      <c r="AL9" s="849"/>
      <c r="AM9" s="849"/>
      <c r="AN9" s="849"/>
      <c r="AO9" s="849"/>
      <c r="AP9" s="849">
        <v>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389</v>
      </c>
      <c r="B23" s="874" t="s">
        <v>390</v>
      </c>
      <c r="C23" s="875"/>
      <c r="D23" s="875"/>
      <c r="E23" s="875"/>
      <c r="F23" s="875"/>
      <c r="G23" s="875"/>
      <c r="H23" s="875"/>
      <c r="I23" s="875"/>
      <c r="J23" s="875"/>
      <c r="K23" s="875"/>
      <c r="L23" s="875"/>
      <c r="M23" s="875"/>
      <c r="N23" s="875"/>
      <c r="O23" s="875"/>
      <c r="P23" s="876"/>
      <c r="Q23" s="877">
        <v>12470</v>
      </c>
      <c r="R23" s="878"/>
      <c r="S23" s="878"/>
      <c r="T23" s="878"/>
      <c r="U23" s="878"/>
      <c r="V23" s="878">
        <v>12401</v>
      </c>
      <c r="W23" s="878"/>
      <c r="X23" s="878"/>
      <c r="Y23" s="878"/>
      <c r="Z23" s="878"/>
      <c r="AA23" s="878">
        <v>68</v>
      </c>
      <c r="AB23" s="878"/>
      <c r="AC23" s="878"/>
      <c r="AD23" s="878"/>
      <c r="AE23" s="879"/>
      <c r="AF23" s="880">
        <v>39</v>
      </c>
      <c r="AG23" s="878"/>
      <c r="AH23" s="878"/>
      <c r="AI23" s="878"/>
      <c r="AJ23" s="881"/>
      <c r="AK23" s="882"/>
      <c r="AL23" s="883"/>
      <c r="AM23" s="883"/>
      <c r="AN23" s="883"/>
      <c r="AO23" s="883"/>
      <c r="AP23" s="878">
        <v>14473</v>
      </c>
      <c r="AQ23" s="878"/>
      <c r="AR23" s="878"/>
      <c r="AS23" s="878"/>
      <c r="AT23" s="878"/>
      <c r="AU23" s="884"/>
      <c r="AV23" s="884"/>
      <c r="AW23" s="884"/>
      <c r="AX23" s="884"/>
      <c r="AY23" s="885"/>
      <c r="AZ23" s="893" t="s">
        <v>173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401</v>
      </c>
      <c r="C28" s="816"/>
      <c r="D28" s="816"/>
      <c r="E28" s="816"/>
      <c r="F28" s="816"/>
      <c r="G28" s="816"/>
      <c r="H28" s="816"/>
      <c r="I28" s="816"/>
      <c r="J28" s="816"/>
      <c r="K28" s="816"/>
      <c r="L28" s="816"/>
      <c r="M28" s="816"/>
      <c r="N28" s="816"/>
      <c r="O28" s="816"/>
      <c r="P28" s="817"/>
      <c r="Q28" s="906">
        <v>2310</v>
      </c>
      <c r="R28" s="907"/>
      <c r="S28" s="907"/>
      <c r="T28" s="907"/>
      <c r="U28" s="907"/>
      <c r="V28" s="907">
        <v>2246</v>
      </c>
      <c r="W28" s="907"/>
      <c r="X28" s="907"/>
      <c r="Y28" s="907"/>
      <c r="Z28" s="907"/>
      <c r="AA28" s="907">
        <v>64</v>
      </c>
      <c r="AB28" s="907"/>
      <c r="AC28" s="907"/>
      <c r="AD28" s="907"/>
      <c r="AE28" s="908"/>
      <c r="AF28" s="909">
        <v>64</v>
      </c>
      <c r="AG28" s="907"/>
      <c r="AH28" s="907"/>
      <c r="AI28" s="907"/>
      <c r="AJ28" s="910"/>
      <c r="AK28" s="911">
        <v>752</v>
      </c>
      <c r="AL28" s="902"/>
      <c r="AM28" s="902"/>
      <c r="AN28" s="902"/>
      <c r="AO28" s="902"/>
      <c r="AP28" s="902" t="s">
        <v>590</v>
      </c>
      <c r="AQ28" s="902"/>
      <c r="AR28" s="902"/>
      <c r="AS28" s="902"/>
      <c r="AT28" s="902"/>
      <c r="AU28" s="902" t="s">
        <v>591</v>
      </c>
      <c r="AV28" s="902"/>
      <c r="AW28" s="902"/>
      <c r="AX28" s="902"/>
      <c r="AY28" s="902"/>
      <c r="AZ28" s="903" t="s">
        <v>590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402</v>
      </c>
      <c r="C29" s="840"/>
      <c r="D29" s="840"/>
      <c r="E29" s="840"/>
      <c r="F29" s="840"/>
      <c r="G29" s="840"/>
      <c r="H29" s="840"/>
      <c r="I29" s="840"/>
      <c r="J29" s="840"/>
      <c r="K29" s="840"/>
      <c r="L29" s="840"/>
      <c r="M29" s="840"/>
      <c r="N29" s="840"/>
      <c r="O29" s="840"/>
      <c r="P29" s="841"/>
      <c r="Q29" s="842">
        <v>214</v>
      </c>
      <c r="R29" s="843"/>
      <c r="S29" s="843"/>
      <c r="T29" s="843"/>
      <c r="U29" s="843"/>
      <c r="V29" s="843">
        <v>211</v>
      </c>
      <c r="W29" s="843"/>
      <c r="X29" s="843"/>
      <c r="Y29" s="843"/>
      <c r="Z29" s="843"/>
      <c r="AA29" s="843">
        <v>3</v>
      </c>
      <c r="AB29" s="843"/>
      <c r="AC29" s="843"/>
      <c r="AD29" s="843"/>
      <c r="AE29" s="844"/>
      <c r="AF29" s="845">
        <v>3</v>
      </c>
      <c r="AG29" s="846"/>
      <c r="AH29" s="846"/>
      <c r="AI29" s="846"/>
      <c r="AJ29" s="847"/>
      <c r="AK29" s="914">
        <v>94</v>
      </c>
      <c r="AL29" s="915"/>
      <c r="AM29" s="915"/>
      <c r="AN29" s="915"/>
      <c r="AO29" s="915"/>
      <c r="AP29" s="915" t="s">
        <v>591</v>
      </c>
      <c r="AQ29" s="915"/>
      <c r="AR29" s="915"/>
      <c r="AS29" s="915"/>
      <c r="AT29" s="915"/>
      <c r="AU29" s="915" t="s">
        <v>590</v>
      </c>
      <c r="AV29" s="915"/>
      <c r="AW29" s="915"/>
      <c r="AX29" s="915"/>
      <c r="AY29" s="915"/>
      <c r="AZ29" s="916" t="s">
        <v>590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c r="C30" s="840"/>
      <c r="D30" s="840"/>
      <c r="E30" s="840"/>
      <c r="F30" s="840"/>
      <c r="G30" s="840"/>
      <c r="H30" s="840"/>
      <c r="I30" s="840"/>
      <c r="J30" s="840"/>
      <c r="K30" s="840"/>
      <c r="L30" s="840"/>
      <c r="M30" s="840"/>
      <c r="N30" s="840"/>
      <c r="O30" s="840"/>
      <c r="P30" s="841"/>
      <c r="Q30" s="842"/>
      <c r="R30" s="843"/>
      <c r="S30" s="843"/>
      <c r="T30" s="843"/>
      <c r="U30" s="843"/>
      <c r="V30" s="843"/>
      <c r="W30" s="843"/>
      <c r="X30" s="843"/>
      <c r="Y30" s="843"/>
      <c r="Z30" s="843"/>
      <c r="AA30" s="843"/>
      <c r="AB30" s="843"/>
      <c r="AC30" s="843"/>
      <c r="AD30" s="843"/>
      <c r="AE30" s="844"/>
      <c r="AF30" s="845"/>
      <c r="AG30" s="846"/>
      <c r="AH30" s="846"/>
      <c r="AI30" s="846"/>
      <c r="AJ30" s="847"/>
      <c r="AK30" s="914"/>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389</v>
      </c>
      <c r="B63" s="874" t="s">
        <v>404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68</v>
      </c>
      <c r="AG63" s="926"/>
      <c r="AH63" s="926"/>
      <c r="AI63" s="926"/>
      <c r="AJ63" s="927"/>
      <c r="AK63" s="928"/>
      <c r="AL63" s="923"/>
      <c r="AM63" s="923"/>
      <c r="AN63" s="923"/>
      <c r="AO63" s="923"/>
      <c r="AP63" s="926" t="s">
        <v>591</v>
      </c>
      <c r="AQ63" s="926"/>
      <c r="AR63" s="926"/>
      <c r="AS63" s="926"/>
      <c r="AT63" s="926"/>
      <c r="AU63" s="926" t="s">
        <v>590</v>
      </c>
      <c r="AV63" s="926"/>
      <c r="AW63" s="926"/>
      <c r="AX63" s="926"/>
      <c r="AY63" s="926"/>
      <c r="AZ63" s="930"/>
      <c r="BA63" s="930"/>
      <c r="BB63" s="930"/>
      <c r="BC63" s="930"/>
      <c r="BD63" s="930"/>
      <c r="BE63" s="931"/>
      <c r="BF63" s="931"/>
      <c r="BG63" s="931"/>
      <c r="BH63" s="931"/>
      <c r="BI63" s="932"/>
      <c r="BJ63" s="933" t="s">
        <v>405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407</v>
      </c>
      <c r="B66" s="825"/>
      <c r="C66" s="825"/>
      <c r="D66" s="825"/>
      <c r="E66" s="825"/>
      <c r="F66" s="825"/>
      <c r="G66" s="825"/>
      <c r="H66" s="825"/>
      <c r="I66" s="825"/>
      <c r="J66" s="825"/>
      <c r="K66" s="825"/>
      <c r="L66" s="825"/>
      <c r="M66" s="825"/>
      <c r="N66" s="825"/>
      <c r="O66" s="825"/>
      <c r="P66" s="826"/>
      <c r="Q66" s="801" t="s">
        <v>393</v>
      </c>
      <c r="R66" s="802"/>
      <c r="S66" s="802"/>
      <c r="T66" s="802"/>
      <c r="U66" s="803"/>
      <c r="V66" s="801" t="s">
        <v>394</v>
      </c>
      <c r="W66" s="802"/>
      <c r="X66" s="802"/>
      <c r="Y66" s="802"/>
      <c r="Z66" s="803"/>
      <c r="AA66" s="801" t="s">
        <v>408</v>
      </c>
      <c r="AB66" s="802"/>
      <c r="AC66" s="802"/>
      <c r="AD66" s="802"/>
      <c r="AE66" s="803"/>
      <c r="AF66" s="936" t="s">
        <v>396</v>
      </c>
      <c r="AG66" s="897"/>
      <c r="AH66" s="897"/>
      <c r="AI66" s="897"/>
      <c r="AJ66" s="937"/>
      <c r="AK66" s="801" t="s">
        <v>409</v>
      </c>
      <c r="AL66" s="825"/>
      <c r="AM66" s="825"/>
      <c r="AN66" s="825"/>
      <c r="AO66" s="826"/>
      <c r="AP66" s="801" t="s">
        <v>410</v>
      </c>
      <c r="AQ66" s="802"/>
      <c r="AR66" s="802"/>
      <c r="AS66" s="802"/>
      <c r="AT66" s="803"/>
      <c r="AU66" s="801" t="s">
        <v>411</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573</v>
      </c>
      <c r="C68" s="954"/>
      <c r="D68" s="954"/>
      <c r="E68" s="954"/>
      <c r="F68" s="954"/>
      <c r="G68" s="954"/>
      <c r="H68" s="954"/>
      <c r="I68" s="954"/>
      <c r="J68" s="954"/>
      <c r="K68" s="954"/>
      <c r="L68" s="954"/>
      <c r="M68" s="954"/>
      <c r="N68" s="954"/>
      <c r="O68" s="954"/>
      <c r="P68" s="955"/>
      <c r="Q68" s="956">
        <v>92</v>
      </c>
      <c r="R68" s="950"/>
      <c r="S68" s="950"/>
      <c r="T68" s="950"/>
      <c r="U68" s="950"/>
      <c r="V68" s="950">
        <v>90</v>
      </c>
      <c r="W68" s="950"/>
      <c r="X68" s="950"/>
      <c r="Y68" s="950"/>
      <c r="Z68" s="950"/>
      <c r="AA68" s="950">
        <v>1</v>
      </c>
      <c r="AB68" s="950"/>
      <c r="AC68" s="950"/>
      <c r="AD68" s="950"/>
      <c r="AE68" s="950"/>
      <c r="AF68" s="950">
        <v>1</v>
      </c>
      <c r="AG68" s="950"/>
      <c r="AH68" s="950"/>
      <c r="AI68" s="950"/>
      <c r="AJ68" s="950"/>
      <c r="AK68" s="950" t="s">
        <v>590</v>
      </c>
      <c r="AL68" s="950"/>
      <c r="AM68" s="950"/>
      <c r="AN68" s="950"/>
      <c r="AO68" s="950"/>
      <c r="AP68" s="950" t="s">
        <v>590</v>
      </c>
      <c r="AQ68" s="950"/>
      <c r="AR68" s="950"/>
      <c r="AS68" s="950"/>
      <c r="AT68" s="950"/>
      <c r="AU68" s="950" t="s">
        <v>592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574</v>
      </c>
      <c r="C69" s="958"/>
      <c r="D69" s="958"/>
      <c r="E69" s="958"/>
      <c r="F69" s="958"/>
      <c r="G69" s="958"/>
      <c r="H69" s="958"/>
      <c r="I69" s="958"/>
      <c r="J69" s="958"/>
      <c r="K69" s="958"/>
      <c r="L69" s="958"/>
      <c r="M69" s="958"/>
      <c r="N69" s="958"/>
      <c r="O69" s="958"/>
      <c r="P69" s="959"/>
      <c r="Q69" s="960">
        <v>10094</v>
      </c>
      <c r="R69" s="915"/>
      <c r="S69" s="915"/>
      <c r="T69" s="915"/>
      <c r="U69" s="915"/>
      <c r="V69" s="915">
        <v>9713</v>
      </c>
      <c r="W69" s="915"/>
      <c r="X69" s="915"/>
      <c r="Y69" s="915"/>
      <c r="Z69" s="915"/>
      <c r="AA69" s="915">
        <v>381</v>
      </c>
      <c r="AB69" s="915"/>
      <c r="AC69" s="915"/>
      <c r="AD69" s="915"/>
      <c r="AE69" s="915"/>
      <c r="AF69" s="915">
        <v>381</v>
      </c>
      <c r="AG69" s="915"/>
      <c r="AH69" s="915"/>
      <c r="AI69" s="915"/>
      <c r="AJ69" s="915"/>
      <c r="AK69" s="915" t="s">
        <v>590</v>
      </c>
      <c r="AL69" s="915"/>
      <c r="AM69" s="915"/>
      <c r="AN69" s="915"/>
      <c r="AO69" s="915"/>
      <c r="AP69" s="915" t="s">
        <v>590</v>
      </c>
      <c r="AQ69" s="915"/>
      <c r="AR69" s="915"/>
      <c r="AS69" s="915"/>
      <c r="AT69" s="915"/>
      <c r="AU69" s="915" t="s">
        <v>592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575</v>
      </c>
      <c r="C70" s="958"/>
      <c r="D70" s="958"/>
      <c r="E70" s="958"/>
      <c r="F70" s="958"/>
      <c r="G70" s="958"/>
      <c r="H70" s="958"/>
      <c r="I70" s="958"/>
      <c r="J70" s="958"/>
      <c r="K70" s="958"/>
      <c r="L70" s="958"/>
      <c r="M70" s="958"/>
      <c r="N70" s="958"/>
      <c r="O70" s="958"/>
      <c r="P70" s="959"/>
      <c r="Q70" s="960">
        <v>62</v>
      </c>
      <c r="R70" s="915"/>
      <c r="S70" s="915"/>
      <c r="T70" s="915"/>
      <c r="U70" s="915"/>
      <c r="V70" s="915">
        <v>62</v>
      </c>
      <c r="W70" s="915"/>
      <c r="X70" s="915"/>
      <c r="Y70" s="915"/>
      <c r="Z70" s="915"/>
      <c r="AA70" s="915" t="s">
        <v>590</v>
      </c>
      <c r="AB70" s="915"/>
      <c r="AC70" s="915"/>
      <c r="AD70" s="915"/>
      <c r="AE70" s="915"/>
      <c r="AF70" s="915" t="s">
        <v>590</v>
      </c>
      <c r="AG70" s="915"/>
      <c r="AH70" s="915"/>
      <c r="AI70" s="915"/>
      <c r="AJ70" s="915"/>
      <c r="AK70" s="915" t="s">
        <v>590</v>
      </c>
      <c r="AL70" s="915"/>
      <c r="AM70" s="915"/>
      <c r="AN70" s="915"/>
      <c r="AO70" s="915"/>
      <c r="AP70" s="915" t="s">
        <v>590</v>
      </c>
      <c r="AQ70" s="915"/>
      <c r="AR70" s="915"/>
      <c r="AS70" s="915"/>
      <c r="AT70" s="915"/>
      <c r="AU70" s="915" t="s">
        <v>592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576</v>
      </c>
      <c r="C71" s="958"/>
      <c r="D71" s="958"/>
      <c r="E71" s="958"/>
      <c r="F71" s="958"/>
      <c r="G71" s="958"/>
      <c r="H71" s="958"/>
      <c r="I71" s="958"/>
      <c r="J71" s="958"/>
      <c r="K71" s="958"/>
      <c r="L71" s="958"/>
      <c r="M71" s="958"/>
      <c r="N71" s="958"/>
      <c r="O71" s="958"/>
      <c r="P71" s="959"/>
      <c r="Q71" s="960">
        <v>191</v>
      </c>
      <c r="R71" s="915"/>
      <c r="S71" s="915"/>
      <c r="T71" s="915"/>
      <c r="U71" s="915"/>
      <c r="V71" s="915">
        <v>179</v>
      </c>
      <c r="W71" s="915"/>
      <c r="X71" s="915"/>
      <c r="Y71" s="915"/>
      <c r="Z71" s="915"/>
      <c r="AA71" s="915">
        <v>12</v>
      </c>
      <c r="AB71" s="915"/>
      <c r="AC71" s="915"/>
      <c r="AD71" s="915"/>
      <c r="AE71" s="915"/>
      <c r="AF71" s="915">
        <v>12</v>
      </c>
      <c r="AG71" s="915"/>
      <c r="AH71" s="915"/>
      <c r="AI71" s="915"/>
      <c r="AJ71" s="915"/>
      <c r="AK71" s="915" t="s">
        <v>590</v>
      </c>
      <c r="AL71" s="915"/>
      <c r="AM71" s="915"/>
      <c r="AN71" s="915"/>
      <c r="AO71" s="915"/>
      <c r="AP71" s="915" t="s">
        <v>590</v>
      </c>
      <c r="AQ71" s="915"/>
      <c r="AR71" s="915"/>
      <c r="AS71" s="915"/>
      <c r="AT71" s="915"/>
      <c r="AU71" s="915" t="s">
        <v>592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577</v>
      </c>
      <c r="C72" s="958"/>
      <c r="D72" s="958"/>
      <c r="E72" s="958"/>
      <c r="F72" s="958"/>
      <c r="G72" s="958"/>
      <c r="H72" s="958"/>
      <c r="I72" s="958"/>
      <c r="J72" s="958"/>
      <c r="K72" s="958"/>
      <c r="L72" s="958"/>
      <c r="M72" s="958"/>
      <c r="N72" s="958"/>
      <c r="O72" s="958"/>
      <c r="P72" s="959"/>
      <c r="Q72" s="960">
        <v>2364</v>
      </c>
      <c r="R72" s="915"/>
      <c r="S72" s="915"/>
      <c r="T72" s="915"/>
      <c r="U72" s="915"/>
      <c r="V72" s="915">
        <v>2337</v>
      </c>
      <c r="W72" s="915"/>
      <c r="X72" s="915"/>
      <c r="Y72" s="915"/>
      <c r="Z72" s="915"/>
      <c r="AA72" s="915">
        <v>27</v>
      </c>
      <c r="AB72" s="915"/>
      <c r="AC72" s="915"/>
      <c r="AD72" s="915"/>
      <c r="AE72" s="915"/>
      <c r="AF72" s="915">
        <v>27</v>
      </c>
      <c r="AG72" s="915"/>
      <c r="AH72" s="915"/>
      <c r="AI72" s="915"/>
      <c r="AJ72" s="915"/>
      <c r="AK72" s="915">
        <v>9</v>
      </c>
      <c r="AL72" s="915"/>
      <c r="AM72" s="915"/>
      <c r="AN72" s="915"/>
      <c r="AO72" s="915"/>
      <c r="AP72" s="915">
        <v>1467</v>
      </c>
      <c r="AQ72" s="915"/>
      <c r="AR72" s="915"/>
      <c r="AS72" s="915"/>
      <c r="AT72" s="915"/>
      <c r="AU72" s="915">
        <v>173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578</v>
      </c>
      <c r="C73" s="958"/>
      <c r="D73" s="958"/>
      <c r="E73" s="958"/>
      <c r="F73" s="958"/>
      <c r="G73" s="958"/>
      <c r="H73" s="958"/>
      <c r="I73" s="958"/>
      <c r="J73" s="958"/>
      <c r="K73" s="958"/>
      <c r="L73" s="958"/>
      <c r="M73" s="958"/>
      <c r="N73" s="958"/>
      <c r="O73" s="958"/>
      <c r="P73" s="959"/>
      <c r="Q73" s="960">
        <v>465</v>
      </c>
      <c r="R73" s="915"/>
      <c r="S73" s="915"/>
      <c r="T73" s="915"/>
      <c r="U73" s="915"/>
      <c r="V73" s="915">
        <v>417</v>
      </c>
      <c r="W73" s="915"/>
      <c r="X73" s="915"/>
      <c r="Y73" s="915"/>
      <c r="Z73" s="915"/>
      <c r="AA73" s="915">
        <v>49</v>
      </c>
      <c r="AB73" s="915"/>
      <c r="AC73" s="915"/>
      <c r="AD73" s="915"/>
      <c r="AE73" s="915"/>
      <c r="AF73" s="915">
        <v>49</v>
      </c>
      <c r="AG73" s="915"/>
      <c r="AH73" s="915"/>
      <c r="AI73" s="915"/>
      <c r="AJ73" s="915"/>
      <c r="AK73" s="915" t="s">
        <v>590</v>
      </c>
      <c r="AL73" s="915"/>
      <c r="AM73" s="915"/>
      <c r="AN73" s="915"/>
      <c r="AO73" s="915"/>
      <c r="AP73" s="915">
        <v>36</v>
      </c>
      <c r="AQ73" s="915"/>
      <c r="AR73" s="915"/>
      <c r="AS73" s="915"/>
      <c r="AT73" s="915"/>
      <c r="AU73" s="915">
        <v>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579</v>
      </c>
      <c r="C74" s="958"/>
      <c r="D74" s="958"/>
      <c r="E74" s="958"/>
      <c r="F74" s="958"/>
      <c r="G74" s="958"/>
      <c r="H74" s="958"/>
      <c r="I74" s="958"/>
      <c r="J74" s="958"/>
      <c r="K74" s="958"/>
      <c r="L74" s="958"/>
      <c r="M74" s="958"/>
      <c r="N74" s="958"/>
      <c r="O74" s="958"/>
      <c r="P74" s="959"/>
      <c r="Q74" s="960">
        <v>175</v>
      </c>
      <c r="R74" s="915"/>
      <c r="S74" s="915"/>
      <c r="T74" s="915"/>
      <c r="U74" s="915"/>
      <c r="V74" s="915">
        <v>166</v>
      </c>
      <c r="W74" s="915"/>
      <c r="X74" s="915"/>
      <c r="Y74" s="915"/>
      <c r="Z74" s="915"/>
      <c r="AA74" s="915">
        <v>9</v>
      </c>
      <c r="AB74" s="915"/>
      <c r="AC74" s="915"/>
      <c r="AD74" s="915"/>
      <c r="AE74" s="915"/>
      <c r="AF74" s="915">
        <v>9</v>
      </c>
      <c r="AG74" s="915"/>
      <c r="AH74" s="915"/>
      <c r="AI74" s="915"/>
      <c r="AJ74" s="915"/>
      <c r="AK74" s="915">
        <v>20</v>
      </c>
      <c r="AL74" s="915"/>
      <c r="AM74" s="915"/>
      <c r="AN74" s="915"/>
      <c r="AO74" s="915"/>
      <c r="AP74" s="915" t="s">
        <v>591</v>
      </c>
      <c r="AQ74" s="915"/>
      <c r="AR74" s="915"/>
      <c r="AS74" s="915"/>
      <c r="AT74" s="915"/>
      <c r="AU74" s="915" t="s">
        <v>592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580</v>
      </c>
      <c r="C75" s="958"/>
      <c r="D75" s="958"/>
      <c r="E75" s="958"/>
      <c r="F75" s="958"/>
      <c r="G75" s="958"/>
      <c r="H75" s="958"/>
      <c r="I75" s="958"/>
      <c r="J75" s="958"/>
      <c r="K75" s="958"/>
      <c r="L75" s="958"/>
      <c r="M75" s="958"/>
      <c r="N75" s="958"/>
      <c r="O75" s="958"/>
      <c r="P75" s="959"/>
      <c r="Q75" s="963">
        <v>204</v>
      </c>
      <c r="R75" s="964"/>
      <c r="S75" s="964"/>
      <c r="T75" s="964"/>
      <c r="U75" s="914"/>
      <c r="V75" s="965">
        <v>196</v>
      </c>
      <c r="W75" s="964"/>
      <c r="X75" s="964"/>
      <c r="Y75" s="964"/>
      <c r="Z75" s="914"/>
      <c r="AA75" s="965">
        <v>9</v>
      </c>
      <c r="AB75" s="964"/>
      <c r="AC75" s="964"/>
      <c r="AD75" s="964"/>
      <c r="AE75" s="914"/>
      <c r="AF75" s="965">
        <v>9</v>
      </c>
      <c r="AG75" s="964"/>
      <c r="AH75" s="964"/>
      <c r="AI75" s="964"/>
      <c r="AJ75" s="914"/>
      <c r="AK75" s="965" t="s">
        <v>590</v>
      </c>
      <c r="AL75" s="964"/>
      <c r="AM75" s="964"/>
      <c r="AN75" s="964"/>
      <c r="AO75" s="914"/>
      <c r="AP75" s="965" t="s">
        <v>590</v>
      </c>
      <c r="AQ75" s="964"/>
      <c r="AR75" s="964"/>
      <c r="AS75" s="964"/>
      <c r="AT75" s="914"/>
      <c r="AU75" s="965" t="s">
        <v>592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581</v>
      </c>
      <c r="C76" s="958"/>
      <c r="D76" s="958"/>
      <c r="E76" s="958"/>
      <c r="F76" s="958"/>
      <c r="G76" s="958"/>
      <c r="H76" s="958"/>
      <c r="I76" s="958"/>
      <c r="J76" s="958"/>
      <c r="K76" s="958"/>
      <c r="L76" s="958"/>
      <c r="M76" s="958"/>
      <c r="N76" s="958"/>
      <c r="O76" s="958"/>
      <c r="P76" s="959"/>
      <c r="Q76" s="963">
        <v>65</v>
      </c>
      <c r="R76" s="964"/>
      <c r="S76" s="964"/>
      <c r="T76" s="964"/>
      <c r="U76" s="914"/>
      <c r="V76" s="965">
        <v>65</v>
      </c>
      <c r="W76" s="964"/>
      <c r="X76" s="964"/>
      <c r="Y76" s="964"/>
      <c r="Z76" s="914"/>
      <c r="AA76" s="965" t="s">
        <v>590</v>
      </c>
      <c r="AB76" s="964"/>
      <c r="AC76" s="964"/>
      <c r="AD76" s="964"/>
      <c r="AE76" s="914"/>
      <c r="AF76" s="965" t="s">
        <v>590</v>
      </c>
      <c r="AG76" s="964"/>
      <c r="AH76" s="964"/>
      <c r="AI76" s="964"/>
      <c r="AJ76" s="914"/>
      <c r="AK76" s="965" t="s">
        <v>590</v>
      </c>
      <c r="AL76" s="964"/>
      <c r="AM76" s="964"/>
      <c r="AN76" s="964"/>
      <c r="AO76" s="914"/>
      <c r="AP76" s="965" t="s">
        <v>590</v>
      </c>
      <c r="AQ76" s="964"/>
      <c r="AR76" s="964"/>
      <c r="AS76" s="964"/>
      <c r="AT76" s="914"/>
      <c r="AU76" s="965" t="s">
        <v>592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582</v>
      </c>
      <c r="C77" s="958"/>
      <c r="D77" s="958"/>
      <c r="E77" s="958"/>
      <c r="F77" s="958"/>
      <c r="G77" s="958"/>
      <c r="H77" s="958"/>
      <c r="I77" s="958"/>
      <c r="J77" s="958"/>
      <c r="K77" s="958"/>
      <c r="L77" s="958"/>
      <c r="M77" s="958"/>
      <c r="N77" s="958"/>
      <c r="O77" s="958"/>
      <c r="P77" s="959"/>
      <c r="Q77" s="963">
        <v>764</v>
      </c>
      <c r="R77" s="964"/>
      <c r="S77" s="964"/>
      <c r="T77" s="964"/>
      <c r="U77" s="914"/>
      <c r="V77" s="965">
        <v>731</v>
      </c>
      <c r="W77" s="964"/>
      <c r="X77" s="964"/>
      <c r="Y77" s="964"/>
      <c r="Z77" s="914"/>
      <c r="AA77" s="965">
        <v>33</v>
      </c>
      <c r="AB77" s="964"/>
      <c r="AC77" s="964"/>
      <c r="AD77" s="964"/>
      <c r="AE77" s="914"/>
      <c r="AF77" s="965">
        <v>33</v>
      </c>
      <c r="AG77" s="964"/>
      <c r="AH77" s="964"/>
      <c r="AI77" s="964"/>
      <c r="AJ77" s="914"/>
      <c r="AK77" s="965" t="s">
        <v>590</v>
      </c>
      <c r="AL77" s="964"/>
      <c r="AM77" s="964"/>
      <c r="AN77" s="964"/>
      <c r="AO77" s="914"/>
      <c r="AP77" s="965">
        <v>372</v>
      </c>
      <c r="AQ77" s="964"/>
      <c r="AR77" s="964"/>
      <c r="AS77" s="964"/>
      <c r="AT77" s="914"/>
      <c r="AU77" s="965">
        <v>105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583</v>
      </c>
      <c r="C78" s="958"/>
      <c r="D78" s="958"/>
      <c r="E78" s="958"/>
      <c r="F78" s="958"/>
      <c r="G78" s="958"/>
      <c r="H78" s="958"/>
      <c r="I78" s="958"/>
      <c r="J78" s="958"/>
      <c r="K78" s="958"/>
      <c r="L78" s="958"/>
      <c r="M78" s="958"/>
      <c r="N78" s="958"/>
      <c r="O78" s="958"/>
      <c r="P78" s="959"/>
      <c r="Q78" s="960">
        <v>1433</v>
      </c>
      <c r="R78" s="915"/>
      <c r="S78" s="915"/>
      <c r="T78" s="915"/>
      <c r="U78" s="915"/>
      <c r="V78" s="915">
        <v>1391</v>
      </c>
      <c r="W78" s="915"/>
      <c r="X78" s="915"/>
      <c r="Y78" s="915"/>
      <c r="Z78" s="915"/>
      <c r="AA78" s="915">
        <v>42</v>
      </c>
      <c r="AB78" s="915"/>
      <c r="AC78" s="915"/>
      <c r="AD78" s="915"/>
      <c r="AE78" s="915"/>
      <c r="AF78" s="915">
        <v>42</v>
      </c>
      <c r="AG78" s="915"/>
      <c r="AH78" s="915"/>
      <c r="AI78" s="915"/>
      <c r="AJ78" s="915"/>
      <c r="AK78" s="915" t="s">
        <v>590</v>
      </c>
      <c r="AL78" s="915"/>
      <c r="AM78" s="915"/>
      <c r="AN78" s="915"/>
      <c r="AO78" s="915"/>
      <c r="AP78" s="915" t="s">
        <v>591</v>
      </c>
      <c r="AQ78" s="915"/>
      <c r="AR78" s="915"/>
      <c r="AS78" s="915"/>
      <c r="AT78" s="915"/>
      <c r="AU78" s="915" t="s">
        <v>592</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584</v>
      </c>
      <c r="C79" s="958"/>
      <c r="D79" s="958"/>
      <c r="E79" s="958"/>
      <c r="F79" s="958"/>
      <c r="G79" s="958"/>
      <c r="H79" s="958"/>
      <c r="I79" s="958"/>
      <c r="J79" s="958"/>
      <c r="K79" s="958"/>
      <c r="L79" s="958"/>
      <c r="M79" s="958"/>
      <c r="N79" s="958"/>
      <c r="O79" s="958"/>
      <c r="P79" s="959"/>
      <c r="Q79" s="960">
        <v>70128</v>
      </c>
      <c r="R79" s="915"/>
      <c r="S79" s="915"/>
      <c r="T79" s="915"/>
      <c r="U79" s="915"/>
      <c r="V79" s="915">
        <v>68744</v>
      </c>
      <c r="W79" s="915"/>
      <c r="X79" s="915"/>
      <c r="Y79" s="915"/>
      <c r="Z79" s="915"/>
      <c r="AA79" s="915">
        <v>1385</v>
      </c>
      <c r="AB79" s="915"/>
      <c r="AC79" s="915"/>
      <c r="AD79" s="915"/>
      <c r="AE79" s="915"/>
      <c r="AF79" s="915">
        <v>1385</v>
      </c>
      <c r="AG79" s="915"/>
      <c r="AH79" s="915"/>
      <c r="AI79" s="915"/>
      <c r="AJ79" s="915"/>
      <c r="AK79" s="915">
        <v>644</v>
      </c>
      <c r="AL79" s="915"/>
      <c r="AM79" s="915"/>
      <c r="AN79" s="915"/>
      <c r="AO79" s="915"/>
      <c r="AP79" s="915" t="s">
        <v>591</v>
      </c>
      <c r="AQ79" s="915"/>
      <c r="AR79" s="915"/>
      <c r="AS79" s="915"/>
      <c r="AT79" s="915"/>
      <c r="AU79" s="915" t="s">
        <v>592</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585</v>
      </c>
      <c r="C80" s="958"/>
      <c r="D80" s="958"/>
      <c r="E80" s="958"/>
      <c r="F80" s="958"/>
      <c r="G80" s="958"/>
      <c r="H80" s="958"/>
      <c r="I80" s="958"/>
      <c r="J80" s="958"/>
      <c r="K80" s="958"/>
      <c r="L80" s="958"/>
      <c r="M80" s="958"/>
      <c r="N80" s="958"/>
      <c r="O80" s="958"/>
      <c r="P80" s="959"/>
      <c r="Q80" s="960">
        <v>173</v>
      </c>
      <c r="R80" s="915"/>
      <c r="S80" s="915"/>
      <c r="T80" s="915"/>
      <c r="U80" s="915"/>
      <c r="V80" s="915">
        <v>151</v>
      </c>
      <c r="W80" s="915"/>
      <c r="X80" s="915"/>
      <c r="Y80" s="915"/>
      <c r="Z80" s="915"/>
      <c r="AA80" s="915">
        <v>22</v>
      </c>
      <c r="AB80" s="915"/>
      <c r="AC80" s="915"/>
      <c r="AD80" s="915"/>
      <c r="AE80" s="915"/>
      <c r="AF80" s="915">
        <v>22</v>
      </c>
      <c r="AG80" s="915"/>
      <c r="AH80" s="915"/>
      <c r="AI80" s="915"/>
      <c r="AJ80" s="915"/>
      <c r="AK80" s="915">
        <v>42</v>
      </c>
      <c r="AL80" s="915"/>
      <c r="AM80" s="915"/>
      <c r="AN80" s="915"/>
      <c r="AO80" s="915"/>
      <c r="AP80" s="915" t="s">
        <v>590</v>
      </c>
      <c r="AQ80" s="915"/>
      <c r="AR80" s="915"/>
      <c r="AS80" s="915"/>
      <c r="AT80" s="915"/>
      <c r="AU80" s="915" t="s">
        <v>592</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586</v>
      </c>
      <c r="C81" s="958"/>
      <c r="D81" s="958"/>
      <c r="E81" s="958"/>
      <c r="F81" s="958"/>
      <c r="G81" s="958"/>
      <c r="H81" s="958"/>
      <c r="I81" s="958"/>
      <c r="J81" s="958"/>
      <c r="K81" s="958"/>
      <c r="L81" s="958"/>
      <c r="M81" s="958"/>
      <c r="N81" s="958"/>
      <c r="O81" s="958"/>
      <c r="P81" s="959"/>
      <c r="Q81" s="960">
        <v>783718</v>
      </c>
      <c r="R81" s="915"/>
      <c r="S81" s="915"/>
      <c r="T81" s="915"/>
      <c r="U81" s="915"/>
      <c r="V81" s="915">
        <v>768737</v>
      </c>
      <c r="W81" s="915"/>
      <c r="X81" s="915"/>
      <c r="Y81" s="915"/>
      <c r="Z81" s="915"/>
      <c r="AA81" s="915">
        <v>14981</v>
      </c>
      <c r="AB81" s="915"/>
      <c r="AC81" s="915"/>
      <c r="AD81" s="915"/>
      <c r="AE81" s="915"/>
      <c r="AF81" s="915">
        <v>14981</v>
      </c>
      <c r="AG81" s="915"/>
      <c r="AH81" s="915"/>
      <c r="AI81" s="915"/>
      <c r="AJ81" s="915"/>
      <c r="AK81" s="915">
        <v>4096</v>
      </c>
      <c r="AL81" s="915"/>
      <c r="AM81" s="915"/>
      <c r="AN81" s="915"/>
      <c r="AO81" s="915"/>
      <c r="AP81" s="915" t="s">
        <v>590</v>
      </c>
      <c r="AQ81" s="915"/>
      <c r="AR81" s="915"/>
      <c r="AS81" s="915"/>
      <c r="AT81" s="915"/>
      <c r="AU81" s="915" t="s">
        <v>592</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587</v>
      </c>
      <c r="C82" s="958"/>
      <c r="D82" s="958"/>
      <c r="E82" s="958"/>
      <c r="F82" s="958"/>
      <c r="G82" s="958"/>
      <c r="H82" s="958"/>
      <c r="I82" s="958"/>
      <c r="J82" s="958"/>
      <c r="K82" s="958"/>
      <c r="L82" s="958"/>
      <c r="M82" s="958"/>
      <c r="N82" s="958"/>
      <c r="O82" s="958"/>
      <c r="P82" s="959"/>
      <c r="Q82" s="960">
        <v>2116</v>
      </c>
      <c r="R82" s="915"/>
      <c r="S82" s="915"/>
      <c r="T82" s="915"/>
      <c r="U82" s="915"/>
      <c r="V82" s="915">
        <v>2000</v>
      </c>
      <c r="W82" s="915"/>
      <c r="X82" s="915"/>
      <c r="Y82" s="915"/>
      <c r="Z82" s="915"/>
      <c r="AA82" s="915">
        <v>38</v>
      </c>
      <c r="AB82" s="915"/>
      <c r="AC82" s="915"/>
      <c r="AD82" s="915"/>
      <c r="AE82" s="915"/>
      <c r="AF82" s="915">
        <v>3227</v>
      </c>
      <c r="AG82" s="915"/>
      <c r="AH82" s="915"/>
      <c r="AI82" s="915"/>
      <c r="AJ82" s="915"/>
      <c r="AK82" s="915" t="s">
        <v>590</v>
      </c>
      <c r="AL82" s="915"/>
      <c r="AM82" s="915"/>
      <c r="AN82" s="915"/>
      <c r="AO82" s="915"/>
      <c r="AP82" s="915">
        <v>5316</v>
      </c>
      <c r="AQ82" s="915"/>
      <c r="AR82" s="915"/>
      <c r="AS82" s="915"/>
      <c r="AT82" s="915"/>
      <c r="AU82" s="915" t="s">
        <v>592</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389</v>
      </c>
      <c r="B88" s="874" t="s">
        <v>412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20176</v>
      </c>
      <c r="AG88" s="926"/>
      <c r="AH88" s="926"/>
      <c r="AI88" s="926"/>
      <c r="AJ88" s="926"/>
      <c r="AK88" s="923"/>
      <c r="AL88" s="923"/>
      <c r="AM88" s="923"/>
      <c r="AN88" s="923"/>
      <c r="AO88" s="923"/>
      <c r="AP88" s="926">
        <v>7191</v>
      </c>
      <c r="AQ88" s="926"/>
      <c r="AR88" s="926"/>
      <c r="AS88" s="926"/>
      <c r="AT88" s="926"/>
      <c r="AU88" s="926">
        <v>282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77</v>
      </c>
      <c r="CS102" s="934"/>
      <c r="CT102" s="934"/>
      <c r="CU102" s="934"/>
      <c r="CV102" s="977"/>
      <c r="CW102" s="976">
        <v>76</v>
      </c>
      <c r="CX102" s="934"/>
      <c r="CY102" s="934"/>
      <c r="CZ102" s="934"/>
      <c r="DA102" s="977"/>
      <c r="DB102" s="976">
        <v>202</v>
      </c>
      <c r="DC102" s="934"/>
      <c r="DD102" s="934"/>
      <c r="DE102" s="934"/>
      <c r="DF102" s="977"/>
      <c r="DG102" s="976" t="s">
        <v>591</v>
      </c>
      <c r="DH102" s="934"/>
      <c r="DI102" s="934"/>
      <c r="DJ102" s="934"/>
      <c r="DK102" s="977"/>
      <c r="DL102" s="976" t="s">
        <v>590</v>
      </c>
      <c r="DM102" s="934"/>
      <c r="DN102" s="934"/>
      <c r="DO102" s="934"/>
      <c r="DP102" s="977"/>
      <c r="DQ102" s="976" t="s">
        <v>590</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418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421</v>
      </c>
      <c r="AB109" s="979"/>
      <c r="AC109" s="979"/>
      <c r="AD109" s="979"/>
      <c r="AE109" s="980"/>
      <c r="AF109" s="978" t="s">
        <v>305</v>
      </c>
      <c r="AG109" s="979"/>
      <c r="AH109" s="979"/>
      <c r="AI109" s="979"/>
      <c r="AJ109" s="980"/>
      <c r="AK109" s="978" t="s">
        <v>304</v>
      </c>
      <c r="AL109" s="979"/>
      <c r="AM109" s="979"/>
      <c r="AN109" s="979"/>
      <c r="AO109" s="980"/>
      <c r="AP109" s="978" t="s">
        <v>422</v>
      </c>
      <c r="AQ109" s="979"/>
      <c r="AR109" s="979"/>
      <c r="AS109" s="979"/>
      <c r="AT109" s="981"/>
      <c r="AU109" s="998" t="s">
        <v>420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421</v>
      </c>
      <c r="BR109" s="979"/>
      <c r="BS109" s="979"/>
      <c r="BT109" s="979"/>
      <c r="BU109" s="980"/>
      <c r="BV109" s="978" t="s">
        <v>305</v>
      </c>
      <c r="BW109" s="979"/>
      <c r="BX109" s="979"/>
      <c r="BY109" s="979"/>
      <c r="BZ109" s="980"/>
      <c r="CA109" s="978" t="s">
        <v>304</v>
      </c>
      <c r="CB109" s="979"/>
      <c r="CC109" s="979"/>
      <c r="CD109" s="979"/>
      <c r="CE109" s="980"/>
      <c r="CF109" s="999" t="s">
        <v>422</v>
      </c>
      <c r="CG109" s="999"/>
      <c r="CH109" s="999"/>
      <c r="CI109" s="999"/>
      <c r="CJ109" s="999"/>
      <c r="CK109" s="978" t="s">
        <v>423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421</v>
      </c>
      <c r="DH109" s="979"/>
      <c r="DI109" s="979"/>
      <c r="DJ109" s="979"/>
      <c r="DK109" s="980"/>
      <c r="DL109" s="978" t="s">
        <v>305</v>
      </c>
      <c r="DM109" s="979"/>
      <c r="DN109" s="979"/>
      <c r="DO109" s="979"/>
      <c r="DP109" s="980"/>
      <c r="DQ109" s="978" t="s">
        <v>304</v>
      </c>
      <c r="DR109" s="979"/>
      <c r="DS109" s="979"/>
      <c r="DT109" s="979"/>
      <c r="DU109" s="980"/>
      <c r="DV109" s="978" t="s">
        <v>422</v>
      </c>
      <c r="DW109" s="979"/>
      <c r="DX109" s="979"/>
      <c r="DY109" s="979"/>
      <c r="DZ109" s="981"/>
    </row>
    <row r="110" spans="1:131" s="247" customFormat="1" ht="26.25" customHeight="1">
      <c r="A110" s="982" t="s">
        <v>424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1451290</v>
      </c>
      <c r="AB110" s="986"/>
      <c r="AC110" s="986"/>
      <c r="AD110" s="986"/>
      <c r="AE110" s="987"/>
      <c r="AF110" s="988">
        <v>1358951</v>
      </c>
      <c r="AG110" s="986"/>
      <c r="AH110" s="986"/>
      <c r="AI110" s="986"/>
      <c r="AJ110" s="987"/>
      <c r="AK110" s="988">
        <v>1460758</v>
      </c>
      <c r="AL110" s="986"/>
      <c r="AM110" s="986"/>
      <c r="AN110" s="986"/>
      <c r="AO110" s="987"/>
      <c r="AP110" s="989">
        <v>37.4</v>
      </c>
      <c r="AQ110" s="990"/>
      <c r="AR110" s="990"/>
      <c r="AS110" s="990"/>
      <c r="AT110" s="991"/>
      <c r="AU110" s="992" t="s">
        <v>73</v>
      </c>
      <c r="AV110" s="993"/>
      <c r="AW110" s="993"/>
      <c r="AX110" s="993"/>
      <c r="AY110" s="993"/>
      <c r="AZ110" s="1034" t="s">
        <v>425</v>
      </c>
      <c r="BA110" s="983"/>
      <c r="BB110" s="983"/>
      <c r="BC110" s="983"/>
      <c r="BD110" s="983"/>
      <c r="BE110" s="983"/>
      <c r="BF110" s="983"/>
      <c r="BG110" s="983"/>
      <c r="BH110" s="983"/>
      <c r="BI110" s="983"/>
      <c r="BJ110" s="983"/>
      <c r="BK110" s="983"/>
      <c r="BL110" s="983"/>
      <c r="BM110" s="983"/>
      <c r="BN110" s="983"/>
      <c r="BO110" s="983"/>
      <c r="BP110" s="984"/>
      <c r="BQ110" s="1020">
        <v>13205187</v>
      </c>
      <c r="BR110" s="1021"/>
      <c r="BS110" s="1021"/>
      <c r="BT110" s="1021"/>
      <c r="BU110" s="1021"/>
      <c r="BV110" s="1021">
        <v>13604505</v>
      </c>
      <c r="BW110" s="1021"/>
      <c r="BX110" s="1021"/>
      <c r="BY110" s="1021"/>
      <c r="BZ110" s="1021"/>
      <c r="CA110" s="1021">
        <v>14472646</v>
      </c>
      <c r="CB110" s="1021"/>
      <c r="CC110" s="1021"/>
      <c r="CD110" s="1021"/>
      <c r="CE110" s="1021"/>
      <c r="CF110" s="1035">
        <v>370.1</v>
      </c>
      <c r="CG110" s="1036"/>
      <c r="CH110" s="1036"/>
      <c r="CI110" s="1036"/>
      <c r="CJ110" s="1036"/>
      <c r="CK110" s="1037" t="s">
        <v>426</v>
      </c>
      <c r="CL110" s="1038"/>
      <c r="CM110" s="1017" t="s">
        <v>427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173</v>
      </c>
      <c r="DH110" s="1021"/>
      <c r="DI110" s="1021"/>
      <c r="DJ110" s="1021"/>
      <c r="DK110" s="1021"/>
      <c r="DL110" s="1021" t="s">
        <v>173</v>
      </c>
      <c r="DM110" s="1021"/>
      <c r="DN110" s="1021"/>
      <c r="DO110" s="1021"/>
      <c r="DP110" s="1021"/>
      <c r="DQ110" s="1021" t="s">
        <v>173</v>
      </c>
      <c r="DR110" s="1021"/>
      <c r="DS110" s="1021"/>
      <c r="DT110" s="1021"/>
      <c r="DU110" s="1021"/>
      <c r="DV110" s="1022" t="s">
        <v>173</v>
      </c>
      <c r="DW110" s="1022"/>
      <c r="DX110" s="1022"/>
      <c r="DY110" s="1022"/>
      <c r="DZ110" s="1023"/>
    </row>
    <row r="111" spans="1:131" s="247" customFormat="1" ht="26.25" customHeight="1">
      <c r="A111" s="1024" t="s">
        <v>428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173</v>
      </c>
      <c r="AB111" s="1028"/>
      <c r="AC111" s="1028"/>
      <c r="AD111" s="1028"/>
      <c r="AE111" s="1029"/>
      <c r="AF111" s="1030" t="s">
        <v>173</v>
      </c>
      <c r="AG111" s="1028"/>
      <c r="AH111" s="1028"/>
      <c r="AI111" s="1028"/>
      <c r="AJ111" s="1029"/>
      <c r="AK111" s="1030" t="s">
        <v>173</v>
      </c>
      <c r="AL111" s="1028"/>
      <c r="AM111" s="1028"/>
      <c r="AN111" s="1028"/>
      <c r="AO111" s="1029"/>
      <c r="AP111" s="1031" t="s">
        <v>173</v>
      </c>
      <c r="AQ111" s="1032"/>
      <c r="AR111" s="1032"/>
      <c r="AS111" s="1032"/>
      <c r="AT111" s="1033"/>
      <c r="AU111" s="994"/>
      <c r="AV111" s="995"/>
      <c r="AW111" s="995"/>
      <c r="AX111" s="995"/>
      <c r="AY111" s="995"/>
      <c r="AZ111" s="1043" t="s">
        <v>429</v>
      </c>
      <c r="BA111" s="1044"/>
      <c r="BB111" s="1044"/>
      <c r="BC111" s="1044"/>
      <c r="BD111" s="1044"/>
      <c r="BE111" s="1044"/>
      <c r="BF111" s="1044"/>
      <c r="BG111" s="1044"/>
      <c r="BH111" s="1044"/>
      <c r="BI111" s="1044"/>
      <c r="BJ111" s="1044"/>
      <c r="BK111" s="1044"/>
      <c r="BL111" s="1044"/>
      <c r="BM111" s="1044"/>
      <c r="BN111" s="1044"/>
      <c r="BO111" s="1044"/>
      <c r="BP111" s="1045"/>
      <c r="BQ111" s="1013" t="s">
        <v>173</v>
      </c>
      <c r="BR111" s="1014"/>
      <c r="BS111" s="1014"/>
      <c r="BT111" s="1014"/>
      <c r="BU111" s="1014"/>
      <c r="BV111" s="1014" t="s">
        <v>173</v>
      </c>
      <c r="BW111" s="1014"/>
      <c r="BX111" s="1014"/>
      <c r="BY111" s="1014"/>
      <c r="BZ111" s="1014"/>
      <c r="CA111" s="1014" t="s">
        <v>173</v>
      </c>
      <c r="CB111" s="1014"/>
      <c r="CC111" s="1014"/>
      <c r="CD111" s="1014"/>
      <c r="CE111" s="1014"/>
      <c r="CF111" s="1008" t="s">
        <v>173</v>
      </c>
      <c r="CG111" s="1009"/>
      <c r="CH111" s="1009"/>
      <c r="CI111" s="1009"/>
      <c r="CJ111" s="1009"/>
      <c r="CK111" s="1039"/>
      <c r="CL111" s="1040"/>
      <c r="CM111" s="1010" t="s">
        <v>430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173</v>
      </c>
      <c r="DH111" s="1014"/>
      <c r="DI111" s="1014"/>
      <c r="DJ111" s="1014"/>
      <c r="DK111" s="1014"/>
      <c r="DL111" s="1014" t="s">
        <v>173</v>
      </c>
      <c r="DM111" s="1014"/>
      <c r="DN111" s="1014"/>
      <c r="DO111" s="1014"/>
      <c r="DP111" s="1014"/>
      <c r="DQ111" s="1014" t="s">
        <v>173</v>
      </c>
      <c r="DR111" s="1014"/>
      <c r="DS111" s="1014"/>
      <c r="DT111" s="1014"/>
      <c r="DU111" s="1014"/>
      <c r="DV111" s="1015" t="s">
        <v>173</v>
      </c>
      <c r="DW111" s="1015"/>
      <c r="DX111" s="1015"/>
      <c r="DY111" s="1015"/>
      <c r="DZ111" s="1016"/>
    </row>
    <row r="112" spans="1:131" s="247" customFormat="1" ht="26.25" customHeight="1">
      <c r="A112" s="1046" t="s">
        <v>431</v>
      </c>
      <c r="B112" s="1047"/>
      <c r="C112" s="1044" t="s">
        <v>432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173</v>
      </c>
      <c r="AB112" s="1053"/>
      <c r="AC112" s="1053"/>
      <c r="AD112" s="1053"/>
      <c r="AE112" s="1054"/>
      <c r="AF112" s="1055" t="s">
        <v>173</v>
      </c>
      <c r="AG112" s="1053"/>
      <c r="AH112" s="1053"/>
      <c r="AI112" s="1053"/>
      <c r="AJ112" s="1054"/>
      <c r="AK112" s="1055" t="s">
        <v>173</v>
      </c>
      <c r="AL112" s="1053"/>
      <c r="AM112" s="1053"/>
      <c r="AN112" s="1053"/>
      <c r="AO112" s="1054"/>
      <c r="AP112" s="1056" t="s">
        <v>173</v>
      </c>
      <c r="AQ112" s="1057"/>
      <c r="AR112" s="1057"/>
      <c r="AS112" s="1057"/>
      <c r="AT112" s="1058"/>
      <c r="AU112" s="994"/>
      <c r="AV112" s="995"/>
      <c r="AW112" s="995"/>
      <c r="AX112" s="995"/>
      <c r="AY112" s="995"/>
      <c r="AZ112" s="1043" t="s">
        <v>433</v>
      </c>
      <c r="BA112" s="1044"/>
      <c r="BB112" s="1044"/>
      <c r="BC112" s="1044"/>
      <c r="BD112" s="1044"/>
      <c r="BE112" s="1044"/>
      <c r="BF112" s="1044"/>
      <c r="BG112" s="1044"/>
      <c r="BH112" s="1044"/>
      <c r="BI112" s="1044"/>
      <c r="BJ112" s="1044"/>
      <c r="BK112" s="1044"/>
      <c r="BL112" s="1044"/>
      <c r="BM112" s="1044"/>
      <c r="BN112" s="1044"/>
      <c r="BO112" s="1044"/>
      <c r="BP112" s="1045"/>
      <c r="BQ112" s="1013">
        <v>15320</v>
      </c>
      <c r="BR112" s="1014"/>
      <c r="BS112" s="1014"/>
      <c r="BT112" s="1014"/>
      <c r="BU112" s="1014"/>
      <c r="BV112" s="1014">
        <v>57403</v>
      </c>
      <c r="BW112" s="1014"/>
      <c r="BX112" s="1014"/>
      <c r="BY112" s="1014"/>
      <c r="BZ112" s="1014"/>
      <c r="CA112" s="1014" t="s">
        <v>173</v>
      </c>
      <c r="CB112" s="1014"/>
      <c r="CC112" s="1014"/>
      <c r="CD112" s="1014"/>
      <c r="CE112" s="1014"/>
      <c r="CF112" s="1008" t="s">
        <v>173</v>
      </c>
      <c r="CG112" s="1009"/>
      <c r="CH112" s="1009"/>
      <c r="CI112" s="1009"/>
      <c r="CJ112" s="1009"/>
      <c r="CK112" s="1039"/>
      <c r="CL112" s="1040"/>
      <c r="CM112" s="1010" t="s">
        <v>434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173</v>
      </c>
      <c r="DH112" s="1014"/>
      <c r="DI112" s="1014"/>
      <c r="DJ112" s="1014"/>
      <c r="DK112" s="1014"/>
      <c r="DL112" s="1014" t="s">
        <v>173</v>
      </c>
      <c r="DM112" s="1014"/>
      <c r="DN112" s="1014"/>
      <c r="DO112" s="1014"/>
      <c r="DP112" s="1014"/>
      <c r="DQ112" s="1014" t="s">
        <v>173</v>
      </c>
      <c r="DR112" s="1014"/>
      <c r="DS112" s="1014"/>
      <c r="DT112" s="1014"/>
      <c r="DU112" s="1014"/>
      <c r="DV112" s="1015" t="s">
        <v>173</v>
      </c>
      <c r="DW112" s="1015"/>
      <c r="DX112" s="1015"/>
      <c r="DY112" s="1015"/>
      <c r="DZ112" s="1016"/>
    </row>
    <row r="113" spans="1:130" s="247" customFormat="1" ht="26.25" customHeight="1">
      <c r="A113" s="1048"/>
      <c r="B113" s="1049"/>
      <c r="C113" s="1044" t="s">
        <v>435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1486</v>
      </c>
      <c r="AB113" s="1028"/>
      <c r="AC113" s="1028"/>
      <c r="AD113" s="1028"/>
      <c r="AE113" s="1029"/>
      <c r="AF113" s="1030">
        <v>26607</v>
      </c>
      <c r="AG113" s="1028"/>
      <c r="AH113" s="1028"/>
      <c r="AI113" s="1028"/>
      <c r="AJ113" s="1029"/>
      <c r="AK113" s="1030" t="s">
        <v>173</v>
      </c>
      <c r="AL113" s="1028"/>
      <c r="AM113" s="1028"/>
      <c r="AN113" s="1028"/>
      <c r="AO113" s="1029"/>
      <c r="AP113" s="1031" t="s">
        <v>173</v>
      </c>
      <c r="AQ113" s="1032"/>
      <c r="AR113" s="1032"/>
      <c r="AS113" s="1032"/>
      <c r="AT113" s="1033"/>
      <c r="AU113" s="994"/>
      <c r="AV113" s="995"/>
      <c r="AW113" s="995"/>
      <c r="AX113" s="995"/>
      <c r="AY113" s="995"/>
      <c r="AZ113" s="1043" t="s">
        <v>436</v>
      </c>
      <c r="BA113" s="1044"/>
      <c r="BB113" s="1044"/>
      <c r="BC113" s="1044"/>
      <c r="BD113" s="1044"/>
      <c r="BE113" s="1044"/>
      <c r="BF113" s="1044"/>
      <c r="BG113" s="1044"/>
      <c r="BH113" s="1044"/>
      <c r="BI113" s="1044"/>
      <c r="BJ113" s="1044"/>
      <c r="BK113" s="1044"/>
      <c r="BL113" s="1044"/>
      <c r="BM113" s="1044"/>
      <c r="BN113" s="1044"/>
      <c r="BO113" s="1044"/>
      <c r="BP113" s="1045"/>
      <c r="BQ113" s="1013">
        <v>336761</v>
      </c>
      <c r="BR113" s="1014"/>
      <c r="BS113" s="1014"/>
      <c r="BT113" s="1014"/>
      <c r="BU113" s="1014"/>
      <c r="BV113" s="1014">
        <v>285513</v>
      </c>
      <c r="BW113" s="1014"/>
      <c r="BX113" s="1014"/>
      <c r="BY113" s="1014"/>
      <c r="BZ113" s="1014"/>
      <c r="CA113" s="1014">
        <v>282328</v>
      </c>
      <c r="CB113" s="1014"/>
      <c r="CC113" s="1014"/>
      <c r="CD113" s="1014"/>
      <c r="CE113" s="1014"/>
      <c r="CF113" s="1008">
        <v>7.2</v>
      </c>
      <c r="CG113" s="1009"/>
      <c r="CH113" s="1009"/>
      <c r="CI113" s="1009"/>
      <c r="CJ113" s="1009"/>
      <c r="CK113" s="1039"/>
      <c r="CL113" s="1040"/>
      <c r="CM113" s="1010" t="s">
        <v>437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173</v>
      </c>
      <c r="DH113" s="1053"/>
      <c r="DI113" s="1053"/>
      <c r="DJ113" s="1053"/>
      <c r="DK113" s="1054"/>
      <c r="DL113" s="1055" t="s">
        <v>173</v>
      </c>
      <c r="DM113" s="1053"/>
      <c r="DN113" s="1053"/>
      <c r="DO113" s="1053"/>
      <c r="DP113" s="1054"/>
      <c r="DQ113" s="1055" t="s">
        <v>173</v>
      </c>
      <c r="DR113" s="1053"/>
      <c r="DS113" s="1053"/>
      <c r="DT113" s="1053"/>
      <c r="DU113" s="1054"/>
      <c r="DV113" s="1056" t="s">
        <v>173</v>
      </c>
      <c r="DW113" s="1057"/>
      <c r="DX113" s="1057"/>
      <c r="DY113" s="1057"/>
      <c r="DZ113" s="1058"/>
    </row>
    <row r="114" spans="1:130" s="247" customFormat="1" ht="26.25" customHeight="1">
      <c r="A114" s="1048"/>
      <c r="B114" s="1049"/>
      <c r="C114" s="1044" t="s">
        <v>438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61130</v>
      </c>
      <c r="AB114" s="1053"/>
      <c r="AC114" s="1053"/>
      <c r="AD114" s="1053"/>
      <c r="AE114" s="1054"/>
      <c r="AF114" s="1055">
        <v>61884</v>
      </c>
      <c r="AG114" s="1053"/>
      <c r="AH114" s="1053"/>
      <c r="AI114" s="1053"/>
      <c r="AJ114" s="1054"/>
      <c r="AK114" s="1055">
        <v>63154</v>
      </c>
      <c r="AL114" s="1053"/>
      <c r="AM114" s="1053"/>
      <c r="AN114" s="1053"/>
      <c r="AO114" s="1054"/>
      <c r="AP114" s="1056">
        <v>1.6</v>
      </c>
      <c r="AQ114" s="1057"/>
      <c r="AR114" s="1057"/>
      <c r="AS114" s="1057"/>
      <c r="AT114" s="1058"/>
      <c r="AU114" s="994"/>
      <c r="AV114" s="995"/>
      <c r="AW114" s="995"/>
      <c r="AX114" s="995"/>
      <c r="AY114" s="995"/>
      <c r="AZ114" s="1043" t="s">
        <v>439</v>
      </c>
      <c r="BA114" s="1044"/>
      <c r="BB114" s="1044"/>
      <c r="BC114" s="1044"/>
      <c r="BD114" s="1044"/>
      <c r="BE114" s="1044"/>
      <c r="BF114" s="1044"/>
      <c r="BG114" s="1044"/>
      <c r="BH114" s="1044"/>
      <c r="BI114" s="1044"/>
      <c r="BJ114" s="1044"/>
      <c r="BK114" s="1044"/>
      <c r="BL114" s="1044"/>
      <c r="BM114" s="1044"/>
      <c r="BN114" s="1044"/>
      <c r="BO114" s="1044"/>
      <c r="BP114" s="1045"/>
      <c r="BQ114" s="1013">
        <v>2261673</v>
      </c>
      <c r="BR114" s="1014"/>
      <c r="BS114" s="1014"/>
      <c r="BT114" s="1014"/>
      <c r="BU114" s="1014"/>
      <c r="BV114" s="1014">
        <v>2203789</v>
      </c>
      <c r="BW114" s="1014"/>
      <c r="BX114" s="1014"/>
      <c r="BY114" s="1014"/>
      <c r="BZ114" s="1014"/>
      <c r="CA114" s="1014">
        <v>2328529</v>
      </c>
      <c r="CB114" s="1014"/>
      <c r="CC114" s="1014"/>
      <c r="CD114" s="1014"/>
      <c r="CE114" s="1014"/>
      <c r="CF114" s="1008">
        <v>59.5</v>
      </c>
      <c r="CG114" s="1009"/>
      <c r="CH114" s="1009"/>
      <c r="CI114" s="1009"/>
      <c r="CJ114" s="1009"/>
      <c r="CK114" s="1039"/>
      <c r="CL114" s="1040"/>
      <c r="CM114" s="1010" t="s">
        <v>440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173</v>
      </c>
      <c r="DH114" s="1053"/>
      <c r="DI114" s="1053"/>
      <c r="DJ114" s="1053"/>
      <c r="DK114" s="1054"/>
      <c r="DL114" s="1055" t="s">
        <v>173</v>
      </c>
      <c r="DM114" s="1053"/>
      <c r="DN114" s="1053"/>
      <c r="DO114" s="1053"/>
      <c r="DP114" s="1054"/>
      <c r="DQ114" s="1055" t="s">
        <v>173</v>
      </c>
      <c r="DR114" s="1053"/>
      <c r="DS114" s="1053"/>
      <c r="DT114" s="1053"/>
      <c r="DU114" s="1054"/>
      <c r="DV114" s="1056" t="s">
        <v>173</v>
      </c>
      <c r="DW114" s="1057"/>
      <c r="DX114" s="1057"/>
      <c r="DY114" s="1057"/>
      <c r="DZ114" s="1058"/>
    </row>
    <row r="115" spans="1:130" s="247" customFormat="1" ht="26.25" customHeight="1">
      <c r="A115" s="1048"/>
      <c r="B115" s="1049"/>
      <c r="C115" s="1044" t="s">
        <v>441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173</v>
      </c>
      <c r="AB115" s="1028"/>
      <c r="AC115" s="1028"/>
      <c r="AD115" s="1028"/>
      <c r="AE115" s="1029"/>
      <c r="AF115" s="1030" t="s">
        <v>173</v>
      </c>
      <c r="AG115" s="1028"/>
      <c r="AH115" s="1028"/>
      <c r="AI115" s="1028"/>
      <c r="AJ115" s="1029"/>
      <c r="AK115" s="1030" t="s">
        <v>173</v>
      </c>
      <c r="AL115" s="1028"/>
      <c r="AM115" s="1028"/>
      <c r="AN115" s="1028"/>
      <c r="AO115" s="1029"/>
      <c r="AP115" s="1031" t="s">
        <v>173</v>
      </c>
      <c r="AQ115" s="1032"/>
      <c r="AR115" s="1032"/>
      <c r="AS115" s="1032"/>
      <c r="AT115" s="1033"/>
      <c r="AU115" s="994"/>
      <c r="AV115" s="995"/>
      <c r="AW115" s="995"/>
      <c r="AX115" s="995"/>
      <c r="AY115" s="995"/>
      <c r="AZ115" s="1043" t="s">
        <v>442</v>
      </c>
      <c r="BA115" s="1044"/>
      <c r="BB115" s="1044"/>
      <c r="BC115" s="1044"/>
      <c r="BD115" s="1044"/>
      <c r="BE115" s="1044"/>
      <c r="BF115" s="1044"/>
      <c r="BG115" s="1044"/>
      <c r="BH115" s="1044"/>
      <c r="BI115" s="1044"/>
      <c r="BJ115" s="1044"/>
      <c r="BK115" s="1044"/>
      <c r="BL115" s="1044"/>
      <c r="BM115" s="1044"/>
      <c r="BN115" s="1044"/>
      <c r="BO115" s="1044"/>
      <c r="BP115" s="1045"/>
      <c r="BQ115" s="1013" t="s">
        <v>173</v>
      </c>
      <c r="BR115" s="1014"/>
      <c r="BS115" s="1014"/>
      <c r="BT115" s="1014"/>
      <c r="BU115" s="1014"/>
      <c r="BV115" s="1014" t="s">
        <v>173</v>
      </c>
      <c r="BW115" s="1014"/>
      <c r="BX115" s="1014"/>
      <c r="BY115" s="1014"/>
      <c r="BZ115" s="1014"/>
      <c r="CA115" s="1014" t="s">
        <v>173</v>
      </c>
      <c r="CB115" s="1014"/>
      <c r="CC115" s="1014"/>
      <c r="CD115" s="1014"/>
      <c r="CE115" s="1014"/>
      <c r="CF115" s="1008" t="s">
        <v>173</v>
      </c>
      <c r="CG115" s="1009"/>
      <c r="CH115" s="1009"/>
      <c r="CI115" s="1009"/>
      <c r="CJ115" s="1009"/>
      <c r="CK115" s="1039"/>
      <c r="CL115" s="1040"/>
      <c r="CM115" s="1043" t="s">
        <v>443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173</v>
      </c>
      <c r="DH115" s="1053"/>
      <c r="DI115" s="1053"/>
      <c r="DJ115" s="1053"/>
      <c r="DK115" s="1054"/>
      <c r="DL115" s="1055" t="s">
        <v>173</v>
      </c>
      <c r="DM115" s="1053"/>
      <c r="DN115" s="1053"/>
      <c r="DO115" s="1053"/>
      <c r="DP115" s="1054"/>
      <c r="DQ115" s="1055" t="s">
        <v>173</v>
      </c>
      <c r="DR115" s="1053"/>
      <c r="DS115" s="1053"/>
      <c r="DT115" s="1053"/>
      <c r="DU115" s="1054"/>
      <c r="DV115" s="1056" t="s">
        <v>173</v>
      </c>
      <c r="DW115" s="1057"/>
      <c r="DX115" s="1057"/>
      <c r="DY115" s="1057"/>
      <c r="DZ115" s="1058"/>
    </row>
    <row r="116" spans="1:130" s="247" customFormat="1" ht="26.25" customHeight="1">
      <c r="A116" s="1050"/>
      <c r="B116" s="1051"/>
      <c r="C116" s="1059" t="s">
        <v>444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899</v>
      </c>
      <c r="AB116" s="1053"/>
      <c r="AC116" s="1053"/>
      <c r="AD116" s="1053"/>
      <c r="AE116" s="1054"/>
      <c r="AF116" s="1055">
        <v>981</v>
      </c>
      <c r="AG116" s="1053"/>
      <c r="AH116" s="1053"/>
      <c r="AI116" s="1053"/>
      <c r="AJ116" s="1054"/>
      <c r="AK116" s="1055">
        <v>308</v>
      </c>
      <c r="AL116" s="1053"/>
      <c r="AM116" s="1053"/>
      <c r="AN116" s="1053"/>
      <c r="AO116" s="1054"/>
      <c r="AP116" s="1056">
        <v>0</v>
      </c>
      <c r="AQ116" s="1057"/>
      <c r="AR116" s="1057"/>
      <c r="AS116" s="1057"/>
      <c r="AT116" s="1058"/>
      <c r="AU116" s="994"/>
      <c r="AV116" s="995"/>
      <c r="AW116" s="995"/>
      <c r="AX116" s="995"/>
      <c r="AY116" s="995"/>
      <c r="AZ116" s="1061" t="s">
        <v>445</v>
      </c>
      <c r="BA116" s="1062"/>
      <c r="BB116" s="1062"/>
      <c r="BC116" s="1062"/>
      <c r="BD116" s="1062"/>
      <c r="BE116" s="1062"/>
      <c r="BF116" s="1062"/>
      <c r="BG116" s="1062"/>
      <c r="BH116" s="1062"/>
      <c r="BI116" s="1062"/>
      <c r="BJ116" s="1062"/>
      <c r="BK116" s="1062"/>
      <c r="BL116" s="1062"/>
      <c r="BM116" s="1062"/>
      <c r="BN116" s="1062"/>
      <c r="BO116" s="1062"/>
      <c r="BP116" s="1063"/>
      <c r="BQ116" s="1013" t="s">
        <v>173</v>
      </c>
      <c r="BR116" s="1014"/>
      <c r="BS116" s="1014"/>
      <c r="BT116" s="1014"/>
      <c r="BU116" s="1014"/>
      <c r="BV116" s="1014" t="s">
        <v>173</v>
      </c>
      <c r="BW116" s="1014"/>
      <c r="BX116" s="1014"/>
      <c r="BY116" s="1014"/>
      <c r="BZ116" s="1014"/>
      <c r="CA116" s="1014" t="s">
        <v>173</v>
      </c>
      <c r="CB116" s="1014"/>
      <c r="CC116" s="1014"/>
      <c r="CD116" s="1014"/>
      <c r="CE116" s="1014"/>
      <c r="CF116" s="1008" t="s">
        <v>173</v>
      </c>
      <c r="CG116" s="1009"/>
      <c r="CH116" s="1009"/>
      <c r="CI116" s="1009"/>
      <c r="CJ116" s="1009"/>
      <c r="CK116" s="1039"/>
      <c r="CL116" s="1040"/>
      <c r="CM116" s="1010" t="s">
        <v>446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173</v>
      </c>
      <c r="DH116" s="1053"/>
      <c r="DI116" s="1053"/>
      <c r="DJ116" s="1053"/>
      <c r="DK116" s="1054"/>
      <c r="DL116" s="1055" t="s">
        <v>173</v>
      </c>
      <c r="DM116" s="1053"/>
      <c r="DN116" s="1053"/>
      <c r="DO116" s="1053"/>
      <c r="DP116" s="1054"/>
      <c r="DQ116" s="1055" t="s">
        <v>173</v>
      </c>
      <c r="DR116" s="1053"/>
      <c r="DS116" s="1053"/>
      <c r="DT116" s="1053"/>
      <c r="DU116" s="1054"/>
      <c r="DV116" s="1056" t="s">
        <v>173</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447</v>
      </c>
      <c r="Z117" s="980"/>
      <c r="AA117" s="1070">
        <v>1514805</v>
      </c>
      <c r="AB117" s="1071"/>
      <c r="AC117" s="1071"/>
      <c r="AD117" s="1071"/>
      <c r="AE117" s="1072"/>
      <c r="AF117" s="1073">
        <v>1448423</v>
      </c>
      <c r="AG117" s="1071"/>
      <c r="AH117" s="1071"/>
      <c r="AI117" s="1071"/>
      <c r="AJ117" s="1072"/>
      <c r="AK117" s="1073">
        <v>1524220</v>
      </c>
      <c r="AL117" s="1071"/>
      <c r="AM117" s="1071"/>
      <c r="AN117" s="1071"/>
      <c r="AO117" s="1072"/>
      <c r="AP117" s="1074"/>
      <c r="AQ117" s="1075"/>
      <c r="AR117" s="1075"/>
      <c r="AS117" s="1075"/>
      <c r="AT117" s="1076"/>
      <c r="AU117" s="994"/>
      <c r="AV117" s="995"/>
      <c r="AW117" s="995"/>
      <c r="AX117" s="995"/>
      <c r="AY117" s="995"/>
      <c r="AZ117" s="1061" t="s">
        <v>448</v>
      </c>
      <c r="BA117" s="1062"/>
      <c r="BB117" s="1062"/>
      <c r="BC117" s="1062"/>
      <c r="BD117" s="1062"/>
      <c r="BE117" s="1062"/>
      <c r="BF117" s="1062"/>
      <c r="BG117" s="1062"/>
      <c r="BH117" s="1062"/>
      <c r="BI117" s="1062"/>
      <c r="BJ117" s="1062"/>
      <c r="BK117" s="1062"/>
      <c r="BL117" s="1062"/>
      <c r="BM117" s="1062"/>
      <c r="BN117" s="1062"/>
      <c r="BO117" s="1062"/>
      <c r="BP117" s="1063"/>
      <c r="BQ117" s="1013" t="s">
        <v>173</v>
      </c>
      <c r="BR117" s="1014"/>
      <c r="BS117" s="1014"/>
      <c r="BT117" s="1014"/>
      <c r="BU117" s="1014"/>
      <c r="BV117" s="1014" t="s">
        <v>173</v>
      </c>
      <c r="BW117" s="1014"/>
      <c r="BX117" s="1014"/>
      <c r="BY117" s="1014"/>
      <c r="BZ117" s="1014"/>
      <c r="CA117" s="1014" t="s">
        <v>173</v>
      </c>
      <c r="CB117" s="1014"/>
      <c r="CC117" s="1014"/>
      <c r="CD117" s="1014"/>
      <c r="CE117" s="1014"/>
      <c r="CF117" s="1008" t="s">
        <v>173</v>
      </c>
      <c r="CG117" s="1009"/>
      <c r="CH117" s="1009"/>
      <c r="CI117" s="1009"/>
      <c r="CJ117" s="1009"/>
      <c r="CK117" s="1039"/>
      <c r="CL117" s="1040"/>
      <c r="CM117" s="1010" t="s">
        <v>449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173</v>
      </c>
      <c r="DH117" s="1053"/>
      <c r="DI117" s="1053"/>
      <c r="DJ117" s="1053"/>
      <c r="DK117" s="1054"/>
      <c r="DL117" s="1055" t="s">
        <v>173</v>
      </c>
      <c r="DM117" s="1053"/>
      <c r="DN117" s="1053"/>
      <c r="DO117" s="1053"/>
      <c r="DP117" s="1054"/>
      <c r="DQ117" s="1055" t="s">
        <v>173</v>
      </c>
      <c r="DR117" s="1053"/>
      <c r="DS117" s="1053"/>
      <c r="DT117" s="1053"/>
      <c r="DU117" s="1054"/>
      <c r="DV117" s="1056" t="s">
        <v>173</v>
      </c>
      <c r="DW117" s="1057"/>
      <c r="DX117" s="1057"/>
      <c r="DY117" s="1057"/>
      <c r="DZ117" s="1058"/>
    </row>
    <row r="118" spans="1:130" s="247" customFormat="1" ht="26.25" customHeight="1">
      <c r="A118" s="998" t="s">
        <v>423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421</v>
      </c>
      <c r="AB118" s="979"/>
      <c r="AC118" s="979"/>
      <c r="AD118" s="979"/>
      <c r="AE118" s="980"/>
      <c r="AF118" s="978" t="s">
        <v>305</v>
      </c>
      <c r="AG118" s="979"/>
      <c r="AH118" s="979"/>
      <c r="AI118" s="979"/>
      <c r="AJ118" s="980"/>
      <c r="AK118" s="978" t="s">
        <v>304</v>
      </c>
      <c r="AL118" s="979"/>
      <c r="AM118" s="979"/>
      <c r="AN118" s="979"/>
      <c r="AO118" s="980"/>
      <c r="AP118" s="1065" t="s">
        <v>422</v>
      </c>
      <c r="AQ118" s="1066"/>
      <c r="AR118" s="1066"/>
      <c r="AS118" s="1066"/>
      <c r="AT118" s="1067"/>
      <c r="AU118" s="994"/>
      <c r="AV118" s="995"/>
      <c r="AW118" s="995"/>
      <c r="AX118" s="995"/>
      <c r="AY118" s="995"/>
      <c r="AZ118" s="1068" t="s">
        <v>450</v>
      </c>
      <c r="BA118" s="1059"/>
      <c r="BB118" s="1059"/>
      <c r="BC118" s="1059"/>
      <c r="BD118" s="1059"/>
      <c r="BE118" s="1059"/>
      <c r="BF118" s="1059"/>
      <c r="BG118" s="1059"/>
      <c r="BH118" s="1059"/>
      <c r="BI118" s="1059"/>
      <c r="BJ118" s="1059"/>
      <c r="BK118" s="1059"/>
      <c r="BL118" s="1059"/>
      <c r="BM118" s="1059"/>
      <c r="BN118" s="1059"/>
      <c r="BO118" s="1059"/>
      <c r="BP118" s="1060"/>
      <c r="BQ118" s="1091" t="s">
        <v>173</v>
      </c>
      <c r="BR118" s="1092"/>
      <c r="BS118" s="1092"/>
      <c r="BT118" s="1092"/>
      <c r="BU118" s="1092"/>
      <c r="BV118" s="1092" t="s">
        <v>173</v>
      </c>
      <c r="BW118" s="1092"/>
      <c r="BX118" s="1092"/>
      <c r="BY118" s="1092"/>
      <c r="BZ118" s="1092"/>
      <c r="CA118" s="1092" t="s">
        <v>173</v>
      </c>
      <c r="CB118" s="1092"/>
      <c r="CC118" s="1092"/>
      <c r="CD118" s="1092"/>
      <c r="CE118" s="1092"/>
      <c r="CF118" s="1008" t="s">
        <v>173</v>
      </c>
      <c r="CG118" s="1009"/>
      <c r="CH118" s="1009"/>
      <c r="CI118" s="1009"/>
      <c r="CJ118" s="1009"/>
      <c r="CK118" s="1039"/>
      <c r="CL118" s="1040"/>
      <c r="CM118" s="1010" t="s">
        <v>451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173</v>
      </c>
      <c r="DH118" s="1053"/>
      <c r="DI118" s="1053"/>
      <c r="DJ118" s="1053"/>
      <c r="DK118" s="1054"/>
      <c r="DL118" s="1055" t="s">
        <v>173</v>
      </c>
      <c r="DM118" s="1053"/>
      <c r="DN118" s="1053"/>
      <c r="DO118" s="1053"/>
      <c r="DP118" s="1054"/>
      <c r="DQ118" s="1055" t="s">
        <v>173</v>
      </c>
      <c r="DR118" s="1053"/>
      <c r="DS118" s="1053"/>
      <c r="DT118" s="1053"/>
      <c r="DU118" s="1054"/>
      <c r="DV118" s="1056" t="s">
        <v>173</v>
      </c>
      <c r="DW118" s="1057"/>
      <c r="DX118" s="1057"/>
      <c r="DY118" s="1057"/>
      <c r="DZ118" s="1058"/>
    </row>
    <row r="119" spans="1:130" s="247" customFormat="1" ht="26.25" customHeight="1">
      <c r="A119" s="1152" t="s">
        <v>426</v>
      </c>
      <c r="B119" s="1038"/>
      <c r="C119" s="1017" t="s">
        <v>427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173</v>
      </c>
      <c r="AB119" s="986"/>
      <c r="AC119" s="986"/>
      <c r="AD119" s="986"/>
      <c r="AE119" s="987"/>
      <c r="AF119" s="988" t="s">
        <v>173</v>
      </c>
      <c r="AG119" s="986"/>
      <c r="AH119" s="986"/>
      <c r="AI119" s="986"/>
      <c r="AJ119" s="987"/>
      <c r="AK119" s="988" t="s">
        <v>173</v>
      </c>
      <c r="AL119" s="986"/>
      <c r="AM119" s="986"/>
      <c r="AN119" s="986"/>
      <c r="AO119" s="987"/>
      <c r="AP119" s="989" t="s">
        <v>173</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452</v>
      </c>
      <c r="BP119" s="1100"/>
      <c r="BQ119" s="1091">
        <v>15818941</v>
      </c>
      <c r="BR119" s="1092"/>
      <c r="BS119" s="1092"/>
      <c r="BT119" s="1092"/>
      <c r="BU119" s="1092"/>
      <c r="BV119" s="1092">
        <v>16151210</v>
      </c>
      <c r="BW119" s="1092"/>
      <c r="BX119" s="1092"/>
      <c r="BY119" s="1092"/>
      <c r="BZ119" s="1092"/>
      <c r="CA119" s="1092">
        <v>17083503</v>
      </c>
      <c r="CB119" s="1092"/>
      <c r="CC119" s="1092"/>
      <c r="CD119" s="1092"/>
      <c r="CE119" s="1092"/>
      <c r="CF119" s="1093"/>
      <c r="CG119" s="1094"/>
      <c r="CH119" s="1094"/>
      <c r="CI119" s="1094"/>
      <c r="CJ119" s="1095"/>
      <c r="CK119" s="1041"/>
      <c r="CL119" s="1042"/>
      <c r="CM119" s="1096" t="s">
        <v>453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173</v>
      </c>
      <c r="DH119" s="1078"/>
      <c r="DI119" s="1078"/>
      <c r="DJ119" s="1078"/>
      <c r="DK119" s="1079"/>
      <c r="DL119" s="1077" t="s">
        <v>173</v>
      </c>
      <c r="DM119" s="1078"/>
      <c r="DN119" s="1078"/>
      <c r="DO119" s="1078"/>
      <c r="DP119" s="1079"/>
      <c r="DQ119" s="1077" t="s">
        <v>173</v>
      </c>
      <c r="DR119" s="1078"/>
      <c r="DS119" s="1078"/>
      <c r="DT119" s="1078"/>
      <c r="DU119" s="1079"/>
      <c r="DV119" s="1080" t="s">
        <v>173</v>
      </c>
      <c r="DW119" s="1081"/>
      <c r="DX119" s="1081"/>
      <c r="DY119" s="1081"/>
      <c r="DZ119" s="1082"/>
    </row>
    <row r="120" spans="1:130" s="247" customFormat="1" ht="26.25" customHeight="1">
      <c r="A120" s="1153"/>
      <c r="B120" s="1040"/>
      <c r="C120" s="1010" t="s">
        <v>430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173</v>
      </c>
      <c r="AB120" s="1053"/>
      <c r="AC120" s="1053"/>
      <c r="AD120" s="1053"/>
      <c r="AE120" s="1054"/>
      <c r="AF120" s="1055" t="s">
        <v>173</v>
      </c>
      <c r="AG120" s="1053"/>
      <c r="AH120" s="1053"/>
      <c r="AI120" s="1053"/>
      <c r="AJ120" s="1054"/>
      <c r="AK120" s="1055" t="s">
        <v>173</v>
      </c>
      <c r="AL120" s="1053"/>
      <c r="AM120" s="1053"/>
      <c r="AN120" s="1053"/>
      <c r="AO120" s="1054"/>
      <c r="AP120" s="1056" t="s">
        <v>173</v>
      </c>
      <c r="AQ120" s="1057"/>
      <c r="AR120" s="1057"/>
      <c r="AS120" s="1057"/>
      <c r="AT120" s="1058"/>
      <c r="AU120" s="1083" t="s">
        <v>454</v>
      </c>
      <c r="AV120" s="1084"/>
      <c r="AW120" s="1084"/>
      <c r="AX120" s="1084"/>
      <c r="AY120" s="1085"/>
      <c r="AZ120" s="1034" t="s">
        <v>455</v>
      </c>
      <c r="BA120" s="983"/>
      <c r="BB120" s="983"/>
      <c r="BC120" s="983"/>
      <c r="BD120" s="983"/>
      <c r="BE120" s="983"/>
      <c r="BF120" s="983"/>
      <c r="BG120" s="983"/>
      <c r="BH120" s="983"/>
      <c r="BI120" s="983"/>
      <c r="BJ120" s="983"/>
      <c r="BK120" s="983"/>
      <c r="BL120" s="983"/>
      <c r="BM120" s="983"/>
      <c r="BN120" s="983"/>
      <c r="BO120" s="983"/>
      <c r="BP120" s="984"/>
      <c r="BQ120" s="1020">
        <v>3010856</v>
      </c>
      <c r="BR120" s="1021"/>
      <c r="BS120" s="1021"/>
      <c r="BT120" s="1021"/>
      <c r="BU120" s="1021"/>
      <c r="BV120" s="1021">
        <v>2858311</v>
      </c>
      <c r="BW120" s="1021"/>
      <c r="BX120" s="1021"/>
      <c r="BY120" s="1021"/>
      <c r="BZ120" s="1021"/>
      <c r="CA120" s="1021">
        <v>2763320</v>
      </c>
      <c r="CB120" s="1021"/>
      <c r="CC120" s="1021"/>
      <c r="CD120" s="1021"/>
      <c r="CE120" s="1021"/>
      <c r="CF120" s="1035">
        <v>70.7</v>
      </c>
      <c r="CG120" s="1036"/>
      <c r="CH120" s="1036"/>
      <c r="CI120" s="1036"/>
      <c r="CJ120" s="1036"/>
      <c r="CK120" s="1101" t="s">
        <v>456</v>
      </c>
      <c r="CL120" s="1102"/>
      <c r="CM120" s="1102"/>
      <c r="CN120" s="1102"/>
      <c r="CO120" s="1103"/>
      <c r="CP120" s="1109"/>
      <c r="CQ120" s="1110"/>
      <c r="CR120" s="1110"/>
      <c r="CS120" s="1110"/>
      <c r="CT120" s="1110"/>
      <c r="CU120" s="1110"/>
      <c r="CV120" s="1110"/>
      <c r="CW120" s="1110"/>
      <c r="CX120" s="1110"/>
      <c r="CY120" s="1110"/>
      <c r="CZ120" s="1110"/>
      <c r="DA120" s="1110"/>
      <c r="DB120" s="1110"/>
      <c r="DC120" s="1110"/>
      <c r="DD120" s="1110"/>
      <c r="DE120" s="1110"/>
      <c r="DF120" s="1111"/>
      <c r="DG120" s="1020"/>
      <c r="DH120" s="1021"/>
      <c r="DI120" s="1021"/>
      <c r="DJ120" s="1021"/>
      <c r="DK120" s="1021"/>
      <c r="DL120" s="1021"/>
      <c r="DM120" s="1021"/>
      <c r="DN120" s="1021"/>
      <c r="DO120" s="1021"/>
      <c r="DP120" s="1021"/>
      <c r="DQ120" s="1021"/>
      <c r="DR120" s="1021"/>
      <c r="DS120" s="1021"/>
      <c r="DT120" s="1021"/>
      <c r="DU120" s="1021"/>
      <c r="DV120" s="1022"/>
      <c r="DW120" s="1022"/>
      <c r="DX120" s="1022"/>
      <c r="DY120" s="1022"/>
      <c r="DZ120" s="1023"/>
    </row>
    <row r="121" spans="1:130" s="247" customFormat="1" ht="26.25" customHeight="1">
      <c r="A121" s="1153"/>
      <c r="B121" s="1040"/>
      <c r="C121" s="1061" t="s">
        <v>457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173</v>
      </c>
      <c r="AB121" s="1053"/>
      <c r="AC121" s="1053"/>
      <c r="AD121" s="1053"/>
      <c r="AE121" s="1054"/>
      <c r="AF121" s="1055" t="s">
        <v>173</v>
      </c>
      <c r="AG121" s="1053"/>
      <c r="AH121" s="1053"/>
      <c r="AI121" s="1053"/>
      <c r="AJ121" s="1054"/>
      <c r="AK121" s="1055" t="s">
        <v>173</v>
      </c>
      <c r="AL121" s="1053"/>
      <c r="AM121" s="1053"/>
      <c r="AN121" s="1053"/>
      <c r="AO121" s="1054"/>
      <c r="AP121" s="1056" t="s">
        <v>173</v>
      </c>
      <c r="AQ121" s="1057"/>
      <c r="AR121" s="1057"/>
      <c r="AS121" s="1057"/>
      <c r="AT121" s="1058"/>
      <c r="AU121" s="1086"/>
      <c r="AV121" s="1087"/>
      <c r="AW121" s="1087"/>
      <c r="AX121" s="1087"/>
      <c r="AY121" s="1088"/>
      <c r="AZ121" s="1043" t="s">
        <v>458</v>
      </c>
      <c r="BA121" s="1044"/>
      <c r="BB121" s="1044"/>
      <c r="BC121" s="1044"/>
      <c r="BD121" s="1044"/>
      <c r="BE121" s="1044"/>
      <c r="BF121" s="1044"/>
      <c r="BG121" s="1044"/>
      <c r="BH121" s="1044"/>
      <c r="BI121" s="1044"/>
      <c r="BJ121" s="1044"/>
      <c r="BK121" s="1044"/>
      <c r="BL121" s="1044"/>
      <c r="BM121" s="1044"/>
      <c r="BN121" s="1044"/>
      <c r="BO121" s="1044"/>
      <c r="BP121" s="1045"/>
      <c r="BQ121" s="1013">
        <v>1701468</v>
      </c>
      <c r="BR121" s="1014"/>
      <c r="BS121" s="1014"/>
      <c r="BT121" s="1014"/>
      <c r="BU121" s="1014"/>
      <c r="BV121" s="1014">
        <v>1567892</v>
      </c>
      <c r="BW121" s="1014"/>
      <c r="BX121" s="1014"/>
      <c r="BY121" s="1014"/>
      <c r="BZ121" s="1014"/>
      <c r="CA121" s="1014">
        <v>1497529</v>
      </c>
      <c r="CB121" s="1014"/>
      <c r="CC121" s="1014"/>
      <c r="CD121" s="1014"/>
      <c r="CE121" s="1014"/>
      <c r="CF121" s="1008">
        <v>38.299999999999997</v>
      </c>
      <c r="CG121" s="1009"/>
      <c r="CH121" s="1009"/>
      <c r="CI121" s="1009"/>
      <c r="CJ121" s="1009"/>
      <c r="CK121" s="1104"/>
      <c r="CL121" s="1105"/>
      <c r="CM121" s="1105"/>
      <c r="CN121" s="1105"/>
      <c r="CO121" s="1106"/>
      <c r="CP121" s="1114"/>
      <c r="CQ121" s="1115"/>
      <c r="CR121" s="1115"/>
      <c r="CS121" s="1115"/>
      <c r="CT121" s="1115"/>
      <c r="CU121" s="1115"/>
      <c r="CV121" s="1115"/>
      <c r="CW121" s="1115"/>
      <c r="CX121" s="1115"/>
      <c r="CY121" s="1115"/>
      <c r="CZ121" s="1115"/>
      <c r="DA121" s="1115"/>
      <c r="DB121" s="1115"/>
      <c r="DC121" s="1115"/>
      <c r="DD121" s="1115"/>
      <c r="DE121" s="1115"/>
      <c r="DF121" s="1116"/>
      <c r="DG121" s="1013"/>
      <c r="DH121" s="1014"/>
      <c r="DI121" s="1014"/>
      <c r="DJ121" s="1014"/>
      <c r="DK121" s="1014"/>
      <c r="DL121" s="1014"/>
      <c r="DM121" s="1014"/>
      <c r="DN121" s="1014"/>
      <c r="DO121" s="1014"/>
      <c r="DP121" s="1014"/>
      <c r="DQ121" s="1014"/>
      <c r="DR121" s="1014"/>
      <c r="DS121" s="1014"/>
      <c r="DT121" s="1014"/>
      <c r="DU121" s="1014"/>
      <c r="DV121" s="1015"/>
      <c r="DW121" s="1015"/>
      <c r="DX121" s="1015"/>
      <c r="DY121" s="1015"/>
      <c r="DZ121" s="1016"/>
    </row>
    <row r="122" spans="1:130" s="247" customFormat="1" ht="26.25" customHeight="1">
      <c r="A122" s="1153"/>
      <c r="B122" s="1040"/>
      <c r="C122" s="1010" t="s">
        <v>440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173</v>
      </c>
      <c r="AB122" s="1053"/>
      <c r="AC122" s="1053"/>
      <c r="AD122" s="1053"/>
      <c r="AE122" s="1054"/>
      <c r="AF122" s="1055" t="s">
        <v>173</v>
      </c>
      <c r="AG122" s="1053"/>
      <c r="AH122" s="1053"/>
      <c r="AI122" s="1053"/>
      <c r="AJ122" s="1054"/>
      <c r="AK122" s="1055" t="s">
        <v>173</v>
      </c>
      <c r="AL122" s="1053"/>
      <c r="AM122" s="1053"/>
      <c r="AN122" s="1053"/>
      <c r="AO122" s="1054"/>
      <c r="AP122" s="1056" t="s">
        <v>173</v>
      </c>
      <c r="AQ122" s="1057"/>
      <c r="AR122" s="1057"/>
      <c r="AS122" s="1057"/>
      <c r="AT122" s="1058"/>
      <c r="AU122" s="1086"/>
      <c r="AV122" s="1087"/>
      <c r="AW122" s="1087"/>
      <c r="AX122" s="1087"/>
      <c r="AY122" s="1088"/>
      <c r="AZ122" s="1068" t="s">
        <v>459</v>
      </c>
      <c r="BA122" s="1059"/>
      <c r="BB122" s="1059"/>
      <c r="BC122" s="1059"/>
      <c r="BD122" s="1059"/>
      <c r="BE122" s="1059"/>
      <c r="BF122" s="1059"/>
      <c r="BG122" s="1059"/>
      <c r="BH122" s="1059"/>
      <c r="BI122" s="1059"/>
      <c r="BJ122" s="1059"/>
      <c r="BK122" s="1059"/>
      <c r="BL122" s="1059"/>
      <c r="BM122" s="1059"/>
      <c r="BN122" s="1059"/>
      <c r="BO122" s="1059"/>
      <c r="BP122" s="1060"/>
      <c r="BQ122" s="1091">
        <v>8839444</v>
      </c>
      <c r="BR122" s="1092"/>
      <c r="BS122" s="1092"/>
      <c r="BT122" s="1092"/>
      <c r="BU122" s="1092"/>
      <c r="BV122" s="1092">
        <v>9168963</v>
      </c>
      <c r="BW122" s="1092"/>
      <c r="BX122" s="1092"/>
      <c r="BY122" s="1092"/>
      <c r="BZ122" s="1092"/>
      <c r="CA122" s="1092">
        <v>9913552</v>
      </c>
      <c r="CB122" s="1092"/>
      <c r="CC122" s="1092"/>
      <c r="CD122" s="1092"/>
      <c r="CE122" s="1092"/>
      <c r="CF122" s="1112">
        <v>253.5</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446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173</v>
      </c>
      <c r="AB123" s="1053"/>
      <c r="AC123" s="1053"/>
      <c r="AD123" s="1053"/>
      <c r="AE123" s="1054"/>
      <c r="AF123" s="1055" t="s">
        <v>173</v>
      </c>
      <c r="AG123" s="1053"/>
      <c r="AH123" s="1053"/>
      <c r="AI123" s="1053"/>
      <c r="AJ123" s="1054"/>
      <c r="AK123" s="1055" t="s">
        <v>173</v>
      </c>
      <c r="AL123" s="1053"/>
      <c r="AM123" s="1053"/>
      <c r="AN123" s="1053"/>
      <c r="AO123" s="1054"/>
      <c r="AP123" s="1056" t="s">
        <v>173</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460</v>
      </c>
      <c r="BP123" s="1100"/>
      <c r="BQ123" s="1159">
        <v>13551768</v>
      </c>
      <c r="BR123" s="1160"/>
      <c r="BS123" s="1160"/>
      <c r="BT123" s="1160"/>
      <c r="BU123" s="1160"/>
      <c r="BV123" s="1160">
        <v>13595166</v>
      </c>
      <c r="BW123" s="1160"/>
      <c r="BX123" s="1160"/>
      <c r="BY123" s="1160"/>
      <c r="BZ123" s="1160"/>
      <c r="CA123" s="1160">
        <v>14174401</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449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173</v>
      </c>
      <c r="AB124" s="1053"/>
      <c r="AC124" s="1053"/>
      <c r="AD124" s="1053"/>
      <c r="AE124" s="1054"/>
      <c r="AF124" s="1055" t="s">
        <v>173</v>
      </c>
      <c r="AG124" s="1053"/>
      <c r="AH124" s="1053"/>
      <c r="AI124" s="1053"/>
      <c r="AJ124" s="1054"/>
      <c r="AK124" s="1055" t="s">
        <v>173</v>
      </c>
      <c r="AL124" s="1053"/>
      <c r="AM124" s="1053"/>
      <c r="AN124" s="1053"/>
      <c r="AO124" s="1054"/>
      <c r="AP124" s="1056" t="s">
        <v>173</v>
      </c>
      <c r="AQ124" s="1057"/>
      <c r="AR124" s="1057"/>
      <c r="AS124" s="1057"/>
      <c r="AT124" s="1058"/>
      <c r="AU124" s="1155" t="s">
        <v>461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56.6</v>
      </c>
      <c r="BR124" s="1122"/>
      <c r="BS124" s="1122"/>
      <c r="BT124" s="1122"/>
      <c r="BU124" s="1122"/>
      <c r="BV124" s="1122">
        <v>65</v>
      </c>
      <c r="BW124" s="1122"/>
      <c r="BX124" s="1122"/>
      <c r="BY124" s="1122"/>
      <c r="BZ124" s="1122"/>
      <c r="CA124" s="1122">
        <v>74.3</v>
      </c>
      <c r="CB124" s="1122"/>
      <c r="CC124" s="1122"/>
      <c r="CD124" s="1122"/>
      <c r="CE124" s="1122"/>
      <c r="CF124" s="1123"/>
      <c r="CG124" s="1124"/>
      <c r="CH124" s="1124"/>
      <c r="CI124" s="1124"/>
      <c r="CJ124" s="1125"/>
      <c r="CK124" s="1107"/>
      <c r="CL124" s="1107"/>
      <c r="CM124" s="1107"/>
      <c r="CN124" s="1107"/>
      <c r="CO124" s="1108"/>
      <c r="CP124" s="1114"/>
      <c r="CQ124" s="1115"/>
      <c r="CR124" s="1115"/>
      <c r="CS124" s="1115"/>
      <c r="CT124" s="1115"/>
      <c r="CU124" s="1115"/>
      <c r="CV124" s="1115"/>
      <c r="CW124" s="1115"/>
      <c r="CX124" s="1115"/>
      <c r="CY124" s="1115"/>
      <c r="CZ124" s="1115"/>
      <c r="DA124" s="1115"/>
      <c r="DB124" s="1115"/>
      <c r="DC124" s="1115"/>
      <c r="DD124" s="1115"/>
      <c r="DE124" s="1115"/>
      <c r="DF124" s="1116"/>
      <c r="DG124" s="1099"/>
      <c r="DH124" s="1078"/>
      <c r="DI124" s="1078"/>
      <c r="DJ124" s="1078"/>
      <c r="DK124" s="1079"/>
      <c r="DL124" s="1077"/>
      <c r="DM124" s="1078"/>
      <c r="DN124" s="1078"/>
      <c r="DO124" s="1078"/>
      <c r="DP124" s="1079"/>
      <c r="DQ124" s="1077"/>
      <c r="DR124" s="1078"/>
      <c r="DS124" s="1078"/>
      <c r="DT124" s="1078"/>
      <c r="DU124" s="1079"/>
      <c r="DV124" s="1080"/>
      <c r="DW124" s="1081"/>
      <c r="DX124" s="1081"/>
      <c r="DY124" s="1081"/>
      <c r="DZ124" s="1082"/>
    </row>
    <row r="125" spans="1:130" s="247" customFormat="1" ht="26.25" customHeight="1">
      <c r="A125" s="1153"/>
      <c r="B125" s="1040"/>
      <c r="C125" s="1010" t="s">
        <v>451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173</v>
      </c>
      <c r="AB125" s="1053"/>
      <c r="AC125" s="1053"/>
      <c r="AD125" s="1053"/>
      <c r="AE125" s="1054"/>
      <c r="AF125" s="1055" t="s">
        <v>173</v>
      </c>
      <c r="AG125" s="1053"/>
      <c r="AH125" s="1053"/>
      <c r="AI125" s="1053"/>
      <c r="AJ125" s="1054"/>
      <c r="AK125" s="1055" t="s">
        <v>173</v>
      </c>
      <c r="AL125" s="1053"/>
      <c r="AM125" s="1053"/>
      <c r="AN125" s="1053"/>
      <c r="AO125" s="1054"/>
      <c r="AP125" s="1056" t="s">
        <v>173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462</v>
      </c>
      <c r="CL125" s="1102"/>
      <c r="CM125" s="1102"/>
      <c r="CN125" s="1102"/>
      <c r="CO125" s="1103"/>
      <c r="CP125" s="1034" t="s">
        <v>463</v>
      </c>
      <c r="CQ125" s="983"/>
      <c r="CR125" s="983"/>
      <c r="CS125" s="983"/>
      <c r="CT125" s="983"/>
      <c r="CU125" s="983"/>
      <c r="CV125" s="983"/>
      <c r="CW125" s="983"/>
      <c r="CX125" s="983"/>
      <c r="CY125" s="983"/>
      <c r="CZ125" s="983"/>
      <c r="DA125" s="983"/>
      <c r="DB125" s="983"/>
      <c r="DC125" s="983"/>
      <c r="DD125" s="983"/>
      <c r="DE125" s="983"/>
      <c r="DF125" s="984"/>
      <c r="DG125" s="1020" t="s">
        <v>173</v>
      </c>
      <c r="DH125" s="1021"/>
      <c r="DI125" s="1021"/>
      <c r="DJ125" s="1021"/>
      <c r="DK125" s="1021"/>
      <c r="DL125" s="1021" t="s">
        <v>173</v>
      </c>
      <c r="DM125" s="1021"/>
      <c r="DN125" s="1021"/>
      <c r="DO125" s="1021"/>
      <c r="DP125" s="1021"/>
      <c r="DQ125" s="1021" t="s">
        <v>173</v>
      </c>
      <c r="DR125" s="1021"/>
      <c r="DS125" s="1021"/>
      <c r="DT125" s="1021"/>
      <c r="DU125" s="1021"/>
      <c r="DV125" s="1022" t="s">
        <v>173</v>
      </c>
      <c r="DW125" s="1022"/>
      <c r="DX125" s="1022"/>
      <c r="DY125" s="1022"/>
      <c r="DZ125" s="1023"/>
    </row>
    <row r="126" spans="1:130" s="247" customFormat="1" ht="26.25" customHeight="1" thickBot="1">
      <c r="A126" s="1153"/>
      <c r="B126" s="1040"/>
      <c r="C126" s="1010" t="s">
        <v>453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173</v>
      </c>
      <c r="AB126" s="1053"/>
      <c r="AC126" s="1053"/>
      <c r="AD126" s="1053"/>
      <c r="AE126" s="1054"/>
      <c r="AF126" s="1055" t="s">
        <v>173</v>
      </c>
      <c r="AG126" s="1053"/>
      <c r="AH126" s="1053"/>
      <c r="AI126" s="1053"/>
      <c r="AJ126" s="1054"/>
      <c r="AK126" s="1055" t="s">
        <v>173</v>
      </c>
      <c r="AL126" s="1053"/>
      <c r="AM126" s="1053"/>
      <c r="AN126" s="1053"/>
      <c r="AO126" s="1054"/>
      <c r="AP126" s="1056" t="s">
        <v>173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464</v>
      </c>
      <c r="CQ126" s="1044"/>
      <c r="CR126" s="1044"/>
      <c r="CS126" s="1044"/>
      <c r="CT126" s="1044"/>
      <c r="CU126" s="1044"/>
      <c r="CV126" s="1044"/>
      <c r="CW126" s="1044"/>
      <c r="CX126" s="1044"/>
      <c r="CY126" s="1044"/>
      <c r="CZ126" s="1044"/>
      <c r="DA126" s="1044"/>
      <c r="DB126" s="1044"/>
      <c r="DC126" s="1044"/>
      <c r="DD126" s="1044"/>
      <c r="DE126" s="1044"/>
      <c r="DF126" s="1045"/>
      <c r="DG126" s="1013" t="s">
        <v>173</v>
      </c>
      <c r="DH126" s="1014"/>
      <c r="DI126" s="1014"/>
      <c r="DJ126" s="1014"/>
      <c r="DK126" s="1014"/>
      <c r="DL126" s="1014" t="s">
        <v>173</v>
      </c>
      <c r="DM126" s="1014"/>
      <c r="DN126" s="1014"/>
      <c r="DO126" s="1014"/>
      <c r="DP126" s="1014"/>
      <c r="DQ126" s="1014" t="s">
        <v>173</v>
      </c>
      <c r="DR126" s="1014"/>
      <c r="DS126" s="1014"/>
      <c r="DT126" s="1014"/>
      <c r="DU126" s="1014"/>
      <c r="DV126" s="1015" t="s">
        <v>173</v>
      </c>
      <c r="DW126" s="1015"/>
      <c r="DX126" s="1015"/>
      <c r="DY126" s="1015"/>
      <c r="DZ126" s="1016"/>
    </row>
    <row r="127" spans="1:130" s="247" customFormat="1" ht="26.25" customHeight="1">
      <c r="A127" s="1154"/>
      <c r="B127" s="1042"/>
      <c r="C127" s="1096" t="s">
        <v>465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173</v>
      </c>
      <c r="AB127" s="1053"/>
      <c r="AC127" s="1053"/>
      <c r="AD127" s="1053"/>
      <c r="AE127" s="1054"/>
      <c r="AF127" s="1055" t="s">
        <v>173</v>
      </c>
      <c r="AG127" s="1053"/>
      <c r="AH127" s="1053"/>
      <c r="AI127" s="1053"/>
      <c r="AJ127" s="1054"/>
      <c r="AK127" s="1055" t="s">
        <v>173</v>
      </c>
      <c r="AL127" s="1053"/>
      <c r="AM127" s="1053"/>
      <c r="AN127" s="1053"/>
      <c r="AO127" s="1054"/>
      <c r="AP127" s="1056" t="s">
        <v>173</v>
      </c>
      <c r="AQ127" s="1057"/>
      <c r="AR127" s="1057"/>
      <c r="AS127" s="1057"/>
      <c r="AT127" s="1058"/>
      <c r="AU127" s="283"/>
      <c r="AV127" s="283"/>
      <c r="AW127" s="283"/>
      <c r="AX127" s="1126" t="s">
        <v>466</v>
      </c>
      <c r="AY127" s="1127"/>
      <c r="AZ127" s="1127"/>
      <c r="BA127" s="1127"/>
      <c r="BB127" s="1127"/>
      <c r="BC127" s="1127"/>
      <c r="BD127" s="1127"/>
      <c r="BE127" s="1128"/>
      <c r="BF127" s="1129" t="s">
        <v>467</v>
      </c>
      <c r="BG127" s="1127"/>
      <c r="BH127" s="1127"/>
      <c r="BI127" s="1127"/>
      <c r="BJ127" s="1127"/>
      <c r="BK127" s="1127"/>
      <c r="BL127" s="1128"/>
      <c r="BM127" s="1129" t="s">
        <v>468</v>
      </c>
      <c r="BN127" s="1127"/>
      <c r="BO127" s="1127"/>
      <c r="BP127" s="1127"/>
      <c r="BQ127" s="1127"/>
      <c r="BR127" s="1127"/>
      <c r="BS127" s="1128"/>
      <c r="BT127" s="1129" t="s">
        <v>469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470</v>
      </c>
      <c r="CQ127" s="1044"/>
      <c r="CR127" s="1044"/>
      <c r="CS127" s="1044"/>
      <c r="CT127" s="1044"/>
      <c r="CU127" s="1044"/>
      <c r="CV127" s="1044"/>
      <c r="CW127" s="1044"/>
      <c r="CX127" s="1044"/>
      <c r="CY127" s="1044"/>
      <c r="CZ127" s="1044"/>
      <c r="DA127" s="1044"/>
      <c r="DB127" s="1044"/>
      <c r="DC127" s="1044"/>
      <c r="DD127" s="1044"/>
      <c r="DE127" s="1044"/>
      <c r="DF127" s="1045"/>
      <c r="DG127" s="1013" t="s">
        <v>173</v>
      </c>
      <c r="DH127" s="1014"/>
      <c r="DI127" s="1014"/>
      <c r="DJ127" s="1014"/>
      <c r="DK127" s="1014"/>
      <c r="DL127" s="1014" t="s">
        <v>173</v>
      </c>
      <c r="DM127" s="1014"/>
      <c r="DN127" s="1014"/>
      <c r="DO127" s="1014"/>
      <c r="DP127" s="1014"/>
      <c r="DQ127" s="1014" t="s">
        <v>173</v>
      </c>
      <c r="DR127" s="1014"/>
      <c r="DS127" s="1014"/>
      <c r="DT127" s="1014"/>
      <c r="DU127" s="1014"/>
      <c r="DV127" s="1015" t="s">
        <v>173</v>
      </c>
      <c r="DW127" s="1015"/>
      <c r="DX127" s="1015"/>
      <c r="DY127" s="1015"/>
      <c r="DZ127" s="1016"/>
    </row>
    <row r="128" spans="1:130" s="247" customFormat="1" ht="26.25" customHeight="1" thickBot="1">
      <c r="A128" s="1137" t="s">
        <v>471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472</v>
      </c>
      <c r="X128" s="1139"/>
      <c r="Y128" s="1139"/>
      <c r="Z128" s="1140"/>
      <c r="AA128" s="1141">
        <v>292251</v>
      </c>
      <c r="AB128" s="1142"/>
      <c r="AC128" s="1142"/>
      <c r="AD128" s="1142"/>
      <c r="AE128" s="1143"/>
      <c r="AF128" s="1144">
        <v>224699</v>
      </c>
      <c r="AG128" s="1142"/>
      <c r="AH128" s="1142"/>
      <c r="AI128" s="1142"/>
      <c r="AJ128" s="1143"/>
      <c r="AK128" s="1144">
        <v>211191</v>
      </c>
      <c r="AL128" s="1142"/>
      <c r="AM128" s="1142"/>
      <c r="AN128" s="1142"/>
      <c r="AO128" s="1143"/>
      <c r="AP128" s="1145"/>
      <c r="AQ128" s="1146"/>
      <c r="AR128" s="1146"/>
      <c r="AS128" s="1146"/>
      <c r="AT128" s="1147"/>
      <c r="AU128" s="283"/>
      <c r="AV128" s="283"/>
      <c r="AW128" s="283"/>
      <c r="AX128" s="982" t="s">
        <v>473</v>
      </c>
      <c r="AY128" s="983"/>
      <c r="AZ128" s="983"/>
      <c r="BA128" s="983"/>
      <c r="BB128" s="983"/>
      <c r="BC128" s="983"/>
      <c r="BD128" s="983"/>
      <c r="BE128" s="984"/>
      <c r="BF128" s="1148" t="s">
        <v>173</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474</v>
      </c>
      <c r="CQ128" s="1131"/>
      <c r="CR128" s="1131"/>
      <c r="CS128" s="1131"/>
      <c r="CT128" s="1131"/>
      <c r="CU128" s="1131"/>
      <c r="CV128" s="1131"/>
      <c r="CW128" s="1131"/>
      <c r="CX128" s="1131"/>
      <c r="CY128" s="1131"/>
      <c r="CZ128" s="1131"/>
      <c r="DA128" s="1131"/>
      <c r="DB128" s="1131"/>
      <c r="DC128" s="1131"/>
      <c r="DD128" s="1131"/>
      <c r="DE128" s="1131"/>
      <c r="DF128" s="1132"/>
      <c r="DG128" s="1133" t="s">
        <v>173</v>
      </c>
      <c r="DH128" s="1134"/>
      <c r="DI128" s="1134"/>
      <c r="DJ128" s="1134"/>
      <c r="DK128" s="1134"/>
      <c r="DL128" s="1134" t="s">
        <v>173</v>
      </c>
      <c r="DM128" s="1134"/>
      <c r="DN128" s="1134"/>
      <c r="DO128" s="1134"/>
      <c r="DP128" s="1134"/>
      <c r="DQ128" s="1134" t="s">
        <v>173</v>
      </c>
      <c r="DR128" s="1134"/>
      <c r="DS128" s="1134"/>
      <c r="DT128" s="1134"/>
      <c r="DU128" s="1134"/>
      <c r="DV128" s="1135" t="s">
        <v>173</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475</v>
      </c>
      <c r="X129" s="1168"/>
      <c r="Y129" s="1168"/>
      <c r="Z129" s="1169"/>
      <c r="AA129" s="1052">
        <v>4892192</v>
      </c>
      <c r="AB129" s="1053"/>
      <c r="AC129" s="1053"/>
      <c r="AD129" s="1053"/>
      <c r="AE129" s="1054"/>
      <c r="AF129" s="1055">
        <v>4812853</v>
      </c>
      <c r="AG129" s="1053"/>
      <c r="AH129" s="1053"/>
      <c r="AI129" s="1053"/>
      <c r="AJ129" s="1054"/>
      <c r="AK129" s="1055">
        <v>4873252</v>
      </c>
      <c r="AL129" s="1053"/>
      <c r="AM129" s="1053"/>
      <c r="AN129" s="1053"/>
      <c r="AO129" s="1054"/>
      <c r="AP129" s="1170"/>
      <c r="AQ129" s="1171"/>
      <c r="AR129" s="1171"/>
      <c r="AS129" s="1171"/>
      <c r="AT129" s="1172"/>
      <c r="AU129" s="285"/>
      <c r="AV129" s="285"/>
      <c r="AW129" s="285"/>
      <c r="AX129" s="1161" t="s">
        <v>476</v>
      </c>
      <c r="AY129" s="1044"/>
      <c r="AZ129" s="1044"/>
      <c r="BA129" s="1044"/>
      <c r="BB129" s="1044"/>
      <c r="BC129" s="1044"/>
      <c r="BD129" s="1044"/>
      <c r="BE129" s="1045"/>
      <c r="BF129" s="1162" t="s">
        <v>173</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477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478</v>
      </c>
      <c r="X130" s="1168"/>
      <c r="Y130" s="1168"/>
      <c r="Z130" s="1169"/>
      <c r="AA130" s="1052">
        <v>889195</v>
      </c>
      <c r="AB130" s="1053"/>
      <c r="AC130" s="1053"/>
      <c r="AD130" s="1053"/>
      <c r="AE130" s="1054"/>
      <c r="AF130" s="1055">
        <v>884682</v>
      </c>
      <c r="AG130" s="1053"/>
      <c r="AH130" s="1053"/>
      <c r="AI130" s="1053"/>
      <c r="AJ130" s="1054"/>
      <c r="AK130" s="1055">
        <v>962591</v>
      </c>
      <c r="AL130" s="1053"/>
      <c r="AM130" s="1053"/>
      <c r="AN130" s="1053"/>
      <c r="AO130" s="1054"/>
      <c r="AP130" s="1170"/>
      <c r="AQ130" s="1171"/>
      <c r="AR130" s="1171"/>
      <c r="AS130" s="1171"/>
      <c r="AT130" s="1172"/>
      <c r="AU130" s="285"/>
      <c r="AV130" s="285"/>
      <c r="AW130" s="285"/>
      <c r="AX130" s="1161" t="s">
        <v>479</v>
      </c>
      <c r="AY130" s="1044"/>
      <c r="AZ130" s="1044"/>
      <c r="BA130" s="1044"/>
      <c r="BB130" s="1044"/>
      <c r="BC130" s="1044"/>
      <c r="BD130" s="1044"/>
      <c r="BE130" s="1045"/>
      <c r="BF130" s="1198">
        <v>8.6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480</v>
      </c>
      <c r="X131" s="1206"/>
      <c r="Y131" s="1206"/>
      <c r="Z131" s="1207"/>
      <c r="AA131" s="1099">
        <v>4002997</v>
      </c>
      <c r="AB131" s="1078"/>
      <c r="AC131" s="1078"/>
      <c r="AD131" s="1078"/>
      <c r="AE131" s="1079"/>
      <c r="AF131" s="1077">
        <v>3928171</v>
      </c>
      <c r="AG131" s="1078"/>
      <c r="AH131" s="1078"/>
      <c r="AI131" s="1078"/>
      <c r="AJ131" s="1079"/>
      <c r="AK131" s="1077">
        <v>3910661</v>
      </c>
      <c r="AL131" s="1078"/>
      <c r="AM131" s="1078"/>
      <c r="AN131" s="1078"/>
      <c r="AO131" s="1079"/>
      <c r="AP131" s="1208"/>
      <c r="AQ131" s="1209"/>
      <c r="AR131" s="1209"/>
      <c r="AS131" s="1209"/>
      <c r="AT131" s="1210"/>
      <c r="AU131" s="285"/>
      <c r="AV131" s="285"/>
      <c r="AW131" s="285"/>
      <c r="AX131" s="1180" t="s">
        <v>481</v>
      </c>
      <c r="AY131" s="1131"/>
      <c r="AZ131" s="1131"/>
      <c r="BA131" s="1131"/>
      <c r="BB131" s="1131"/>
      <c r="BC131" s="1131"/>
      <c r="BD131" s="1131"/>
      <c r="BE131" s="1132"/>
      <c r="BF131" s="1181">
        <v>74.3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482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483</v>
      </c>
      <c r="W132" s="1191"/>
      <c r="X132" s="1191"/>
      <c r="Y132" s="1191"/>
      <c r="Z132" s="1192"/>
      <c r="AA132" s="1193">
        <v>8.327735444</v>
      </c>
      <c r="AB132" s="1194"/>
      <c r="AC132" s="1194"/>
      <c r="AD132" s="1194"/>
      <c r="AE132" s="1195"/>
      <c r="AF132" s="1196">
        <v>8.6310397380000001</v>
      </c>
      <c r="AG132" s="1194"/>
      <c r="AH132" s="1194"/>
      <c r="AI132" s="1194"/>
      <c r="AJ132" s="1195"/>
      <c r="AK132" s="1196">
        <v>8.9610937899999996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484</v>
      </c>
      <c r="W133" s="1174"/>
      <c r="X133" s="1174"/>
      <c r="Y133" s="1174"/>
      <c r="Z133" s="1175"/>
      <c r="AA133" s="1176">
        <v>8.5</v>
      </c>
      <c r="AB133" s="1177"/>
      <c r="AC133" s="1177"/>
      <c r="AD133" s="1177"/>
      <c r="AE133" s="1178"/>
      <c r="AF133" s="1176">
        <v>8.4</v>
      </c>
      <c r="AG133" s="1177"/>
      <c r="AH133" s="1177"/>
      <c r="AI133" s="1177"/>
      <c r="AJ133" s="1178"/>
      <c r="AK133" s="1176">
        <v>8.6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RLtAMWRLdgWFJ01Hl9ypu3YJlEgGODVQgJq3iyGXKlcmS7Ak2eGv91DjGny7j9QRp4K68zuBi3OECOocjD1M+Q==" saltValue="W7LO2vkKb8STvv/Da96y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D10"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485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aR+rNUaoEpaIjQua2Or3TrpADT/QT+dlf3WhpGlFZ4dVc6C94zfyQSKWQ/h4DzmCqZssNkI1OVFT/pGsUkvGg==" saltValue="p9dXEREvn7bvlBYk32uAe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dHNnA9k2Gd5S3PQhxwyqWucK6u0a1zKXd3FcRvGoYGg0XEW5nVD0U/OBZG1TajwE6r7fwYcLo77nwS6vZzD/Q==" saltValue="LgQK1UhHoFkKgazf60+42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486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488</v>
      </c>
      <c r="AP7" s="304"/>
      <c r="AQ7" s="305" t="s">
        <v>489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490</v>
      </c>
      <c r="AQ8" s="311" t="s">
        <v>491</v>
      </c>
      <c r="AR8" s="312" t="s">
        <v>492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493</v>
      </c>
      <c r="AL9" s="1217"/>
      <c r="AM9" s="1217"/>
      <c r="AN9" s="1218"/>
      <c r="AO9" s="313">
        <v>1686675</v>
      </c>
      <c r="AP9" s="313">
        <v>102633</v>
      </c>
      <c r="AQ9" s="314">
        <v>81607</v>
      </c>
      <c r="AR9" s="315">
        <v>25.8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494</v>
      </c>
      <c r="AL10" s="1217"/>
      <c r="AM10" s="1217"/>
      <c r="AN10" s="1218"/>
      <c r="AO10" s="316">
        <v>142067</v>
      </c>
      <c r="AP10" s="316">
        <v>8645</v>
      </c>
      <c r="AQ10" s="317">
        <v>8429</v>
      </c>
      <c r="AR10" s="318">
        <v>2.6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495</v>
      </c>
      <c r="AL11" s="1217"/>
      <c r="AM11" s="1217"/>
      <c r="AN11" s="1218"/>
      <c r="AO11" s="316">
        <v>194661</v>
      </c>
      <c r="AP11" s="316">
        <v>11845</v>
      </c>
      <c r="AQ11" s="317">
        <v>12564</v>
      </c>
      <c r="AR11" s="318">
        <v>-5.7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496</v>
      </c>
      <c r="AL12" s="1217"/>
      <c r="AM12" s="1217"/>
      <c r="AN12" s="1218"/>
      <c r="AO12" s="316">
        <v>632</v>
      </c>
      <c r="AP12" s="316">
        <v>38</v>
      </c>
      <c r="AQ12" s="317">
        <v>603</v>
      </c>
      <c r="AR12" s="318">
        <v>-93.7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497</v>
      </c>
      <c r="AL13" s="1217"/>
      <c r="AM13" s="1217"/>
      <c r="AN13" s="1218"/>
      <c r="AO13" s="316" t="s">
        <v>498</v>
      </c>
      <c r="AP13" s="316" t="s">
        <v>498</v>
      </c>
      <c r="AQ13" s="317">
        <v>5</v>
      </c>
      <c r="AR13" s="318" t="s">
        <v>498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499</v>
      </c>
      <c r="AL14" s="1217"/>
      <c r="AM14" s="1217"/>
      <c r="AN14" s="1218"/>
      <c r="AO14" s="316">
        <v>51879</v>
      </c>
      <c r="AP14" s="316">
        <v>3157</v>
      </c>
      <c r="AQ14" s="317">
        <v>4049</v>
      </c>
      <c r="AR14" s="318">
        <v>-22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500</v>
      </c>
      <c r="AL15" s="1217"/>
      <c r="AM15" s="1217"/>
      <c r="AN15" s="1218"/>
      <c r="AO15" s="316">
        <v>30903</v>
      </c>
      <c r="AP15" s="316">
        <v>1880</v>
      </c>
      <c r="AQ15" s="317">
        <v>2220</v>
      </c>
      <c r="AR15" s="318">
        <v>-15.3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501</v>
      </c>
      <c r="AL16" s="1220"/>
      <c r="AM16" s="1220"/>
      <c r="AN16" s="1221"/>
      <c r="AO16" s="316">
        <v>-144176</v>
      </c>
      <c r="AP16" s="316">
        <v>-8773</v>
      </c>
      <c r="AQ16" s="317">
        <v>-7287</v>
      </c>
      <c r="AR16" s="318">
        <v>20.399999999999999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1962641</v>
      </c>
      <c r="AP17" s="316">
        <v>119426</v>
      </c>
      <c r="AQ17" s="317">
        <v>102189</v>
      </c>
      <c r="AR17" s="318">
        <v>16.899999999999999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503</v>
      </c>
      <c r="AP20" s="324" t="s">
        <v>504</v>
      </c>
      <c r="AQ20" s="325" t="s">
        <v>505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506</v>
      </c>
      <c r="AL21" s="1212"/>
      <c r="AM21" s="1212"/>
      <c r="AN21" s="1213"/>
      <c r="AO21" s="328">
        <v>12.29</v>
      </c>
      <c r="AP21" s="329">
        <v>9.43</v>
      </c>
      <c r="AQ21" s="330">
        <v>2.86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507</v>
      </c>
      <c r="AL22" s="1212"/>
      <c r="AM22" s="1212"/>
      <c r="AN22" s="1213"/>
      <c r="AO22" s="333">
        <v>94.3</v>
      </c>
      <c r="AP22" s="334">
        <v>96.9</v>
      </c>
      <c r="AQ22" s="335">
        <v>-2.6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508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509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488</v>
      </c>
      <c r="AP30" s="304"/>
      <c r="AQ30" s="305" t="s">
        <v>489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490</v>
      </c>
      <c r="AQ31" s="311" t="s">
        <v>491</v>
      </c>
      <c r="AR31" s="312" t="s">
        <v>492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511</v>
      </c>
      <c r="AL32" s="1228"/>
      <c r="AM32" s="1228"/>
      <c r="AN32" s="1229"/>
      <c r="AO32" s="343">
        <v>1460758</v>
      </c>
      <c r="AP32" s="343">
        <v>88886</v>
      </c>
      <c r="AQ32" s="344">
        <v>48351</v>
      </c>
      <c r="AR32" s="345">
        <v>83.8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512</v>
      </c>
      <c r="AL33" s="1228"/>
      <c r="AM33" s="1228"/>
      <c r="AN33" s="1229"/>
      <c r="AO33" s="343" t="s">
        <v>498</v>
      </c>
      <c r="AP33" s="343" t="s">
        <v>498</v>
      </c>
      <c r="AQ33" s="344" t="s">
        <v>498</v>
      </c>
      <c r="AR33" s="345" t="s">
        <v>498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513</v>
      </c>
      <c r="AL34" s="1228"/>
      <c r="AM34" s="1228"/>
      <c r="AN34" s="1229"/>
      <c r="AO34" s="343" t="s">
        <v>498</v>
      </c>
      <c r="AP34" s="343" t="s">
        <v>498</v>
      </c>
      <c r="AQ34" s="344">
        <v>3</v>
      </c>
      <c r="AR34" s="345" t="s">
        <v>498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514</v>
      </c>
      <c r="AL35" s="1228"/>
      <c r="AM35" s="1228"/>
      <c r="AN35" s="1229"/>
      <c r="AO35" s="343" t="s">
        <v>498</v>
      </c>
      <c r="AP35" s="343" t="s">
        <v>498</v>
      </c>
      <c r="AQ35" s="344">
        <v>15327</v>
      </c>
      <c r="AR35" s="345" t="s">
        <v>498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515</v>
      </c>
      <c r="AL36" s="1228"/>
      <c r="AM36" s="1228"/>
      <c r="AN36" s="1229"/>
      <c r="AO36" s="343">
        <v>63154</v>
      </c>
      <c r="AP36" s="343">
        <v>3843</v>
      </c>
      <c r="AQ36" s="344">
        <v>3222</v>
      </c>
      <c r="AR36" s="345">
        <v>19.3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516</v>
      </c>
      <c r="AL37" s="1228"/>
      <c r="AM37" s="1228"/>
      <c r="AN37" s="1229"/>
      <c r="AO37" s="343" t="s">
        <v>498</v>
      </c>
      <c r="AP37" s="343" t="s">
        <v>498</v>
      </c>
      <c r="AQ37" s="344">
        <v>486</v>
      </c>
      <c r="AR37" s="345" t="s">
        <v>498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517</v>
      </c>
      <c r="AL38" s="1231"/>
      <c r="AM38" s="1231"/>
      <c r="AN38" s="1232"/>
      <c r="AO38" s="346">
        <v>308</v>
      </c>
      <c r="AP38" s="346">
        <v>19</v>
      </c>
      <c r="AQ38" s="347">
        <v>7</v>
      </c>
      <c r="AR38" s="335">
        <v>171.4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518</v>
      </c>
      <c r="AL39" s="1231"/>
      <c r="AM39" s="1231"/>
      <c r="AN39" s="1232"/>
      <c r="AO39" s="343">
        <v>-211191</v>
      </c>
      <c r="AP39" s="343">
        <v>-12851</v>
      </c>
      <c r="AQ39" s="344">
        <v>-3375</v>
      </c>
      <c r="AR39" s="345">
        <v>280.8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519</v>
      </c>
      <c r="AL40" s="1228"/>
      <c r="AM40" s="1228"/>
      <c r="AN40" s="1229"/>
      <c r="AO40" s="343">
        <v>-962591</v>
      </c>
      <c r="AP40" s="343">
        <v>-58573</v>
      </c>
      <c r="AQ40" s="344">
        <v>-44517</v>
      </c>
      <c r="AR40" s="345">
        <v>31.6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350438</v>
      </c>
      <c r="AP41" s="343">
        <v>21324</v>
      </c>
      <c r="AQ41" s="344">
        <v>19506</v>
      </c>
      <c r="AR41" s="345">
        <v>9.3000000000000007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488</v>
      </c>
      <c r="AN49" s="1224" t="s">
        <v>523</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524</v>
      </c>
      <c r="AO50" s="360" t="s">
        <v>525</v>
      </c>
      <c r="AP50" s="361" t="s">
        <v>526</v>
      </c>
      <c r="AQ50" s="362" t="s">
        <v>527</v>
      </c>
      <c r="AR50" s="363" t="s">
        <v>528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529</v>
      </c>
      <c r="AL51" s="356"/>
      <c r="AM51" s="364">
        <v>1648002</v>
      </c>
      <c r="AN51" s="365">
        <v>92455</v>
      </c>
      <c r="AO51" s="366">
        <v>61.3</v>
      </c>
      <c r="AP51" s="367">
        <v>69469</v>
      </c>
      <c r="AQ51" s="368">
        <v>-18.5</v>
      </c>
      <c r="AR51" s="369">
        <v>79.8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530</v>
      </c>
      <c r="AM52" s="372">
        <v>1026701</v>
      </c>
      <c r="AN52" s="373">
        <v>57599</v>
      </c>
      <c r="AO52" s="374">
        <v>102</v>
      </c>
      <c r="AP52" s="375">
        <v>38215</v>
      </c>
      <c r="AQ52" s="376">
        <v>-1.6</v>
      </c>
      <c r="AR52" s="377">
        <v>103.6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531</v>
      </c>
      <c r="AL53" s="356"/>
      <c r="AM53" s="364">
        <v>1089822</v>
      </c>
      <c r="AN53" s="365">
        <v>62165</v>
      </c>
      <c r="AO53" s="366">
        <v>-32.799999999999997</v>
      </c>
      <c r="AP53" s="367">
        <v>67293</v>
      </c>
      <c r="AQ53" s="368">
        <v>-3.1</v>
      </c>
      <c r="AR53" s="369">
        <v>-29.7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530</v>
      </c>
      <c r="AM54" s="372">
        <v>442212</v>
      </c>
      <c r="AN54" s="373">
        <v>25225</v>
      </c>
      <c r="AO54" s="374">
        <v>-56.2</v>
      </c>
      <c r="AP54" s="375">
        <v>35076</v>
      </c>
      <c r="AQ54" s="376">
        <v>-8.1999999999999993</v>
      </c>
      <c r="AR54" s="377">
        <v>-48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532</v>
      </c>
      <c r="AL55" s="356"/>
      <c r="AM55" s="364">
        <v>1606910</v>
      </c>
      <c r="AN55" s="365">
        <v>93686</v>
      </c>
      <c r="AO55" s="366">
        <v>50.7</v>
      </c>
      <c r="AP55" s="367">
        <v>67343</v>
      </c>
      <c r="AQ55" s="368">
        <v>0.1</v>
      </c>
      <c r="AR55" s="369">
        <v>50.6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530</v>
      </c>
      <c r="AM56" s="372">
        <v>643357</v>
      </c>
      <c r="AN56" s="373">
        <v>37509</v>
      </c>
      <c r="AO56" s="374">
        <v>48.7</v>
      </c>
      <c r="AP56" s="375">
        <v>32865</v>
      </c>
      <c r="AQ56" s="376">
        <v>-6.3</v>
      </c>
      <c r="AR56" s="377">
        <v>55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533</v>
      </c>
      <c r="AL57" s="356"/>
      <c r="AM57" s="364">
        <v>1162903</v>
      </c>
      <c r="AN57" s="365">
        <v>69200</v>
      </c>
      <c r="AO57" s="366">
        <v>-26.1</v>
      </c>
      <c r="AP57" s="367">
        <v>73475</v>
      </c>
      <c r="AQ57" s="368">
        <v>9.1</v>
      </c>
      <c r="AR57" s="369">
        <v>-35.200000000000003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530</v>
      </c>
      <c r="AM58" s="372">
        <v>704028</v>
      </c>
      <c r="AN58" s="373">
        <v>41894</v>
      </c>
      <c r="AO58" s="374">
        <v>11.7</v>
      </c>
      <c r="AP58" s="375">
        <v>43072</v>
      </c>
      <c r="AQ58" s="376">
        <v>31.1</v>
      </c>
      <c r="AR58" s="377">
        <v>-19.399999999999999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534</v>
      </c>
      <c r="AL59" s="356"/>
      <c r="AM59" s="364">
        <v>2982888</v>
      </c>
      <c r="AN59" s="365">
        <v>181507</v>
      </c>
      <c r="AO59" s="366">
        <v>162.30000000000001</v>
      </c>
      <c r="AP59" s="367">
        <v>87464</v>
      </c>
      <c r="AQ59" s="368">
        <v>19</v>
      </c>
      <c r="AR59" s="369">
        <v>143.30000000000001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530</v>
      </c>
      <c r="AM60" s="372">
        <v>1140630</v>
      </c>
      <c r="AN60" s="373">
        <v>69407</v>
      </c>
      <c r="AO60" s="374">
        <v>65.7</v>
      </c>
      <c r="AP60" s="375">
        <v>47479</v>
      </c>
      <c r="AQ60" s="376">
        <v>10.199999999999999</v>
      </c>
      <c r="AR60" s="377">
        <v>55.5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535</v>
      </c>
      <c r="AL61" s="378"/>
      <c r="AM61" s="379">
        <v>1698105</v>
      </c>
      <c r="AN61" s="380">
        <v>99803</v>
      </c>
      <c r="AO61" s="381">
        <v>43.1</v>
      </c>
      <c r="AP61" s="382">
        <v>73009</v>
      </c>
      <c r="AQ61" s="383">
        <v>1.3</v>
      </c>
      <c r="AR61" s="369">
        <v>41.8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530</v>
      </c>
      <c r="AM62" s="372">
        <v>791386</v>
      </c>
      <c r="AN62" s="373">
        <v>46327</v>
      </c>
      <c r="AO62" s="374">
        <v>34.4</v>
      </c>
      <c r="AP62" s="375">
        <v>39341</v>
      </c>
      <c r="AQ62" s="376">
        <v>5</v>
      </c>
      <c r="AR62" s="377">
        <v>29.4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Qs48RpIWBlrHI1invrKhF5hLr/LGi6Qo+GY/FvmKEQhTQVfFOgy8w7u7dIFY3gdVsYg6yJZfFKll1WM/Ltq+ZQ==" saltValue="OwiavOBQJLWF7lMCOTWI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537</v>
      </c>
    </row>
    <row r="120" spans="125:125" ht="13.5" hidden="1" customHeight="1"/>
    <row r="121" spans="125:125" ht="13.5" hidden="1" customHeight="1">
      <c r="DU121" s="291"/>
    </row>
  </sheetData>
  <sheetProtection algorithmName="SHA-512" hashValue="3ZQF+agn96NL3pIgCvGG8uwSCNNZma3UZwhZ7bkkgiGeKautXPJpuYJKhxGTBZMwLP0v1A39XsYzePqopEIh8Q==" saltValue="/scLwnj8Pb5C/8OIVugSi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538</v>
      </c>
    </row>
  </sheetData>
  <sheetProtection algorithmName="SHA-512" hashValue="vts+8rBWNtiHxsJfX1UnAtuw5Gyj9a+0hA9Qb9hIyGGaBhd2mtqzX4t3md5UV9+pl9fJdnyym5+iOnhe8Bp3yA==" saltValue="wZ61YwJO/wguxhPF1Ner5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36" t="s">
        <v>3</v>
      </c>
      <c r="D47" s="1236"/>
      <c r="E47" s="1237"/>
      <c r="F47" s="11">
        <v>30.41</v>
      </c>
      <c r="G47" s="12">
        <v>30.88</v>
      </c>
      <c r="H47" s="12">
        <v>30.62</v>
      </c>
      <c r="I47" s="12">
        <v>27.62</v>
      </c>
      <c r="J47" s="13">
        <v>21.64</v>
      </c>
    </row>
    <row r="48" spans="2:10" ht="57.75" customHeight="1">
      <c r="B48" s="14"/>
      <c r="C48" s="1238" t="s">
        <v>4</v>
      </c>
      <c r="D48" s="1238"/>
      <c r="E48" s="1239"/>
      <c r="F48" s="15">
        <v>14.35</v>
      </c>
      <c r="G48" s="16">
        <v>12.38</v>
      </c>
      <c r="H48" s="16">
        <v>11.26</v>
      </c>
      <c r="I48" s="16">
        <v>7.2</v>
      </c>
      <c r="J48" s="17">
        <v>0.81</v>
      </c>
    </row>
    <row r="49" spans="2:10" ht="57.75" customHeight="1" thickBot="1">
      <c r="B49" s="18"/>
      <c r="C49" s="1240" t="s">
        <v>5</v>
      </c>
      <c r="D49" s="1240"/>
      <c r="E49" s="1241"/>
      <c r="F49" s="19">
        <v>4.3600000000000003</v>
      </c>
      <c r="G49" s="20">
        <v>0.71</v>
      </c>
      <c r="H49" s="20" t="s">
        <v>544</v>
      </c>
      <c r="I49" s="20" t="s">
        <v>545</v>
      </c>
      <c r="J49" s="21" t="s">
        <v>546</v>
      </c>
    </row>
    <row r="50" spans="2:10" ht="13.5" customHeight="1"/>
  </sheetData>
  <sheetProtection algorithmName="SHA-512" hashValue="ffJaSQk2ZVrX5EaWGg6Je+BcL7gA5Z4cqZSN0uUBIMdWcCEq5lCkgc9AxWlrYGEv+5wSIAO+AXO2bEBAOWqPcw==" saltValue="FBfa5v6THIM2YFDMWCtQU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2021-10-14T00:04:40Z</cp:lastPrinted>
  <dcterms:created xsi:type="dcterms:W3CDTF">2021-02-05T04:34:34Z</dcterms:created>
  <dcterms:modified xsi:type="dcterms:W3CDTF">2021-10-14T04:17:12Z</dcterms:modified>
  <cp:category/>
</cp:coreProperties>
</file>