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7" i="12" l="1"/>
  <c r="CM7"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W35" i="10"/>
  <c r="BW36" i="10" s="1"/>
  <c r="BW37" i="10" s="1"/>
  <c r="BW38" i="10" s="1"/>
  <c r="BW39" i="10" s="1"/>
  <c r="BW40" i="10" s="1"/>
  <c r="BW41" i="10" s="1"/>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<sst xmlns="http://schemas.openxmlformats.org/spreadsheetml/2006/main" count="1160" uniqueCount="638">
  <si>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</si>
  <si>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</si>
  <si>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</si>
  <si>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</si>
  <si>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</si>
  <si>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</si>
  <si>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</si>
  <si>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</si>
  <si>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</si>
  <si>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</si>
  <si>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</si>
  <si>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</si>
  <si>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</si>
  <si>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</si>
  <si>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</si>
  <si>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</si>
  <si>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</si>
  <si>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</si>
  <si>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</si>
  <si>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</si>
  <si>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</si>
  <si>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</si>
  <si>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</si>
  <si>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</si>
  <si>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</si>
  <si>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</si>
  <si>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</si>
  <si>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</si>
  <si>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</si>
  <si>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</si>
  <si>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</si>
  <si>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</si>
  <si>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</si>
  <si>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</si>
  <si>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</si>
  <si>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</si>
  <si>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</si>
  <si>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</si>
  <si>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</si>
  <si>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</si>
  <si>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</si>
  <si>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</si>
  <si>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</si>
  <si>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</si>
  <si>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</si>
  <si>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</si>
  <si>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</si>
  <si>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</si>
  <si>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</si>
  <si>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</si>
  <si>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</si>
  <si>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</si>
  <si>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</si>
  <si>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</si>
  <si>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</si>
  <si>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</si>
  <si>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</si>
  <si>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</si>
  <si>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</si>
  <si>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</si>
  <si>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</si>
  <si>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</si>
  <si>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</si>
  <si>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</si>
  <si>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</si>
  <si>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</si>
  <si>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</si>
  <si>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</si>
  <si>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</si>
  <si>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</si>
  <si>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</si>
  <si>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</si>
  <si>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</si>
  <si>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</si>
  <si>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</si>
  <si>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</si>
  <si>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</si>
  <si>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</si>
  <si>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</si>
  <si>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</si>
  <si>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</si>
  <si>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</si>
  <si>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</si>
  <si>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</si>
  <si>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</si>
  <si>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</si>
  <si>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</si>
  <si>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</si>
  <si>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</si>
  <si>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</si>
  <si>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</si>
  <si>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</si>
  <si>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</si>
  <si>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</si>
  <si>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</si>
  <si>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</si>
  <si>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</si>
  <si>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</si>
  <si>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</si>
  <si>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</si>
  <si>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</si>
  <si>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</si>
  <si>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</si>
  <si>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</si>
  <si>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</si>
  <si>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</si>
  <si>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</si>
  <si>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</si>
  <si>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</si>
  <si>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</si>
  <si>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</si>
  <si>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</si>
  <si>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</si>
  <si>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</si>
  <si>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</si>
  <si>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</si>
  <si>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</si>
  <si>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</si>
  <si>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</si>
  <si>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</si>
  <si>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</si>
  <si>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</si>
  <si>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</si>
  <si>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</si>
  <si>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</si>
  <si>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</si>
  <si>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</si>
  <si>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</si>
  <si>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</si>
  <si>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</si>
  <si>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</si>
  <si>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</si>
  <si>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</si>
  <si>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</si>
  <si>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</si>
  <si>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</si>
  <si>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</si>
  <si>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</si>
  <si>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</si>
  <si>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</si>
  <si>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</si>
  <si>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</si>
  <si>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</si>
  <si>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</si>
  <si>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</si>
  <si>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</si>
  <si>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</si>
  <si>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</si>
  <si>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</si>
  <si>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</si>
  <si>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</si>
  <si>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</si>
  <si>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</si>
  <si>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</si>
  <si>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</si>
  <si>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</si>
  <si>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</si>
  <si>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</si>
  <si>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</si>
  <si>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</si>
  <si>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</si>
  <si>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</si>
  <si>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</si>
  <si>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</si>
  <si>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</si>
  <si>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</si>
  <si>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</si>
  <si>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</si>
  <si>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</si>
  <si>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</si>
  <si>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</si>
  <si>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</si>
  <si>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</si>
  <si>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</si>
  <si>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</si>
  <si>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</si>
  <si>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</si>
  <si>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</si>
  <si>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</si>
  <si>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</si>
  <si>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</si>
  <si>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</si>
  <si>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</si>
  <si>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</si>
  <si>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</si>
  <si>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</si>
  <si>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</si>
  <si>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</si>
  <si>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</si>
  <si>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</si>
  <si>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</si>
  <si>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</si>
  <si>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</si>
  <si>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</si>
  <si>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</si>
  <si>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</si>
  <si>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</si>
  <si>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</si>
  <si>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</si>
  <si>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</si>
  <si>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</si>
  <si>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</si>
  <si>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</si>
  <si>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</si>
  <si>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</si>
  <si>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</si>
  <si>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</si>
  <si>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</si>
  <si>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</si>
  <si>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</si>
  <si>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</si>
  <si>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</si>
  <si>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</si>
  <si>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</si>
  <si>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福岡県直方市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</si>
  <si>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</si>
  <si>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</si>
  <si>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</si>
  <si>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</si>
  <si>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</si>
  <si>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</si>
  <si>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</si>
  <si>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</si>
  <si>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</si>
  <si>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</si>
  <si>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</si>
  <si>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</si>
  <si>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</si>
  <si>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</si>
  <si>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</si>
  <si>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</si>
  <si>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</si>
  <si>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</si>
  <si>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</si>
  <si>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</si>
  <si>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</si>
  <si>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</si>
  <si>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</si>
  <si>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</si>
  <si>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</si>
  <si>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</si>
  <si>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</si>
  <si>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</si>
  <si>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</si>
  <si>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</si>
  <si>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</si>
  <si>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</si>
  <si>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</si>
  <si>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</si>
  <si>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</si>
  <si>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</si>
  <si>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</si>
  <si>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</si>
  <si>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</si>
  <si>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</si>
  <si>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</si>
  <si>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</si>
  <si>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</si>
  <si>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</si>
  <si>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</si>
  <si>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</si>
  <si>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</si>
  <si>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</si>
  <si>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</si>
  <si>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</si>
  <si>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</si>
  <si>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</si>
  <si>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</si>
  <si>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</si>
  <si>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</si>
  <si>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</si>
  <si>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</si>
  <si>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</si>
  <si>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</si>
  <si>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</si>
  <si>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</si>
  <si>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</si>
  <si>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</si>
  <si>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</si>
  <si>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</si>
  <si>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</si>
  <si>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</si>
  <si>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</si>
  <si>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</si>
  <si>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</si>
  <si>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</si>
  <si>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</si>
  <si>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</si>
  <si>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</si>
  <si>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</si>
  <si>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</si>
  <si>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</si>
  <si>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</si>
  <si>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</si>
  <si>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</si>
  <si>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</si>
  <si>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</si>
  <si>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</si>
  <si>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</si>
  <si>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</si>
  <si>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</si>
  <si>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</si>
  <si>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</si>
  <si>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</si>
  <si>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</si>
  <si>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</si>
  <si>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</si>
  <si>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</si>
  <si>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</si>
  <si>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</si>
  <si>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</si>
  <si>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</si>
  <si>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</si>
  <si>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</si>
  <si>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</si>
  <si>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</si>
  <si>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</si>
  <si>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</si>
  <si>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</si>
  <si>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</si>
  <si>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</si>
  <si>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</si>
  <si>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</si>
  <si>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</si>
  <si>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</si>
  <si>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</si>
  <si>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</si>
  <si>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</si>
  <si>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</si>
  <si>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</si>
  <si>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</si>
  <si>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</si>
  <si>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</si>
  <si>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</si>
  <si>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</si>
  <si>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</si>
  <si>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</si>
  <si>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</si>
  <si>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</si>
  <si>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</si>
  <si>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</si>
  <si>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</si>
  <si>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</si>
  <si>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</si>
  <si>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</si>
  <si>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</si>
  <si>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</si>
  <si>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</si>
  <si>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</si>
  <si>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</si>
  <si>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</si>
  <si>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</si>
  <si>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</si>
  <si>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</si>
  <si>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</si>
  <si>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</si>
  <si>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</si>
  <si>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</si>
  <si>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</si>
  <si>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</si>
  <si>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</si>
  <si>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</si>
  <si>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</si>
  <si>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</si>
  <si>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</si>
  <si>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</si>
  <si>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</si>
  <si>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</si>
  <si>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福岡県直方市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</si>
  <si>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</si>
  <si>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</si>
  <si>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</si>
  <si>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</si>
  <si>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</si>
  <si>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</si>
  <si>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</si>
  <si>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</si>
  <si>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</si>
  <si>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</si>
  <si>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</si>
  <si>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</si>
  <si>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</si>
  <si>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</si>
  <si>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</si>
  <si>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</si>
  <si>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</si>
  <si>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</si>
  <si>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</si>
  <si>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</si>
  <si>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</si>
  <si>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</si>
  <si>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</si>
  <si>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</si>
  <si>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</si>
  <si>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</si>
  <si>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</si>
  <si>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</si>
  <si>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</si>
  <si>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</si>
  <si>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</si>
  <si>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</si>
  <si>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</si>
  <si>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</si>
  <si>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</si>
  <si>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</si>
  <si>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</si>
  <si>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</si>
  <si>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</si>
  <si>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</si>
  <si>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</si>
  <si>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上頓野産業団地造成事業特別会計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</si>
  <si>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</si>
  <si>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</si>
  <si>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</si>
  <si>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</si>
  <si>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</si>
  <si>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</si>
  <si>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</si>
  <si>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</si>
  <si>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</si>
  <si>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</si>
  <si>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</si>
  <si>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</si>
  <si>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</si>
  <si>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</si>
  <si>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</si>
  <si>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</si>
  <si>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</si>
  <si>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</si>
  <si>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</si>
  <si>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</si>
  <si>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</si>
  <si>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</si>
  <si>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</si>
  <si>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</si>
  <si>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</si>
  <si>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</si>
  <si>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</si>
  <si>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</si>
  <si>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</si>
  <si>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</si>
  <si>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</si>
  <si>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</si>
  <si>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</si>
  <si>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</si>
  <si>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</si>
  <si>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</si>
  <si>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</si>
  <si>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</si>
  <si>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</si>
  <si>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</si>
  <si>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</si>
  <si>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</si>
  <si>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</si>
  <si>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</si>
  <si>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</si>
  <si>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</si>
  <si>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</si>
  <si>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</si>
  <si>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</si>
  <si>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</si>
  <si>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</si>
  <si>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</si>
  <si>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</si>
  <si>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</si>
  <si>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</si>
  <si>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</si>
  <si>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</si>
  <si>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</si>
  <si>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</si>
  <si>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</si>
  <si>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</si>
  <si>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</si>
  <si>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</si>
  <si>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</si>
  <si>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</si>
  <si>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</si>
  <si>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</si>
  <si>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</si>
  <si>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</si>
  <si>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</si>
  <si>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</si>
  <si>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</si>
  <si>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</si>
  <si>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</si>
  <si>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</si>
  <si>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</si>
  <si>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</si>
  <si>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</si>
  <si>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</si>
  <si>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</si>
  <si>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</si>
  <si>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</si>
  <si>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</si>
  <si>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</si>
  <si>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</si>
  <si>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</si>
  <si>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</si>
  <si>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</si>
  <si>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</si>
  <si>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</si>
  <si>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</si>
  <si>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</si>
  <si>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</si>
  <si>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</si>
  <si>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</si>
  <si>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</si>
  <si>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</si>
  <si>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</si>
  <si>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</si>
  <si>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</si>
  <si>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</si>
  <si>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</si>
  <si>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</si>
  <si>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</si>
  <si>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</si>
  <si>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</si>
  <si>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</si>
  <si>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</si>
  <si>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</si>
  <si>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</si>
  <si>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</si>
  <si>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</si>
  <si>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</si>
  <si>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</si>
  <si>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</si>
  <si>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</si>
  <si>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</si>
  <si>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</si>
  <si>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</si>
  <si>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</si>
  <si>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</si>
  <si>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</si>
  <si>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</si>
  <si>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</si>
  <si>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</si>
  <si>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</si>
  <si>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</si>
  <si>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</si>
  <si>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</si>
  <si>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</si>
  <si>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</si>
  <si>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</si>
  <si>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</si>
  <si>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</si>
  <si>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</si>
  <si>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</si>
  <si>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</si>
  <si>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</si>
  <si>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</si>
  <si>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</si>
  <si>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</si>
  <si>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</si>
  <si>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</si>
  <si>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</si>
  <si>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</si>
  <si>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</si>
  <si>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</si>
  <si>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1.58</t>
  </si>
  <si>
    <t>▲ 1.56</t>
  </si>
  <si>
    <t>国民健康保険特別会計</t>
  </si>
  <si>
    <t>▲ 1.74</t>
  </si>
  <si>
    <t>▲ 1.34</t>
  </si>
  <si>
    <t>▲ 0.77</t>
  </si>
  <si>
    <t>▲ 0.27</t>
  </si>
  <si>
    <t>▲ 0.40</t>
  </si>
  <si>
    <t>水道事業会計</t>
  </si>
  <si>
    <t>介護保険特別会計（保険事業勘定）</t>
  </si>
  <si>
    <t>一般会計</t>
  </si>
  <si>
    <t>下水道事業会計</t>
  </si>
  <si>
    <t>後期高齢者医療特別会計</t>
  </si>
  <si>
    <t>同和地区住宅資金貸付事業特別会計</t>
  </si>
  <si>
    <t>介護保険特別会計（介護サービス事業勘定）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</si>
  <si>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</si>
  <si>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</si>
  <si>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</si>
  <si>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</si>
  <si>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</si>
  <si>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</si>
  <si>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</si>
  <si>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</si>
  <si>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</si>
  <si>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</si>
  <si>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</si>
  <si>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</si>
  <si>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</si>
  <si>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直方市・北九州市岡森用水組合（一般会計）</t>
    <rPh sb="15" eb="17">
      <t>イッパン</t>
    </rPh>
    <rPh sb="17" eb="19">
      <t>カイケイ</t>
    </rPh>
    <phoneticPr fontId="29"/>
  </si>
  <si>
    <t>-</t>
    <phoneticPr fontId="2"/>
  </si>
  <si>
    <t>-</t>
    <phoneticPr fontId="2"/>
  </si>
  <si>
    <t>直方・鞍手広域市町村圏事務組合（一般会計）</t>
  </si>
  <si>
    <t>直方・鞍手広域市町村圏事務組合（休日等急患センター事業特別会計）</t>
  </si>
  <si>
    <t>直方・鞍手広域市町村圏事務組合（消防特別会計）</t>
  </si>
  <si>
    <t>福岡県自治振興組合（一般会計）</t>
    <rPh sb="2" eb="3">
      <t>ケン</t>
    </rPh>
    <phoneticPr fontId="29"/>
  </si>
  <si>
    <t>福岡県自治振興組合（公文書館事業特別会計）</t>
    <rPh sb="2" eb="3">
      <t>ケン</t>
    </rPh>
    <rPh sb="10" eb="13">
      <t>コウブンショ</t>
    </rPh>
    <rPh sb="13" eb="14">
      <t>カン</t>
    </rPh>
    <rPh sb="14" eb="16">
      <t>ジギョウ</t>
    </rPh>
    <rPh sb="16" eb="18">
      <t>トクベツ</t>
    </rPh>
    <rPh sb="18" eb="20">
      <t>カイケイ</t>
    </rPh>
    <phoneticPr fontId="29"/>
  </si>
  <si>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</si>
  <si>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9"/>
  </si>
  <si>
    <t>-</t>
    <phoneticPr fontId="2"/>
  </si>
  <si>
    <t>-</t>
    <phoneticPr fontId="2"/>
  </si>
  <si>
    <t>-</t>
    <phoneticPr fontId="2"/>
  </si>
  <si>
    <t>-</t>
    <phoneticPr fontId="2"/>
  </si>
  <si>
    <t>-</t>
    <phoneticPr fontId="2"/>
  </si>
  <si>
    <t>-</t>
    <phoneticPr fontId="2"/>
  </si>
  <si>
    <t>-</t>
    <phoneticPr fontId="2"/>
  </si>
  <si>
    <t>-</t>
    <phoneticPr fontId="2"/>
  </si>
  <si>
    <t>直方市福祉会</t>
    <rPh sb="0" eb="3">
      <t>ノオガタシ</t>
    </rPh>
    <rPh sb="3" eb="5">
      <t>フクシ</t>
    </rPh>
    <rPh sb="5" eb="6">
      <t>カイ</t>
    </rPh>
    <phoneticPr fontId="38"/>
  </si>
  <si>
    <t>直方文化青少年協会</t>
    <rPh sb="0" eb="2">
      <t>ノオガタ</t>
    </rPh>
    <rPh sb="2" eb="4">
      <t>ブンカ</t>
    </rPh>
    <rPh sb="4" eb="7">
      <t>セイショウネン</t>
    </rPh>
    <rPh sb="7" eb="9">
      <t>キョウカイ</t>
    </rPh>
    <phoneticPr fontId="38"/>
  </si>
  <si>
    <t>まちづくり直方</t>
    <rPh sb="5" eb="7">
      <t>ノオガタ</t>
    </rPh>
    <phoneticPr fontId="38"/>
  </si>
  <si>
    <t>直方市土地開発公社</t>
    <rPh sb="0" eb="3">
      <t>ノオガタシ</t>
    </rPh>
    <rPh sb="3" eb="5">
      <t>トチ</t>
    </rPh>
    <rPh sb="5" eb="7">
      <t>カイハツ</t>
    </rPh>
    <rPh sb="7" eb="9">
      <t>コウシャ</t>
    </rPh>
    <phoneticPr fontId="38"/>
  </si>
  <si>
    <t>直鞍情報・産業振興協会</t>
    <rPh sb="0" eb="1">
      <t>チョク</t>
    </rPh>
    <rPh sb="2" eb="4">
      <t>ジョウホウ</t>
    </rPh>
    <rPh sb="5" eb="7">
      <t>サンギョウ</t>
    </rPh>
    <rPh sb="7" eb="9">
      <t>シンコウ</t>
    </rPh>
    <rPh sb="9" eb="11">
      <t>キョウカイ</t>
    </rPh>
    <phoneticPr fontId="38"/>
  </si>
  <si>
    <t>-</t>
    <phoneticPr fontId="19"/>
  </si>
  <si>
    <t>-</t>
    <phoneticPr fontId="19"/>
  </si>
  <si>
    <t>-</t>
    <phoneticPr fontId="2"/>
  </si>
  <si>
    <t>-</t>
    <phoneticPr fontId="2"/>
  </si>
  <si>
    <t>-</t>
    <phoneticPr fontId="2"/>
  </si>
  <si>
    <t>直方市ふるさと応援基金</t>
  </si>
  <si>
    <t>直方市排水機場等維持管理基金</t>
  </si>
  <si>
    <t>直方市職員退職手当基金</t>
  </si>
  <si>
    <t>直方市環境整備基金</t>
  </si>
  <si>
    <t>庁舎整備基金</t>
    <rPh sb="0" eb="2">
      <t>チョウシャ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</si>
  <si>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</si>
  <si>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</si>
  <si>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</si>
  <si>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</si>
  <si>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</si>
  <si>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</si>
  <si>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</si>
  <si>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</si>
  <si>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</si>
  <si>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</si>
  <si>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</si>
  <si>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</si>
  <si>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</si>
  <si>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</si>
  <si>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</si>
  <si>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</si>
  <si>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</si>
  <si>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xml:space="preserve">事業費の削減と市債発行の抑制に努めた結果、市債償還金額は近年減額しており、将来負担比率・実質公債費比率ともに改善しているものの、市債残高は依然として高く、近年では下水道事業に対する準元利償還金が大きな負担となっている。類似団体との比較においても、将来負担比率・実質公債費比率ともに高い水準にあり、今後も事業についての取捨選択を厳格に行い、地方債発行の抑制に努める。  </t>
    <phoneticPr fontId="5"/>
  </si>
  <si>
    <t>　事業費の削減と市債発行の抑制に努めた結果、市債償還金額は近年減額しており、将来負担比率は改善傾向にはあるものの、市債残高は依然として高く、類似団体との比較においても高い水準である。また、有形固定資産減価償却率についても、類似団体の平均値を上回っており、施設の老朽化が進んでいる。
　今後は、各施設の個別施設計画に基づき、公共施設等の適正管理の取組を進めていく。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</si>
</sst>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0DA6-46B5-8BF0-B2E1D81D08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33262</c:v>
                </c:pt>
                <c:pt idx="1">
                  <c:v>39967</c:v>
                </c:pt>
                <c:pt idx="2">
                  <c:v>33626</c:v>
                </c:pt>
                <c:pt idx="3">
                  <c:v>35417</c:v>
                </c:pt>
                <c:pt idx="4">
                  <c:v>65194</c:v>
                </c:pt>
              </c:numCache>
            </c:numRef>
          </c:val>
          <c:smooth val="0"/>
          <c:extLst xmlns:c16r2="http://schemas.microsoft.com/office/drawing/2015/06/chart">
            <c:ext xmlns:c16="http://schemas.microsoft.com/office/drawing/2014/chart" uri="{C3380CC4-5D6E-409C-BE32-E72D297353CC}">
              <c16:uniqueId val="{00000001-0DA6-46B5-8BF0-B2E1D81D0877}"/>
            </c:ext>
          </c:extLst>
        </c:ser>
        <c:dLbls>
          <c:showLegendKey val="0"/>
          <c:showVal val="0"/>
          <c:showCatName val="0"/>
          <c:showSerName val="0"/>
          <c:showPercent val="0"/>
          <c:showBubbleSize val="0"/>
        </c:dLbls>
        <c:marker val="1"/>
        <c:smooth val="0"/>
        <c:axId val="493433776"/>
        <c:axId val="493425800"/>
      </c:lineChart>
      <c:catAx>
        <c:axId val="49343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425800"/>
        <c:crosses val="autoZero"/>
        <c:auto val="1"/>
        <c:lblAlgn val="ctr"/>
        <c:lblOffset val="100"/>
        <c:tickLblSkip val="1"/>
        <c:tickMarkSkip val="1"/>
        <c:noMultiLvlLbl val="0"/>
      </c:catAx>
      <c:valAx>
        <c:axId val="4934258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433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2.94</c:v>
                </c:pt>
                <c:pt idx="1">
                  <c:v>1.24</c:v>
                </c:pt>
                <c:pt idx="2">
                  <c:v>0.08</c:v>
                </c:pt>
                <c:pt idx="3">
                  <c:v>0.12</c:v>
                </c:pt>
                <c:pt idx="4">
                  <c:v>0.86</c:v>
                </c:pt>
              </c:numCache>
            </c:numRef>
          </c:val>
          <c:extLst xmlns:c16r2="http://schemas.microsoft.com/office/drawing/2015/06/chart">
            <c:ext xmlns:c16="http://schemas.microsoft.com/office/drawing/2014/chart" uri="{C3380CC4-5D6E-409C-BE32-E72D297353CC}">
              <c16:uniqueId val="{00000000-3146-4FA3-B6F2-59374E3CBF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23.96</c:v>
                </c:pt>
                <c:pt idx="1">
                  <c:v>24.36</c:v>
                </c:pt>
                <c:pt idx="2">
                  <c:v>23.57</c:v>
                </c:pt>
                <c:pt idx="3">
                  <c:v>23.63</c:v>
                </c:pt>
                <c:pt idx="4">
                  <c:v>23.57</c:v>
                </c:pt>
              </c:numCache>
            </c:numRef>
          </c:val>
          <c:extLst xmlns:c16r2="http://schemas.microsoft.com/office/drawing/2015/06/chart">
            <c:ext xmlns:c16="http://schemas.microsoft.com/office/drawing/2014/chart" uri="{C3380CC4-5D6E-409C-BE32-E72D297353CC}">
              <c16:uniqueId val="{00000001-3146-4FA3-B6F2-59374E3CBF16}"/>
            </c:ext>
          </c:extLst>
        </c:ser>
        <c:dLbls>
          <c:showLegendKey val="0"/>
          <c:showVal val="0"/>
          <c:showCatName val="0"/>
          <c:showSerName val="0"/>
          <c:showPercent val="0"/>
          <c:showBubbleSize val="0"/>
        </c:dLbls>
        <c:gapWidth val="250"/>
        <c:overlap val="100"/>
        <c:axId val="497268088"/>
        <c:axId val="497268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2.34</c:v>
                </c:pt>
                <c:pt idx="1">
                  <c:v>-1.58</c:v>
                </c:pt>
                <c:pt idx="2">
                  <c:v>-1.56</c:v>
                </c:pt>
                <c:pt idx="3">
                  <c:v>0.04</c:v>
                </c:pt>
                <c:pt idx="4">
                  <c:v>0.77</c:v>
                </c:pt>
              </c:numCache>
            </c:numRef>
          </c:val>
          <c:smooth val="0"/>
          <c:extLst xmlns:c16r2="http://schemas.microsoft.com/office/drawing/2015/06/chart">
            <c:ext xmlns:c16="http://schemas.microsoft.com/office/drawing/2014/chart" uri="{C3380CC4-5D6E-409C-BE32-E72D297353CC}">
              <c16:uniqueId val="{00000002-3146-4FA3-B6F2-59374E3CBF16}"/>
            </c:ext>
          </c:extLst>
        </c:ser>
        <c:dLbls>
          <c:showLegendKey val="0"/>
          <c:showVal val="0"/>
          <c:showCatName val="0"/>
          <c:showSerName val="0"/>
          <c:showPercent val="0"/>
          <c:showBubbleSize val="0"/>
        </c:dLbls>
        <c:marker val="1"/>
        <c:smooth val="0"/>
        <c:axId val="497268088"/>
        <c:axId val="497268472"/>
      </c:lineChart>
      <c:catAx>
        <c:axId val="49726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268472"/>
        <c:crosses val="autoZero"/>
        <c:auto val="1"/>
        <c:lblAlgn val="ctr"/>
        <c:lblOffset val="100"/>
        <c:tickLblSkip val="1"/>
        <c:tickMarkSkip val="1"/>
        <c:noMultiLvlLbl val="0"/>
      </c:catAx>
      <c:valAx>
        <c:axId val="497268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26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1.46</c:v>
                </c:pt>
                <c:pt idx="8">
                  <c:v>#N/A</c:v>
                </c:pt>
                <c:pt idx="9">
                  <c:v>0</c:v>
                </c:pt>
              </c:numCache>
            </c:numRef>
          </c:val>
          <c:extLst xmlns:c16r2="http://schemas.microsoft.com/office/drawing/2015/06/chart">
            <c:ext xmlns:c16="http://schemas.microsoft.com/office/drawing/2014/chart" uri="{C3380CC4-5D6E-409C-BE32-E72D297353CC}">
              <c16:uniqueId val="{00000000-0804-40F7-AA6E-3AB0402E51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804-40F7-AA6E-3AB0402E51F4}"/>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0.03</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804-40F7-AA6E-3AB0402E51F4}"/>
            </c:ext>
          </c:extLst>
        </c:ser>
        <c:ser>
          <c:idx val="3"/>
          <c:order val="3"/>
          <c:tx>
            <c:strRef>
              <c:f>データシート!$A$30</c:f>
              <c:strCache>
                <c:ptCount val="1"/>
                <c:pt idx="0">
                  <c:v>同和地区住宅資金貸付事業特別会計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0804-40F7-AA6E-3AB0402E51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0.16</c:v>
                </c:pt>
                <c:pt idx="4">
                  <c:v>#N/A</c:v>
                </c:pt>
                <c:pt idx="5">
                  <c:v>0.17</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4-0804-40F7-AA6E-3AB0402E51F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c:v>
                </c:pt>
              </c:numCache>
            </c:numRef>
          </c:val>
          <c:extLst xmlns:c16r2="http://schemas.microsoft.com/office/drawing/2015/06/chart">
            <c:ext xmlns:c16="http://schemas.microsoft.com/office/drawing/2014/chart" uri="{C3380CC4-5D6E-409C-BE32-E72D297353CC}">
              <c16:uniqueId val="{00000005-0804-40F7-AA6E-3AB0402E51F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2.93</c:v>
                </c:pt>
                <c:pt idx="2">
                  <c:v>#N/A</c:v>
                </c:pt>
                <c:pt idx="3">
                  <c:v>1.23</c:v>
                </c:pt>
                <c:pt idx="4">
                  <c:v>#N/A</c:v>
                </c:pt>
                <c:pt idx="5">
                  <c:v>7.0000000000000007E-2</c:v>
                </c:pt>
                <c:pt idx="6">
                  <c:v>#N/A</c:v>
                </c:pt>
                <c:pt idx="7">
                  <c:v>0.11</c:v>
                </c:pt>
                <c:pt idx="8">
                  <c:v>#N/A</c:v>
                </c:pt>
                <c:pt idx="9">
                  <c:v>0.82</c:v>
                </c:pt>
              </c:numCache>
            </c:numRef>
          </c:val>
          <c:extLst xmlns:c16r2="http://schemas.microsoft.com/office/drawing/2015/06/chart">
            <c:ext xmlns:c16="http://schemas.microsoft.com/office/drawing/2014/chart" uri="{C3380CC4-5D6E-409C-BE32-E72D297353CC}">
              <c16:uniqueId val="{00000006-0804-40F7-AA6E-3AB0402E51F4}"/>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0.79</c:v>
                </c:pt>
                <c:pt idx="2">
                  <c:v>#N/A</c:v>
                </c:pt>
                <c:pt idx="3">
                  <c:v>0.8</c:v>
                </c:pt>
                <c:pt idx="4">
                  <c:v>#N/A</c:v>
                </c:pt>
                <c:pt idx="5">
                  <c:v>0.88</c:v>
                </c:pt>
                <c:pt idx="6">
                  <c:v>#N/A</c:v>
                </c:pt>
                <c:pt idx="7">
                  <c:v>0.92</c:v>
                </c:pt>
                <c:pt idx="8">
                  <c:v>#N/A</c:v>
                </c:pt>
                <c:pt idx="9">
                  <c:v>1.64</c:v>
                </c:pt>
              </c:numCache>
            </c:numRef>
          </c:val>
          <c:extLst xmlns:c16r2="http://schemas.microsoft.com/office/drawing/2015/06/chart">
            <c:ext xmlns:c16="http://schemas.microsoft.com/office/drawing/2014/chart" uri="{C3380CC4-5D6E-409C-BE32-E72D297353CC}">
              <c16:uniqueId val="{00000007-0804-40F7-AA6E-3AB0402E51F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13.42</c:v>
                </c:pt>
                <c:pt idx="2">
                  <c:v>#N/A</c:v>
                </c:pt>
                <c:pt idx="3">
                  <c:v>14.33</c:v>
                </c:pt>
                <c:pt idx="4">
                  <c:v>#N/A</c:v>
                </c:pt>
                <c:pt idx="5">
                  <c:v>14.66</c:v>
                </c:pt>
                <c:pt idx="6">
                  <c:v>#N/A</c:v>
                </c:pt>
                <c:pt idx="7">
                  <c:v>14.21</c:v>
                </c:pt>
                <c:pt idx="8">
                  <c:v>#N/A</c:v>
                </c:pt>
                <c:pt idx="9">
                  <c:v>14.8</c:v>
                </c:pt>
              </c:numCache>
            </c:numRef>
          </c:val>
          <c:extLst xmlns:c16r2="http://schemas.microsoft.com/office/drawing/2015/06/chart">
            <c:ext xmlns:c16="http://schemas.microsoft.com/office/drawing/2014/chart" uri="{C3380CC4-5D6E-409C-BE32-E72D297353CC}">
              <c16:uniqueId val="{00000008-0804-40F7-AA6E-3AB0402E51F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1.74</c:v>
                </c:pt>
                <c:pt idx="1">
                  <c:v>#N/A</c:v>
                </c:pt>
                <c:pt idx="2">
                  <c:v>1.34</c:v>
                </c:pt>
                <c:pt idx="3">
                  <c:v>#N/A</c:v>
                </c:pt>
                <c:pt idx="4">
                  <c:v>0.77</c:v>
                </c:pt>
                <c:pt idx="5">
                  <c:v>#N/A</c:v>
                </c:pt>
                <c:pt idx="6">
                  <c:v>0.27</c:v>
                </c:pt>
                <c:pt idx="7">
                  <c:v>#N/A</c:v>
                </c:pt>
                <c:pt idx="8">
                  <c:v>0.4</c:v>
                </c:pt>
                <c:pt idx="9">
                  <c:v>#N/A</c:v>
                </c:pt>
              </c:numCache>
            </c:numRef>
          </c:val>
          <c:extLst xmlns:c16r2="http://schemas.microsoft.com/office/drawing/2015/06/chart">
            <c:ext xmlns:c16="http://schemas.microsoft.com/office/drawing/2014/chart" uri="{C3380CC4-5D6E-409C-BE32-E72D297353CC}">
              <c16:uniqueId val="{00000009-0804-40F7-AA6E-3AB0402E51F4}"/>
            </c:ext>
          </c:extLst>
        </c:ser>
        <c:dLbls>
          <c:showLegendKey val="0"/>
          <c:showVal val="0"/>
          <c:showCatName val="0"/>
          <c:showSerName val="0"/>
          <c:showPercent val="0"/>
          <c:showBubbleSize val="0"/>
        </c:dLbls>
        <c:gapWidth val="150"/>
        <c:overlap val="100"/>
        <c:axId val="499117648"/>
        <c:axId val="497942144"/>
      </c:barChart>
      <c:catAx>
        <c:axId val="49911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942144"/>
        <c:crosses val="autoZero"/>
        <c:auto val="1"/>
        <c:lblAlgn val="ctr"/>
        <c:lblOffset val="100"/>
        <c:tickLblSkip val="1"/>
        <c:tickMarkSkip val="1"/>
        <c:noMultiLvlLbl val="0"/>
      </c:catAx>
      <c:valAx>
        <c:axId val="49794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11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2088</c:v>
                </c:pt>
                <c:pt idx="5">
                  <c:v>1989</c:v>
                </c:pt>
                <c:pt idx="8">
                  <c:v>2030</c:v>
                </c:pt>
                <c:pt idx="11">
                  <c:v>2015</c:v>
                </c:pt>
                <c:pt idx="14">
                  <c:v>1961</c:v>
                </c:pt>
              </c:numCache>
            </c:numRef>
          </c:val>
          <c:extLst xmlns:c16r2="http://schemas.microsoft.com/office/drawing/2015/06/chart">
            <c:ext xmlns:c16="http://schemas.microsoft.com/office/drawing/2014/chart" uri="{C3380CC4-5D6E-409C-BE32-E72D297353CC}">
              <c16:uniqueId val="{00000000-7EE6-4BA5-B4E6-02296DF505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EE6-4BA5-B4E6-02296DF505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7EE6-4BA5-B4E6-02296DF505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E6-4BA5-B4E6-02296DF505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727</c:v>
                </c:pt>
                <c:pt idx="3">
                  <c:v>738</c:v>
                </c:pt>
                <c:pt idx="6">
                  <c:v>712</c:v>
                </c:pt>
                <c:pt idx="9">
                  <c:v>667</c:v>
                </c:pt>
                <c:pt idx="12">
                  <c:v>704</c:v>
                </c:pt>
              </c:numCache>
            </c:numRef>
          </c:val>
          <c:extLst xmlns:c16r2="http://schemas.microsoft.com/office/drawing/2015/06/chart">
            <c:ext xmlns:c16="http://schemas.microsoft.com/office/drawing/2014/chart" uri="{C3380CC4-5D6E-409C-BE32-E72D297353CC}">
              <c16:uniqueId val="{00000004-7EE6-4BA5-B4E6-02296DF505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E6-4BA5-B4E6-02296DF505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E6-4BA5-B4E6-02296DF505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2405</c:v>
                </c:pt>
                <c:pt idx="3">
                  <c:v>2175</c:v>
                </c:pt>
                <c:pt idx="6">
                  <c:v>2078</c:v>
                </c:pt>
                <c:pt idx="9">
                  <c:v>1972</c:v>
                </c:pt>
                <c:pt idx="12">
                  <c:v>1857</c:v>
                </c:pt>
              </c:numCache>
            </c:numRef>
          </c:val>
          <c:extLst xmlns:c16r2="http://schemas.microsoft.com/office/drawing/2015/06/chart">
            <c:ext xmlns:c16="http://schemas.microsoft.com/office/drawing/2014/chart" uri="{C3380CC4-5D6E-409C-BE32-E72D297353CC}">
              <c16:uniqueId val="{00000007-7EE6-4BA5-B4E6-02296DF505AF}"/>
            </c:ext>
          </c:extLst>
        </c:ser>
        <c:dLbls>
          <c:showLegendKey val="0"/>
          <c:showVal val="0"/>
          <c:showCatName val="0"/>
          <c:showSerName val="0"/>
          <c:showPercent val="0"/>
          <c:showBubbleSize val="0"/>
        </c:dLbls>
        <c:gapWidth val="100"/>
        <c:overlap val="100"/>
        <c:axId val="499078824"/>
        <c:axId val="499079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1045</c:v>
                </c:pt>
                <c:pt idx="2">
                  <c:v>#N/A</c:v>
                </c:pt>
                <c:pt idx="3">
                  <c:v>#N/A</c:v>
                </c:pt>
                <c:pt idx="4">
                  <c:v>925</c:v>
                </c:pt>
                <c:pt idx="5">
                  <c:v>#N/A</c:v>
                </c:pt>
                <c:pt idx="6">
                  <c:v>#N/A</c:v>
                </c:pt>
                <c:pt idx="7">
                  <c:v>761</c:v>
                </c:pt>
                <c:pt idx="8">
                  <c:v>#N/A</c:v>
                </c:pt>
                <c:pt idx="9">
                  <c:v>#N/A</c:v>
                </c:pt>
                <c:pt idx="10">
                  <c:v>625</c:v>
                </c:pt>
                <c:pt idx="11">
                  <c:v>#N/A</c:v>
                </c:pt>
                <c:pt idx="12">
                  <c:v>#N/A</c:v>
                </c:pt>
                <c:pt idx="13">
                  <c:v>601</c:v>
                </c:pt>
                <c:pt idx="14">
                  <c:v>#N/A</c:v>
                </c:pt>
              </c:numCache>
            </c:numRef>
          </c:val>
          <c:smooth val="0"/>
          <c:extLst xmlns:c16r2="http://schemas.microsoft.com/office/drawing/2015/06/chart">
            <c:ext xmlns:c16="http://schemas.microsoft.com/office/drawing/2014/chart" uri="{C3380CC4-5D6E-409C-BE32-E72D297353CC}">
              <c16:uniqueId val="{00000008-7EE6-4BA5-B4E6-02296DF505AF}"/>
            </c:ext>
          </c:extLst>
        </c:ser>
        <c:dLbls>
          <c:showLegendKey val="0"/>
          <c:showVal val="0"/>
          <c:showCatName val="0"/>
          <c:showSerName val="0"/>
          <c:showPercent val="0"/>
          <c:showBubbleSize val="0"/>
        </c:dLbls>
        <c:marker val="1"/>
        <c:smooth val="0"/>
        <c:axId val="499078824"/>
        <c:axId val="499079208"/>
      </c:lineChart>
      <c:catAx>
        <c:axId val="49907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079208"/>
        <c:crosses val="autoZero"/>
        <c:auto val="1"/>
        <c:lblAlgn val="ctr"/>
        <c:lblOffset val="100"/>
        <c:tickLblSkip val="1"/>
        <c:tickMarkSkip val="1"/>
        <c:noMultiLvlLbl val="0"/>
      </c:catAx>
      <c:valAx>
        <c:axId val="499079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78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19900</c:v>
                </c:pt>
                <c:pt idx="5">
                  <c:v>19632</c:v>
                </c:pt>
                <c:pt idx="8">
                  <c:v>19312</c:v>
                </c:pt>
                <c:pt idx="11">
                  <c:v>19181</c:v>
                </c:pt>
                <c:pt idx="14">
                  <c:v>19361</c:v>
                </c:pt>
              </c:numCache>
            </c:numRef>
          </c:val>
          <c:extLst xmlns:c16r2="http://schemas.microsoft.com/office/drawing/2015/06/chart">
            <c:ext xmlns:c16="http://schemas.microsoft.com/office/drawing/2014/chart" uri="{C3380CC4-5D6E-409C-BE32-E72D297353CC}">
              <c16:uniqueId val="{00000000-9161-4DAC-BBB6-92C5DB7ECD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4792</c:v>
                </c:pt>
                <c:pt idx="5">
                  <c:v>4985</c:v>
                </c:pt>
                <c:pt idx="8">
                  <c:v>5240</c:v>
                </c:pt>
                <c:pt idx="11">
                  <c:v>5239</c:v>
                </c:pt>
                <c:pt idx="14">
                  <c:v>5252</c:v>
                </c:pt>
              </c:numCache>
            </c:numRef>
          </c:val>
          <c:extLst xmlns:c16r2="http://schemas.microsoft.com/office/drawing/2015/06/chart">
            <c:ext xmlns:c16="http://schemas.microsoft.com/office/drawing/2014/chart" uri="{C3380CC4-5D6E-409C-BE32-E72D297353CC}">
              <c16:uniqueId val="{00000001-9161-4DAC-BBB6-92C5DB7ECD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4287</c:v>
                </c:pt>
                <c:pt idx="5">
                  <c:v>4313</c:v>
                </c:pt>
                <c:pt idx="8">
                  <c:v>4298</c:v>
                </c:pt>
                <c:pt idx="11">
                  <c:v>4851</c:v>
                </c:pt>
                <c:pt idx="14">
                  <c:v>4881</c:v>
                </c:pt>
              </c:numCache>
            </c:numRef>
          </c:val>
          <c:extLst xmlns:c16r2="http://schemas.microsoft.com/office/drawing/2015/06/chart">
            <c:ext xmlns:c16="http://schemas.microsoft.com/office/drawing/2014/chart" uri="{C3380CC4-5D6E-409C-BE32-E72D297353CC}">
              <c16:uniqueId val="{00000002-9161-4DAC-BBB6-92C5DB7ECD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61-4DAC-BBB6-92C5DB7ECD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61-4DAC-BBB6-92C5DB7ECD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61-4DAC-BBB6-92C5DB7ECD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2936</c:v>
                </c:pt>
                <c:pt idx="3">
                  <c:v>3099</c:v>
                </c:pt>
                <c:pt idx="6">
                  <c:v>2827</c:v>
                </c:pt>
                <c:pt idx="9">
                  <c:v>2613</c:v>
                </c:pt>
                <c:pt idx="12">
                  <c:v>2523</c:v>
                </c:pt>
              </c:numCache>
            </c:numRef>
          </c:val>
          <c:extLst xmlns:c16r2="http://schemas.microsoft.com/office/drawing/2015/06/chart">
            <c:ext xmlns:c16="http://schemas.microsoft.com/office/drawing/2014/chart" uri="{C3380CC4-5D6E-409C-BE32-E72D297353CC}">
              <c16:uniqueId val="{00000006-9161-4DAC-BBB6-92C5DB7ECD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161-4DAC-BBB6-92C5DB7ECD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11894</c:v>
                </c:pt>
                <c:pt idx="3">
                  <c:v>11892</c:v>
                </c:pt>
                <c:pt idx="6">
                  <c:v>11682</c:v>
                </c:pt>
                <c:pt idx="9">
                  <c:v>11872</c:v>
                </c:pt>
                <c:pt idx="12">
                  <c:v>11119</c:v>
                </c:pt>
              </c:numCache>
            </c:numRef>
          </c:val>
          <c:extLst xmlns:c16r2="http://schemas.microsoft.com/office/drawing/2015/06/chart">
            <c:ext xmlns:c16="http://schemas.microsoft.com/office/drawing/2014/chart" uri="{C3380CC4-5D6E-409C-BE32-E72D297353CC}">
              <c16:uniqueId val="{00000008-9161-4DAC-BBB6-92C5DB7ECD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442</c:v>
                </c:pt>
                <c:pt idx="3">
                  <c:v>442</c:v>
                </c:pt>
                <c:pt idx="6">
                  <c:v>442</c:v>
                </c:pt>
                <c:pt idx="9">
                  <c:v>443</c:v>
                </c:pt>
                <c:pt idx="12">
                  <c:v>418</c:v>
                </c:pt>
              </c:numCache>
            </c:numRef>
          </c:val>
          <c:extLst xmlns:c16r2="http://schemas.microsoft.com/office/drawing/2015/06/chart">
            <c:ext xmlns:c16="http://schemas.microsoft.com/office/drawing/2014/chart" uri="{C3380CC4-5D6E-409C-BE32-E72D297353CC}">
              <c16:uniqueId val="{00000009-9161-4DAC-BBB6-92C5DB7ECD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21244</c:v>
                </c:pt>
                <c:pt idx="3">
                  <c:v>20786</c:v>
                </c:pt>
                <c:pt idx="6">
                  <c:v>20627</c:v>
                </c:pt>
                <c:pt idx="9">
                  <c:v>20691</c:v>
                </c:pt>
                <c:pt idx="12">
                  <c:v>21777</c:v>
                </c:pt>
              </c:numCache>
            </c:numRef>
          </c:val>
          <c:extLst xmlns:c16r2="http://schemas.microsoft.com/office/drawing/2015/06/chart">
            <c:ext xmlns:c16="http://schemas.microsoft.com/office/drawing/2014/chart" uri="{C3380CC4-5D6E-409C-BE32-E72D297353CC}">
              <c16:uniqueId val="{0000000A-9161-4DAC-BBB6-92C5DB7ECD60}"/>
            </c:ext>
          </c:extLst>
        </c:ser>
        <c:dLbls>
          <c:showLegendKey val="0"/>
          <c:showVal val="0"/>
          <c:showCatName val="0"/>
          <c:showSerName val="0"/>
          <c:showPercent val="0"/>
          <c:showBubbleSize val="0"/>
        </c:dLbls>
        <c:gapWidth val="100"/>
        <c:overlap val="100"/>
        <c:axId val="498416792"/>
        <c:axId val="49841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7537</c:v>
                </c:pt>
                <c:pt idx="2">
                  <c:v>#N/A</c:v>
                </c:pt>
                <c:pt idx="3">
                  <c:v>#N/A</c:v>
                </c:pt>
                <c:pt idx="4">
                  <c:v>7289</c:v>
                </c:pt>
                <c:pt idx="5">
                  <c:v>#N/A</c:v>
                </c:pt>
                <c:pt idx="6">
                  <c:v>#N/A</c:v>
                </c:pt>
                <c:pt idx="7">
                  <c:v>6728</c:v>
                </c:pt>
                <c:pt idx="8">
                  <c:v>#N/A</c:v>
                </c:pt>
                <c:pt idx="9">
                  <c:v>#N/A</c:v>
                </c:pt>
                <c:pt idx="10">
                  <c:v>6348</c:v>
                </c:pt>
                <c:pt idx="11">
                  <c:v>#N/A</c:v>
                </c:pt>
                <c:pt idx="12">
                  <c:v>#N/A</c:v>
                </c:pt>
                <c:pt idx="13">
                  <c:v>6343</c:v>
                </c:pt>
                <c:pt idx="14">
                  <c:v>#N/A</c:v>
                </c:pt>
              </c:numCache>
            </c:numRef>
          </c:val>
          <c:smooth val="0"/>
          <c:extLst xmlns:c16r2="http://schemas.microsoft.com/office/drawing/2015/06/chart">
            <c:ext xmlns:c16="http://schemas.microsoft.com/office/drawing/2014/chart" uri="{C3380CC4-5D6E-409C-BE32-E72D297353CC}">
              <c16:uniqueId val="{0000000B-9161-4DAC-BBB6-92C5DB7ECD60}"/>
            </c:ext>
          </c:extLst>
        </c:ser>
        <c:dLbls>
          <c:showLegendKey val="0"/>
          <c:showVal val="0"/>
          <c:showCatName val="0"/>
          <c:showSerName val="0"/>
          <c:showPercent val="0"/>
          <c:showBubbleSize val="0"/>
        </c:dLbls>
        <c:marker val="1"/>
        <c:smooth val="0"/>
        <c:axId val="498416792"/>
        <c:axId val="498417968"/>
      </c:lineChart>
      <c:catAx>
        <c:axId val="498416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417968"/>
        <c:crosses val="autoZero"/>
        <c:auto val="1"/>
        <c:lblAlgn val="ctr"/>
        <c:lblOffset val="100"/>
        <c:tickLblSkip val="1"/>
        <c:tickMarkSkip val="1"/>
        <c:noMultiLvlLbl val="0"/>
      </c:catAx>
      <c:valAx>
        <c:axId val="49841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416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3089</c:v>
                </c:pt>
                <c:pt idx="1">
                  <c:v>3090</c:v>
                </c:pt>
                <c:pt idx="2">
                  <c:v>3094</c:v>
                </c:pt>
              </c:numCache>
            </c:numRef>
          </c:val>
          <c:extLst xmlns:c16r2="http://schemas.microsoft.com/office/drawing/2015/06/chart">
            <c:ext xmlns:c16="http://schemas.microsoft.com/office/drawing/2014/chart" uri="{C3380CC4-5D6E-409C-BE32-E72D297353CC}">
              <c16:uniqueId val="{00000000-B27A-4FEF-AA5E-D65A5441F2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B27A-4FEF-AA5E-D65A5441F2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1202</c:v>
                </c:pt>
                <c:pt idx="1">
                  <c:v>1755</c:v>
                </c:pt>
                <c:pt idx="2">
                  <c:v>1784</c:v>
                </c:pt>
              </c:numCache>
            </c:numRef>
          </c:val>
          <c:extLst xmlns:c16r2="http://schemas.microsoft.com/office/drawing/2015/06/chart">
            <c:ext xmlns:c16="http://schemas.microsoft.com/office/drawing/2014/chart" uri="{C3380CC4-5D6E-409C-BE32-E72D297353CC}">
              <c16:uniqueId val="{00000002-B27A-4FEF-AA5E-D65A5441F284}"/>
            </c:ext>
          </c:extLst>
        </c:ser>
        <c:dLbls>
          <c:showLegendKey val="0"/>
          <c:showVal val="0"/>
          <c:showCatName val="0"/>
          <c:showSerName val="0"/>
          <c:showPercent val="0"/>
          <c:showBubbleSize val="0"/>
        </c:dLbls>
        <c:gapWidth val="120"/>
        <c:overlap val="100"/>
        <c:axId val="498417184"/>
        <c:axId val="498414048"/>
      </c:barChart>
      <c:catAx>
        <c:axId val="4984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414048"/>
        <c:crosses val="autoZero"/>
        <c:auto val="1"/>
        <c:lblAlgn val="ctr"/>
        <c:lblOffset val="100"/>
        <c:tickLblSkip val="1"/>
        <c:tickMarkSkip val="1"/>
        <c:noMultiLvlLbl val="0"/>
      </c:catAx>
      <c:valAx>
        <c:axId val="498414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4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7C7-44B7-B0C5-8093BED9E478}"/>
                </c:ext>
                <c:ext xmlns:c15="http://schemas.microsoft.com/office/drawing/2012/chart" uri="{CE6537A1-D6FC-4f65-9D91-7224C49458BB}">
                  <c15:dlblFieldTable>
                    <c15:dlblFTEntry>
                      <c15:txfldGUID>{C315D110-06CB-4EC3-AF67-8025A057DA5C}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7C7-44B7-B0C5-8093BED9E478}"/>
                </c:ext>
                <c:ext xmlns:c15="http://schemas.microsoft.com/office/drawing/2012/chart" uri="{CE6537A1-D6FC-4f65-9D91-7224C49458BB}">
                  <c15:dlblFieldTable>
                    <c15:dlblFTEntry>
                      <c15:txfldGUID>{F936EC63-A77C-4879-8F77-12F142DD6BE0}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7C7-44B7-B0C5-8093BED9E478}"/>
                </c:ext>
                <c:ext xmlns:c15="http://schemas.microsoft.com/office/drawing/2012/chart" uri="{CE6537A1-D6FC-4f65-9D91-7224C49458BB}">
                  <c15:dlblFieldTable>
                    <c15:dlblFTEntry>
                      <c15:txfldGUID>{F8FED2F5-F7C8-4D33-BE43-31C186AF7906}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7C7-44B7-B0C5-8093BED9E478}"/>
                </c:ext>
                <c:ext xmlns:c15="http://schemas.microsoft.com/office/drawing/2012/chart" uri="{CE6537A1-D6FC-4f65-9D91-7224C49458BB}">
                  <c15:dlblFieldTable>
                    <c15:dlblFTEntry>
                      <c15:txfldGUID>{7A6443E3-9EB0-42AF-9D86-14DC19542EDC}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7C7-44B7-B0C5-8093BED9E478}"/>
                </c:ext>
                <c:ext xmlns:c15="http://schemas.microsoft.com/office/drawing/2012/chart" uri="{CE6537A1-D6FC-4f65-9D91-7224C49458BB}">
                  <c15:dlblFieldTable>
                    <c15:dlblFTEntry>
                      <c15:txfldGUID>{0EED3260-3531-4D47-AADA-F1850121357C}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7C7-44B7-B0C5-8093BED9E478}"/>
                </c:ext>
                <c:ext xmlns:c15="http://schemas.microsoft.com/office/drawing/2012/chart" uri="{CE6537A1-D6FC-4f65-9D91-7224C49458BB}">
                  <c15:dlblFieldTable>
                    <c15:dlblFTEntry>
                      <c15:txfldGUID>{F6A25D60-05C9-4A38-BEF1-541410B9FE21}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7C7-44B7-B0C5-8093BED9E478}"/>
                </c:ext>
                <c:ext xmlns:c15="http://schemas.microsoft.com/office/drawing/2012/chart" uri="{CE6537A1-D6FC-4f65-9D91-7224C49458BB}">
                  <c15:dlblFieldTable>
                    <c15:dlblFTEntry>
                      <c15:txfldGUID>{7A27FE09-CAE5-488B-B32D-E156A6D9609C}</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7C7-44B7-B0C5-8093BED9E478}"/>
                </c:ext>
                <c:ext xmlns:c15="http://schemas.microsoft.com/office/drawing/2012/chart" uri="{CE6537A1-D6FC-4f65-9D91-7224C49458BB}">
                  <c15:dlblFieldTable>
                    <c15:dlblFTEntry>
                      <c15:txfldGUID>{53B7681A-209F-43DB-9112-0DB20303E035}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7C7-44B7-B0C5-8093BED9E478}"/>
                </c:ext>
                <c:ext xmlns:c15="http://schemas.microsoft.com/office/drawing/2012/chart" uri="{CE6537A1-D6FC-4f65-9D91-7224C49458BB}">
                  <c15:dlblFieldTable>
                    <c15:dlblFTEntry>
                      <c15:txfldGUID>{C492761E-00EA-4321-86F8-CC45F669D005}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c:v>
                </c:pt>
                <c:pt idx="24">
                  <c:v>62.2</c:v>
                </c:pt>
                <c:pt idx="32">
                  <c:v>63.1</c:v>
                </c:pt>
              </c:numCache>
            </c:numRef>
          </c:xVal>
          <c:yVal>
            <c:numRef>
              <c:f>公会計指標分析・財政指標組合せ分析表!$BP$51:$DC$51</c:f>
              <c:numCache>
                <c:formatCode>#,##0.0;"▲ "#,##0.0</c:formatCode>
                <c:ptCount val="40"/>
                <c:pt idx="8">
                  <c:v>64.900000000000006</c:v>
                </c:pt>
                <c:pt idx="16">
                  <c:v>58.9</c:v>
                </c:pt>
                <c:pt idx="24">
                  <c:v>55.8</c:v>
                </c:pt>
                <c:pt idx="32">
                  <c:v>55.2</c:v>
                </c:pt>
              </c:numCache>
            </c:numRef>
          </c:yVal>
          <c:smooth val="0"/>
          <c:extLst xmlns:c16r2="http://schemas.microsoft.com/office/drawing/2015/06/chart">
            <c:ext xmlns:c16="http://schemas.microsoft.com/office/drawing/2014/chart" uri="{C3380CC4-5D6E-409C-BE32-E72D297353CC}">
              <c16:uniqueId val="{00000009-67C7-44B7-B0C5-8093BED9E4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7C7-44B7-B0C5-8093BED9E478}"/>
                </c:ext>
                <c:ext xmlns:c15="http://schemas.microsoft.com/office/drawing/2012/chart" uri="{CE6537A1-D6FC-4f65-9D91-7224C49458BB}">
                  <c15:dlblFieldTable>
                    <c15:dlblFTEntry>
                      <c15:txfldGUID>{A469BB2B-2C23-4B51-80D6-EDB85302B386}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7C7-44B7-B0C5-8093BED9E478}"/>
                </c:ext>
                <c:ext xmlns:c15="http://schemas.microsoft.com/office/drawing/2012/chart" uri="{CE6537A1-D6FC-4f65-9D91-7224C49458BB}">
                  <c15:dlblFieldTable>
                    <c15:dlblFTEntry>
                      <c15:txfldGUID>{FED3F9CB-AB2E-4A32-ABB0-11C3FA4E5A64}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7C7-44B7-B0C5-8093BED9E478}"/>
                </c:ext>
                <c:ext xmlns:c15="http://schemas.microsoft.com/office/drawing/2012/chart" uri="{CE6537A1-D6FC-4f65-9D91-7224C49458BB}">
                  <c15:dlblFieldTable>
                    <c15:dlblFTEntry>
                      <c15:txfldGUID>{B384E870-370E-48C3-A517-2F63F3C73513}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7C7-44B7-B0C5-8093BED9E478}"/>
                </c:ext>
                <c:ext xmlns:c15="http://schemas.microsoft.com/office/drawing/2012/chart" uri="{CE6537A1-D6FC-4f65-9D91-7224C49458BB}">
                  <c15:dlblFieldTable>
                    <c15:dlblFTEntry>
                      <c15:txfldGUID>{FD983459-8463-4D57-85FE-975C700B81D7}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7C7-44B7-B0C5-8093BED9E478}"/>
                </c:ext>
                <c:ext xmlns:c15="http://schemas.microsoft.com/office/drawing/2012/chart" uri="{CE6537A1-D6FC-4f65-9D91-7224C49458BB}">
                  <c15:dlblFieldTable>
                    <c15:dlblFTEntry>
                      <c15:txfldGUID>{EC38AE11-0D20-4A5B-9F31-AF4D58EB4E36}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7C7-44B7-B0C5-8093BED9E478}"/>
                </c:ext>
                <c:ext xmlns:c15="http://schemas.microsoft.com/office/drawing/2012/chart" uri="{CE6537A1-D6FC-4f65-9D91-7224C49458BB}">
                  <c15:dlblFieldTable>
                    <c15:dlblFTEntry>
                      <c15:txfldGUID>{FE113988-AD18-41BD-BEDA-E7BD33D8A058}</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7C7-44B7-B0C5-8093BED9E478}"/>
                </c:ext>
                <c:ext xmlns:c15="http://schemas.microsoft.com/office/drawing/2012/chart" uri="{CE6537A1-D6FC-4f65-9D91-7224C49458BB}">
                  <c15:dlblFieldTable>
                    <c15:dlblFTEntry>
                      <c15:txfldGUID>{E05CC555-F667-4171-95B7-7E58837F87B0}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7C7-44B7-B0C5-8093BED9E478}"/>
                </c:ext>
                <c:ext xmlns:c15="http://schemas.microsoft.com/office/drawing/2012/chart" uri="{CE6537A1-D6FC-4f65-9D91-7224C49458BB}">
                  <c15:dlblFieldTable>
                    <c15:dlblFTEntry>
                      <c15:txfldGUID>{76BEC20C-CCB9-46C9-875E-B1F2BDD05701}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7C7-44B7-B0C5-8093BED9E478}"/>
                </c:ext>
                <c:ext xmlns:c15="http://schemas.microsoft.com/office/drawing/2012/chart" uri="{CE6537A1-D6FC-4f65-9D91-7224C49458BB}">
                  <c15:dlblFieldTable>
                    <c15:dlblFTEntry>
                      <c15:txfldGUID>{736187A4-FA70-44EE-9354-DE9741B7E6AF}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67C7-44B7-B0C5-8093BED9E478}"/>
            </c:ext>
          </c:extLst>
        </c:ser>
        <c:dLbls>
          <c:showLegendKey val="0"/>
          <c:showVal val="1"/>
          <c:showCatName val="0"/>
          <c:showSerName val="0"/>
          <c:showPercent val="0"/>
          <c:showBubbleSize val="0"/>
        </c:dLbls>
        <c:axId val="498421104"/>
        <c:axId val="498419928"/>
      </c:scatterChart>
      <c:valAx>
        <c:axId val="498421104"/>
        <c:scaling>
          <c:orientation val="minMax"/>
          <c:max val="63.6"/>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419928"/>
        <c:crosses val="autoZero"/>
        <c:crossBetween val="midCat"/>
      </c:valAx>
      <c:valAx>
        <c:axId val="498419928"/>
        <c:scaling>
          <c:orientation val="minMax"/>
          <c:max val="7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421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61-4623-AC76-3B1F7F7B5CAB}"/>
                </c:ext>
                <c:ext xmlns:c15="http://schemas.microsoft.com/office/drawing/2012/chart" uri="{CE6537A1-D6FC-4f65-9D91-7224C49458BB}">
                  <c15:dlblFieldTable>
                    <c15:dlblFTEntry>
                      <c15:txfldGUID>{7EB8E08E-C7AC-4904-908A-B727DF998784}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61-4623-AC76-3B1F7F7B5CAB}"/>
                </c:ext>
                <c:ext xmlns:c15="http://schemas.microsoft.com/office/drawing/2012/chart" uri="{CE6537A1-D6FC-4f65-9D91-7224C49458BB}">
                  <c15:dlblFieldTable>
                    <c15:dlblFTEntry>
                      <c15:txfldGUID>{F9580884-E8E1-4FE1-9E52-D07EB7AB6D0A}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61-4623-AC76-3B1F7F7B5CAB}"/>
                </c:ext>
                <c:ext xmlns:c15="http://schemas.microsoft.com/office/drawing/2012/chart" uri="{CE6537A1-D6FC-4f65-9D91-7224C49458BB}">
                  <c15:dlblFieldTable>
                    <c15:dlblFTEntry>
                      <c15:txfldGUID>{16D50D07-7296-4EDD-AF0E-EB69E676014F}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61-4623-AC76-3B1F7F7B5CAB}"/>
                </c:ext>
                <c:ext xmlns:c15="http://schemas.microsoft.com/office/drawing/2012/chart" uri="{CE6537A1-D6FC-4f65-9D91-7224C49458BB}">
                  <c15:dlblFieldTable>
                    <c15:dlblFTEntry>
                      <c15:txfldGUID>{DBC0AD3B-DD1D-497C-BB23-22826E73F02A}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61-4623-AC76-3B1F7F7B5CAB}"/>
                </c:ext>
                <c:ext xmlns:c15="http://schemas.microsoft.com/office/drawing/2012/chart" uri="{CE6537A1-D6FC-4f65-9D91-7224C49458BB}">
                  <c15:dlblFieldTable>
                    <c15:dlblFTEntry>
                      <c15:txfldGUID>{8443FDDC-586C-479D-81FC-44AD6CA9390D}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61-4623-AC76-3B1F7F7B5CAB}"/>
                </c:ext>
                <c:ext xmlns:c15="http://schemas.microsoft.com/office/drawing/2012/chart" uri="{CE6537A1-D6FC-4f65-9D91-7224C49458BB}">
                  <c15:dlblFieldTable>
                    <c15:dlblFTEntry>
                      <c15:txfldGUID>{717CF3F3-74A1-4A16-B0D2-743314022676}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61-4623-AC76-3B1F7F7B5CAB}"/>
                </c:ext>
                <c:ext xmlns:c15="http://schemas.microsoft.com/office/drawing/2012/chart" uri="{CE6537A1-D6FC-4f65-9D91-7224C49458BB}">
                  <c15:dlblFieldTable>
                    <c15:dlblFTEntry>
                      <c15:txfldGUID>{121567FA-5541-44EF-9F00-39CB9EFC9828}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61-4623-AC76-3B1F7F7B5CAB}"/>
                </c:ext>
                <c:ext xmlns:c15="http://schemas.microsoft.com/office/drawing/2012/chart" uri="{CE6537A1-D6FC-4f65-9D91-7224C49458BB}">
                  <c15:dlblFieldTable>
                    <c15:dlblFTEntry>
                      <c15:txfldGUID>{0E0D904F-EEE2-428D-BC9A-AC825DF36BD3}</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61-4623-AC76-3B1F7F7B5CAB}"/>
                </c:ext>
                <c:ext xmlns:c15="http://schemas.microsoft.com/office/drawing/2012/chart" uri="{CE6537A1-D6FC-4f65-9D91-7224C49458BB}">
                  <c15:dlblFieldTable>
                    <c15:dlblFTEntry>
                      <c15:txfldGUID>{4ADC1923-3382-4982-8D94-5EF3BB4EEDB8}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9.4</c:v>
                </c:pt>
                <c:pt idx="16">
                  <c:v>8</c:v>
                </c:pt>
                <c:pt idx="24">
                  <c:v>6.7</c:v>
                </c:pt>
                <c:pt idx="32">
                  <c:v>5.7</c:v>
                </c:pt>
              </c:numCache>
            </c:numRef>
          </c:xVal>
          <c:yVal>
            <c:numRef>
              <c:f>公会計指標分析・財政指標組合せ分析表!$BP$73:$DC$73</c:f>
              <c:numCache>
                <c:formatCode>#,##0.0;"▲ "#,##0.0</c:formatCode>
                <c:ptCount val="40"/>
                <c:pt idx="0">
                  <c:v>66.8</c:v>
                </c:pt>
                <c:pt idx="8">
                  <c:v>64.900000000000006</c:v>
                </c:pt>
                <c:pt idx="16">
                  <c:v>58.9</c:v>
                </c:pt>
                <c:pt idx="24">
                  <c:v>55.8</c:v>
                </c:pt>
                <c:pt idx="32">
                  <c:v>55.2</c:v>
                </c:pt>
              </c:numCache>
            </c:numRef>
          </c:yVal>
          <c:smooth val="0"/>
          <c:extLst xmlns:c16r2="http://schemas.microsoft.com/office/drawing/2015/06/chart">
            <c:ext xmlns:c16="http://schemas.microsoft.com/office/drawing/2014/chart" uri="{C3380CC4-5D6E-409C-BE32-E72D297353CC}">
              <c16:uniqueId val="{00000009-0C61-4623-AC76-3B1F7F7B5C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61-4623-AC76-3B1F7F7B5CAB}"/>
                </c:ext>
                <c:ext xmlns:c15="http://schemas.microsoft.com/office/drawing/2012/chart" uri="{CE6537A1-D6FC-4f65-9D91-7224C49458BB}">
                  <c15:dlblFieldTable>
                    <c15:dlblFTEntry>
                      <c15:txfldGUID>{4E74D01C-7497-42ED-9A1C-35379805D7C3}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61-4623-AC76-3B1F7F7B5CAB}"/>
                </c:ext>
                <c:ext xmlns:c15="http://schemas.microsoft.com/office/drawing/2012/chart" uri="{CE6537A1-D6FC-4f65-9D91-7224C49458BB}">
                  <c15:dlblFieldTable>
                    <c15:dlblFTEntry>
                      <c15:txfldGUID>{62EAB04A-C8C2-4FA1-82A0-EB78CBCE4A3D}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61-4623-AC76-3B1F7F7B5CAB}"/>
                </c:ext>
                <c:ext xmlns:c15="http://schemas.microsoft.com/office/drawing/2012/chart" uri="{CE6537A1-D6FC-4f65-9D91-7224C49458BB}">
                  <c15:dlblFieldTable>
                    <c15:dlblFTEntry>
                      <c15:txfldGUID>{E6125120-E1EE-478C-90F2-D150C596BA4F}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61-4623-AC76-3B1F7F7B5CAB}"/>
                </c:ext>
                <c:ext xmlns:c15="http://schemas.microsoft.com/office/drawing/2012/chart" uri="{CE6537A1-D6FC-4f65-9D91-7224C49458BB}">
                  <c15:dlblFieldTable>
                    <c15:dlblFTEntry>
                      <c15:txfldGUID>{5F00F190-D101-400E-99B0-531BA1602825}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61-4623-AC76-3B1F7F7B5CAB}"/>
                </c:ext>
                <c:ext xmlns:c15="http://schemas.microsoft.com/office/drawing/2012/chart" uri="{CE6537A1-D6FC-4f65-9D91-7224C49458BB}">
                  <c15:dlblFieldTable>
                    <c15:dlblFTEntry>
                      <c15:txfldGUID>{6067E68A-437C-4A71-9AE3-978B69820DBE}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61-4623-AC76-3B1F7F7B5CAB}"/>
                </c:ext>
                <c:ext xmlns:c15="http://schemas.microsoft.com/office/drawing/2012/chart" uri="{CE6537A1-D6FC-4f65-9D91-7224C49458BB}">
                  <c15:dlblFieldTable>
                    <c15:dlblFTEntry>
                      <c15:txfldGUID>{FD51C64D-E659-4F79-960D-67161DCE40C7}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61-4623-AC76-3B1F7F7B5CAB}"/>
                </c:ext>
                <c:ext xmlns:c15="http://schemas.microsoft.com/office/drawing/2012/chart" uri="{CE6537A1-D6FC-4f65-9D91-7224C49458BB}">
                  <c15:dlblFieldTable>
                    <c15:dlblFTEntry>
                      <c15:txfldGUID>{5643647B-3082-42F5-AFAE-666F0D80F0BB}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61-4623-AC76-3B1F7F7B5CAB}"/>
                </c:ext>
                <c:ext xmlns:c15="http://schemas.microsoft.com/office/drawing/2012/chart" uri="{CE6537A1-D6FC-4f65-9D91-7224C49458BB}">
                  <c15:dlblFieldTable>
                    <c15:dlblFTEntry>
                      <c15:txfldGUID>{235CC018-C7A0-4BAE-A175-2606308846ED}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61-4623-AC76-3B1F7F7B5CAB}"/>
                </c:ext>
                <c:ext xmlns:c15="http://schemas.microsoft.com/office/drawing/2012/chart" uri="{CE6537A1-D6FC-4f65-9D91-7224C49458BB}">
                  <c15:dlblFieldTable>
                    <c15:dlblFTEntry>
                      <c15:txfldGUID>{A467B04E-B211-4650-B451-97FEF04ABAA1}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7.5</c:v>
                </c:pt>
                <c:pt idx="16">
                  <c:v>7.2</c:v>
                </c:pt>
                <c:pt idx="24">
                  <c:v>6.9</c:v>
                </c:pt>
                <c:pt idx="32">
                  <c:v>6.6</c:v>
                </c:pt>
              </c:numCache>
            </c:numRef>
          </c:xVal>
          <c:yVal>
            <c:numRef>
              <c:f>公会計指標分析・財政指標組合せ分析表!$BP$77:$DC$77</c:f>
              <c:numCache>
                <c:formatCode>#,##0.0;"▲ "#,##0.0</c:formatCode>
                <c:ptCount val="40"/>
                <c:pt idx="0">
                  <c:v>33.6</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0C61-4623-AC76-3B1F7F7B5CAB}"/>
            </c:ext>
          </c:extLst>
        </c:ser>
        <c:dLbls>
          <c:showLegendKey val="0"/>
          <c:showVal val="1"/>
          <c:showCatName val="0"/>
          <c:showSerName val="0"/>
          <c:showPercent val="0"/>
          <c:showBubbleSize val="0"/>
        </c:dLbls>
        <c:axId val="498414440"/>
        <c:axId val="498420712"/>
      </c:scatterChart>
      <c:valAx>
        <c:axId val="498414440"/>
        <c:scaling>
          <c:orientation val="minMax"/>
          <c:max val="11.2"/>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420712"/>
        <c:crosses val="autoZero"/>
        <c:crossBetween val="midCat"/>
      </c:valAx>
      <c:valAx>
        <c:axId val="498420712"/>
        <c:scaling>
          <c:orientation val="minMax"/>
          <c:max val="7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8414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・近年、地方債の発行を抑制しながら償還を進めてきた結果、元利償還金は減少傾向にある。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年度については前年度より約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億円の減となり改善している。</a:t>
          </a:r>
          <a:endParaRPr lang="ja-JP" altLang="ja-JP" sz="1400">
            <a:effectLst/>
          </a:endParaRPr>
        </a:p>
        <a:p>
          <a:r>
            <a:rPr kumimoji="1" lang="ja-JP" altLang="ja-JP" sz="1100">
              <a:solidFill>
                <a:schemeClr val="dk1"/>
              </a:solidFill>
              <a:effectLst/>
              <a:latin typeface="+mn-lt"/>
              <a:ea typeface="+mn-ea"/>
              <a:cs typeface="+mn-cs"/>
            </a:rPr>
            <a:t>・地方債の償還額が減額していることに伴い、地方交付税の基準財政需要額へ算入される事業費補正の額は減少、臨時財政対策債</a:t>
          </a:r>
          <a:r>
            <a:rPr kumimoji="1" lang="ja-JP" altLang="en-US" sz="1100">
              <a:solidFill>
                <a:schemeClr val="dk1"/>
              </a:solidFill>
              <a:effectLst/>
              <a:latin typeface="+mn-lt"/>
              <a:ea typeface="+mn-ea"/>
              <a:cs typeface="+mn-cs"/>
            </a:rPr>
            <a:t>も減少に転じ、</a:t>
          </a:r>
          <a:r>
            <a:rPr kumimoji="1" lang="ja-JP" altLang="ja-JP" sz="1100">
              <a:solidFill>
                <a:schemeClr val="dk1"/>
              </a:solidFill>
              <a:effectLst/>
              <a:latin typeface="+mn-lt"/>
              <a:ea typeface="+mn-ea"/>
              <a:cs typeface="+mn-cs"/>
            </a:rPr>
            <a:t>算入公債費の額は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億円減少した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下水道事業の償還額の増のほか若干のマイナス要因はあるが、普通会計における償還額が大幅に改善されてきている。しかし、今後は近年実施してきた大型建設事業の元金償還が開始するなど改善傾向が続くものとは見込んでいない。地方債の発行と償還のバランスを考慮しながら財政運営することによって、継続的な改善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・普通会計の地方債残高は、</a:t>
          </a:r>
          <a:r>
            <a:rPr kumimoji="1" lang="ja-JP" altLang="en-US" sz="1100">
              <a:solidFill>
                <a:schemeClr val="dk1"/>
              </a:solidFill>
              <a:effectLst/>
              <a:latin typeface="+mn-lt"/>
              <a:ea typeface="+mn-ea"/>
              <a:cs typeface="+mn-cs"/>
            </a:rPr>
            <a:t>昨年度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年ぶりに増</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なり、令和元年度も引き続いて増額となった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し尿処理場建設等の大型事業に伴う借入が続いており、今後も増額が見込まれる。</a:t>
          </a:r>
          <a:endParaRPr lang="ja-JP" altLang="ja-JP" sz="1400">
            <a:effectLst/>
          </a:endParaRPr>
        </a:p>
        <a:p>
          <a:r>
            <a:rPr kumimoji="1" lang="ja-JP" altLang="ja-JP" sz="1100">
              <a:solidFill>
                <a:schemeClr val="dk1"/>
              </a:solidFill>
              <a:effectLst/>
              <a:latin typeface="+mn-lt"/>
              <a:ea typeface="+mn-ea"/>
              <a:cs typeface="+mn-cs"/>
            </a:rPr>
            <a:t>・職員の退職手当負担見込み額については、職員構成の変動により前年度より約</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国土強靭化施策債算入による</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により、基準財政需要額算入見込額が約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地方債残高は増額となったものの、基準財政需要額算入見込額が増額したことで、</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はわずかではあるが</a:t>
          </a:r>
          <a:r>
            <a:rPr kumimoji="1" lang="ja-JP" altLang="ja-JP" sz="1100">
              <a:solidFill>
                <a:schemeClr val="dk1"/>
              </a:solidFill>
              <a:effectLst/>
              <a:latin typeface="+mn-lt"/>
              <a:ea typeface="+mn-ea"/>
              <a:cs typeface="+mn-cs"/>
            </a:rPr>
            <a:t>改善となっている。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今後は老朽化した公共施設の更新等の事業により地方債残高が増加していく見込みとなっており、</a:t>
          </a:r>
          <a:r>
            <a:rPr lang="ja-JP" altLang="en-US" sz="1100" b="0" i="0" u="none" strike="noStrike" baseline="0" smtClean="0">
              <a:solidFill>
                <a:schemeClr val="dk1"/>
              </a:solidFill>
              <a:latin typeface="+mn-lt"/>
              <a:ea typeface="+mn-ea"/>
              <a:cs typeface="+mn-cs"/>
            </a:rPr>
            <a:t>今後も事業実施の適正化を図り、財政の健全化に努める。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福岡県直方市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令和元年度は財源調整を必要としない黒字決算となったため、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の取り崩しはせず、基金利息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目的基金ではふるさと応援基金への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百万円の積立などにより、全体として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実質単年度収支が今後赤字となる見込みの中、元金積み立ての見通しは立っていない。取崩しについては、今後発生する財源不足を補うために実施するものと見込んで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直方市いこいの村整備基金」「直方市ふるさと応援基金」「直方市庁舎整備基金」で運用益以外の元金積立を例年実施しているが、これ以外の基金については運用益以外の積立予定はなく、決算余剰金が出た場合においても、まず財源調整の基金を優先する方針である。取崩し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新型コロナウイルス感染症対策や施設整備等、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充当が必要な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事業について精査し、事業実施に合わせ計画的に取崩しを行っていく予定である。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・直方市ふるさと応援基金：魅力あるふるさとづくりの事業の実施</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・直方市排水機場等維持管理基金：排水機場の維持管理及びその施設更新並びに排水機場等の属する水系の施設の維持管理</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・直方市職員退職手当基金：直方市職員の退職手当に充てるため</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・直方市環境整備基金：廃棄物の処理及び資源回収、環境の整備及び保全に係る調査・研究等に関すること、</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その他環境の整備及び保全に関する事業の推進</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庁舎の老朽化対策に備えるため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・直方市ふるさと応援基金：魅力あるふるさとづくりの事業へ充当するため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・直方市排水機場等維持管理基金：各排水機場の維持管理経費に充当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を取崩し、利息を積立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・直方市職員退職手当基金：退職勧奨制度に基づく退職手当へ充当するため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百万円を取崩し、利息を積立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・直方市環境整備基金：利息のみを積立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方針として当面の間、毎年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・直方市庁舎整備基金：庁舎建設から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年以上が経ち、今後の老朽化対策に係る費用として、当面の間毎年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取り崩しはせず、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基金利息を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・歳入歳出の決算余剰金を生じた場合に、財政状況を加味し、可能な範囲で積立を行うこととしているが、現状としては基金利子のみ積立をおこなっている状況である。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・今後庁舎の老朽化対策に備えるため、決算余剰が生じなかった場合でも財政調整基金を取り崩し庁舎整備基金への積み替え（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百万円）を毎年度行うこととしている。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・基金利息のみを積立て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・歳入歳出の決算余剰金を生じた場合に、財政状況を加味し、可能な範囲で積立を行うこととしている。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本市の有形固定資産減価償却率は類似団体の平均を上回っており、施設の老朽化が進んでいる。施設の管理については、平成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年度に策定した公共施設等総合管理計画において、施設総量の約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％を削減することを目標とし、約</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億円の費用削減を目指している。総合管理計画に基づき策定している各施設の個別施設計画に基づき、適正な施設管理を図る。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83" name="楕円 82"/>
        <xdr:cNvSpPr/>
      </xdr:nvSpPr>
      <xdr:spPr>
        <a:xfrm>
          <a:off x="47117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84" name="有形固定資産減価償却率該当値テキスト"/>
        <xdr:cNvSpPr txBox="1"/>
      </xdr:nvSpPr>
      <xdr:spPr>
        <a:xfrm>
          <a:off x="4813300" y="620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85" name="楕円 84"/>
        <xdr:cNvSpPr/>
      </xdr:nvSpPr>
      <xdr:spPr>
        <a:xfrm>
          <a:off x="4000500" y="62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24402</xdr:rowOff>
    </xdr:to>
    <xdr:cxnSp macro="">
      <xdr:nvCxnSpPr>
        <xdr:cNvPr id="86" name="直線コネクタ 85"/>
        <xdr:cNvCxnSpPr/>
      </xdr:nvCxnSpPr>
      <xdr:spPr>
        <a:xfrm>
          <a:off x="4051300" y="6254569"/>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87" name="楕円 86"/>
        <xdr:cNvSpPr/>
      </xdr:nvSpPr>
      <xdr:spPr>
        <a:xfrm>
          <a:off x="3238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31</xdr:row>
      <xdr:rowOff>168094</xdr:rowOff>
    </xdr:to>
    <xdr:cxnSp macro="">
      <xdr:nvCxnSpPr>
        <xdr:cNvPr id="88" name="直線コネクタ 87"/>
        <xdr:cNvCxnSpPr/>
      </xdr:nvCxnSpPr>
      <xdr:spPr>
        <a:xfrm>
          <a:off x="3289300" y="6217557"/>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9" name="楕円 88"/>
        <xdr:cNvSpPr/>
      </xdr:nvSpPr>
      <xdr:spPr>
        <a:xfrm>
          <a:off x="2476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131082</xdr:rowOff>
    </xdr:to>
    <xdr:cxnSp macro="">
      <xdr:nvCxnSpPr>
        <xdr:cNvPr id="90" name="直線コネクタ 89"/>
        <xdr:cNvCxnSpPr/>
      </xdr:nvCxnSpPr>
      <xdr:spPr>
        <a:xfrm>
          <a:off x="2527300" y="618363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95" name="n_1mainValue有形固定資産減価償却率"/>
        <xdr:cNvSpPr txBox="1"/>
      </xdr:nvSpPr>
      <xdr:spPr>
        <a:xfrm>
          <a:off x="3836044" y="6296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6" name="n_2mainValue有形固定資産減価償却率"/>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97" name="n_3mainValue有形固定資産減価償却率"/>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本市の債務償還比率は</a:t>
          </a:r>
          <a:r>
            <a:rPr kumimoji="1" lang="en-US" altLang="ja-JP" sz="1100">
              <a:latin typeface="ＭＳ Ｐゴシック" panose="020B0600070205080204" pitchFamily="50" charset="-128"/>
              <a:ea typeface="ＭＳ Ｐゴシック" panose="020B0600070205080204" pitchFamily="50" charset="-128"/>
            </a:rPr>
            <a:t>862.3</a:t>
          </a:r>
          <a:r>
            <a:rPr kumimoji="1" lang="ja-JP" altLang="en-US" sz="1100">
              <a:latin typeface="ＭＳ Ｐゴシック" panose="020B0600070205080204" pitchFamily="50" charset="-128"/>
              <a:ea typeface="ＭＳ Ｐゴシック" panose="020B0600070205080204" pitchFamily="50" charset="-128"/>
            </a:rPr>
            <a:t>％と類似団体の平均を上回っている。事業費の削減と市債発行の抑制に努めた結果、市債償還金額は近年減額しており、将来負担比額は減少傾向にはあるものの、依然として高い水準となっている。</a:t>
          </a:r>
        </a:p>
        <a:p>
          <a:r>
            <a:rPr kumimoji="1" lang="ja-JP" altLang="en-US" sz="1100">
              <a:latin typeface="ＭＳ Ｐゴシック" panose="020B0600070205080204" pitchFamily="50" charset="-128"/>
              <a:ea typeface="ＭＳ Ｐゴシック" panose="020B0600070205080204" pitchFamily="50" charset="-128"/>
            </a:rPr>
            <a:t>　今後も事業についての取捨選択を厳格に行い、地方債発行の抑制に努める。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131511</xdr:rowOff>
    </xdr:from>
    <xdr:to>
      <xdr:col>60</xdr:col>
      <xdr:colOff>123825</xdr:colOff>
      <xdr:row>30</xdr:row>
      <xdr:rowOff>61661</xdr:rowOff>
    </xdr:to>
    <xdr:sp macro="" textlink="">
      <xdr:nvSpPr>
        <xdr:cNvPr id="138" name="フローチャート: 判断 137"/>
        <xdr:cNvSpPr/>
      </xdr:nvSpPr>
      <xdr:spPr>
        <a:xfrm>
          <a:off x="11747500" y="58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10680</xdr:rowOff>
    </xdr:from>
    <xdr:to>
      <xdr:col>76</xdr:col>
      <xdr:colOff>73025</xdr:colOff>
      <xdr:row>31</xdr:row>
      <xdr:rowOff>112280</xdr:rowOff>
    </xdr:to>
    <xdr:sp macro="" textlink="">
      <xdr:nvSpPr>
        <xdr:cNvPr id="144" name="楕円 143"/>
        <xdr:cNvSpPr/>
      </xdr:nvSpPr>
      <xdr:spPr>
        <a:xfrm>
          <a:off x="14744700" y="60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160557</xdr:rowOff>
    </xdr:from>
    <xdr:ext cx="469744" cy="259045"/>
    <xdr:sp macro="" textlink="">
      <xdr:nvSpPr>
        <xdr:cNvPr id="145" name="債務償還比率該当値テキスト"/>
        <xdr:cNvSpPr txBox="1"/>
      </xdr:nvSpPr>
      <xdr:spPr>
        <a:xfrm>
          <a:off x="14846300" y="60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17568</xdr:rowOff>
    </xdr:from>
    <xdr:to>
      <xdr:col>72</xdr:col>
      <xdr:colOff>123825</xdr:colOff>
      <xdr:row>31</xdr:row>
      <xdr:rowOff>119168</xdr:rowOff>
    </xdr:to>
    <xdr:sp macro="" textlink="">
      <xdr:nvSpPr>
        <xdr:cNvPr id="146" name="楕円 145"/>
        <xdr:cNvSpPr/>
      </xdr:nvSpPr>
      <xdr:spPr>
        <a:xfrm>
          <a:off x="14033500" y="610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61480</xdr:rowOff>
    </xdr:from>
    <xdr:to>
      <xdr:col>76</xdr:col>
      <xdr:colOff>22225</xdr:colOff>
      <xdr:row>31</xdr:row>
      <xdr:rowOff>68368</xdr:rowOff>
    </xdr:to>
    <xdr:cxnSp macro="">
      <xdr:nvCxnSpPr>
        <xdr:cNvPr id="147" name="直線コネクタ 146"/>
        <xdr:cNvCxnSpPr/>
      </xdr:nvCxnSpPr>
      <xdr:spPr>
        <a:xfrm flipV="1">
          <a:off x="14084300" y="6147955"/>
          <a:ext cx="7112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101461</xdr:rowOff>
    </xdr:from>
    <xdr:to>
      <xdr:col>68</xdr:col>
      <xdr:colOff>123825</xdr:colOff>
      <xdr:row>32</xdr:row>
      <xdr:rowOff>31611</xdr:rowOff>
    </xdr:to>
    <xdr:sp macro="" textlink="">
      <xdr:nvSpPr>
        <xdr:cNvPr id="148" name="楕円 147"/>
        <xdr:cNvSpPr/>
      </xdr:nvSpPr>
      <xdr:spPr>
        <a:xfrm>
          <a:off x="13271500" y="61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68368</xdr:rowOff>
    </xdr:from>
    <xdr:to>
      <xdr:col>72</xdr:col>
      <xdr:colOff>73025</xdr:colOff>
      <xdr:row>31</xdr:row>
      <xdr:rowOff>152261</xdr:rowOff>
    </xdr:to>
    <xdr:cxnSp macro="">
      <xdr:nvCxnSpPr>
        <xdr:cNvPr id="149" name="直線コネクタ 148"/>
        <xdr:cNvCxnSpPr/>
      </xdr:nvCxnSpPr>
      <xdr:spPr>
        <a:xfrm flipV="1">
          <a:off x="13322300" y="6154843"/>
          <a:ext cx="762000" cy="8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83881</xdr:rowOff>
    </xdr:from>
    <xdr:to>
      <xdr:col>64</xdr:col>
      <xdr:colOff>123825</xdr:colOff>
      <xdr:row>32</xdr:row>
      <xdr:rowOff>14031</xdr:rowOff>
    </xdr:to>
    <xdr:sp macro="" textlink="">
      <xdr:nvSpPr>
        <xdr:cNvPr id="150" name="楕円 149"/>
        <xdr:cNvSpPr/>
      </xdr:nvSpPr>
      <xdr:spPr>
        <a:xfrm>
          <a:off x="12509500" y="61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134681</xdr:rowOff>
    </xdr:from>
    <xdr:to>
      <xdr:col>68</xdr:col>
      <xdr:colOff>73025</xdr:colOff>
      <xdr:row>31</xdr:row>
      <xdr:rowOff>152261</xdr:rowOff>
    </xdr:to>
    <xdr:cxnSp macro="">
      <xdr:nvCxnSpPr>
        <xdr:cNvPr id="151" name="直線コネクタ 150"/>
        <xdr:cNvCxnSpPr/>
      </xdr:nvCxnSpPr>
      <xdr:spPr>
        <a:xfrm>
          <a:off x="12560300" y="6221156"/>
          <a:ext cx="762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126819</xdr:rowOff>
    </xdr:from>
    <xdr:to>
      <xdr:col>60</xdr:col>
      <xdr:colOff>123825</xdr:colOff>
      <xdr:row>31</xdr:row>
      <xdr:rowOff>56969</xdr:rowOff>
    </xdr:to>
    <xdr:sp macro="" textlink="">
      <xdr:nvSpPr>
        <xdr:cNvPr id="152" name="楕円 151"/>
        <xdr:cNvSpPr/>
      </xdr:nvSpPr>
      <xdr:spPr>
        <a:xfrm>
          <a:off x="11747500" y="60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6169</xdr:rowOff>
    </xdr:from>
    <xdr:to>
      <xdr:col>64</xdr:col>
      <xdr:colOff>73025</xdr:colOff>
      <xdr:row>31</xdr:row>
      <xdr:rowOff>134681</xdr:rowOff>
    </xdr:to>
    <xdr:cxnSp macro="">
      <xdr:nvCxnSpPr>
        <xdr:cNvPr id="153" name="直線コネクタ 152"/>
        <xdr:cNvCxnSpPr/>
      </xdr:nvCxnSpPr>
      <xdr:spPr>
        <a:xfrm>
          <a:off x="11798300" y="6092644"/>
          <a:ext cx="762000" cy="12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78188</xdr:rowOff>
    </xdr:from>
    <xdr:ext cx="469744" cy="259045"/>
    <xdr:sp macro="" textlink="">
      <xdr:nvSpPr>
        <xdr:cNvPr id="157" name="n_4aveValue債務償還比率"/>
        <xdr:cNvSpPr txBox="1"/>
      </xdr:nvSpPr>
      <xdr:spPr>
        <a:xfrm>
          <a:off x="11563427" y="56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110295</xdr:rowOff>
    </xdr:from>
    <xdr:ext cx="469744" cy="259045"/>
    <xdr:sp macro="" textlink="">
      <xdr:nvSpPr>
        <xdr:cNvPr id="158" name="n_1mainValue債務償還比率"/>
        <xdr:cNvSpPr txBox="1"/>
      </xdr:nvSpPr>
      <xdr:spPr>
        <a:xfrm>
          <a:off x="13836727" y="619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22738</xdr:rowOff>
    </xdr:from>
    <xdr:ext cx="469744" cy="259045"/>
    <xdr:sp macro="" textlink="">
      <xdr:nvSpPr>
        <xdr:cNvPr id="159" name="n_2mainValue債務償還比率"/>
        <xdr:cNvSpPr txBox="1"/>
      </xdr:nvSpPr>
      <xdr:spPr>
        <a:xfrm>
          <a:off x="13087427" y="628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5158</xdr:rowOff>
    </xdr:from>
    <xdr:ext cx="469744" cy="259045"/>
    <xdr:sp macro="" textlink="">
      <xdr:nvSpPr>
        <xdr:cNvPr id="160" name="n_3mainValue債務償還比率"/>
        <xdr:cNvSpPr txBox="1"/>
      </xdr:nvSpPr>
      <xdr:spPr>
        <a:xfrm>
          <a:off x="12325427" y="626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48096</xdr:rowOff>
    </xdr:from>
    <xdr:ext cx="469744" cy="259045"/>
    <xdr:sp macro="" textlink="">
      <xdr:nvSpPr>
        <xdr:cNvPr id="161" name="n_4mainValue債務償還比率"/>
        <xdr:cNvSpPr txBox="1"/>
      </xdr:nvSpPr>
      <xdr:spPr>
        <a:xfrm>
          <a:off x="11563427" y="613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160274</xdr:rowOff>
    </xdr:from>
    <xdr:to>
      <xdr:col>6</xdr:col>
      <xdr:colOff>38100</xdr:colOff>
      <xdr:row>36</xdr:row>
      <xdr:rowOff>90424</xdr:rowOff>
    </xdr:to>
    <xdr:sp macro="" textlink="">
      <xdr:nvSpPr>
        <xdr:cNvPr id="65" name="フローチャート: 判断 64"/>
        <xdr:cNvSpPr/>
      </xdr:nvSpPr>
      <xdr:spPr>
        <a:xfrm>
          <a:off x="10795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xdr:rowOff>
    </xdr:from>
    <xdr:to>
      <xdr:col>24</xdr:col>
      <xdr:colOff>114300</xdr:colOff>
      <xdr:row>36</xdr:row>
      <xdr:rowOff>101854</xdr:rowOff>
    </xdr:to>
    <xdr:sp macro="" textlink="">
      <xdr:nvSpPr>
        <xdr:cNvPr id="71" name="楕円 70"/>
        <xdr:cNvSpPr/>
      </xdr:nvSpPr>
      <xdr:spPr>
        <a:xfrm>
          <a:off x="45847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23131</xdr:rowOff>
    </xdr:from>
    <xdr:ext cx="405111" cy="259045"/>
    <xdr:sp macro="" textlink="">
      <xdr:nvSpPr>
        <xdr:cNvPr id="72" name="【道路】&#10;有形固定資産減価償却率該当値テキスト"/>
        <xdr:cNvSpPr txBox="1"/>
      </xdr:nvSpPr>
      <xdr:spPr>
        <a:xfrm>
          <a:off x="4673600" y="602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157988</xdr:rowOff>
    </xdr:from>
    <xdr:to>
      <xdr:col>20</xdr:col>
      <xdr:colOff>38100</xdr:colOff>
      <xdr:row>36</xdr:row>
      <xdr:rowOff>88138</xdr:rowOff>
    </xdr:to>
    <xdr:sp macro="" textlink="">
      <xdr:nvSpPr>
        <xdr:cNvPr id="73" name="楕円 72"/>
        <xdr:cNvSpPr/>
      </xdr:nvSpPr>
      <xdr:spPr>
        <a:xfrm>
          <a:off x="3746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37338</xdr:rowOff>
    </xdr:from>
    <xdr:to>
      <xdr:col>24</xdr:col>
      <xdr:colOff>63500</xdr:colOff>
      <xdr:row>36</xdr:row>
      <xdr:rowOff>51054</xdr:rowOff>
    </xdr:to>
    <xdr:cxnSp macro="">
      <xdr:nvCxnSpPr>
        <xdr:cNvPr id="74" name="直線コネクタ 73"/>
        <xdr:cNvCxnSpPr/>
      </xdr:nvCxnSpPr>
      <xdr:spPr>
        <a:xfrm>
          <a:off x="3797300" y="620953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125984</xdr:rowOff>
    </xdr:from>
    <xdr:to>
      <xdr:col>15</xdr:col>
      <xdr:colOff>101600</xdr:colOff>
      <xdr:row>36</xdr:row>
      <xdr:rowOff>56134</xdr:rowOff>
    </xdr:to>
    <xdr:sp macro="" textlink="">
      <xdr:nvSpPr>
        <xdr:cNvPr id="75" name="楕円 74"/>
        <xdr:cNvSpPr/>
      </xdr:nvSpPr>
      <xdr:spPr>
        <a:xfrm>
          <a:off x="2857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xdr:rowOff>
    </xdr:from>
    <xdr:to>
      <xdr:col>19</xdr:col>
      <xdr:colOff>177800</xdr:colOff>
      <xdr:row>36</xdr:row>
      <xdr:rowOff>37338</xdr:rowOff>
    </xdr:to>
    <xdr:cxnSp macro="">
      <xdr:nvCxnSpPr>
        <xdr:cNvPr id="76" name="直線コネクタ 75"/>
        <xdr:cNvCxnSpPr/>
      </xdr:nvCxnSpPr>
      <xdr:spPr>
        <a:xfrm>
          <a:off x="2908300" y="61775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7" name="楕円 76"/>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36</xdr:row>
      <xdr:rowOff>5334</xdr:rowOff>
    </xdr:to>
    <xdr:cxnSp macro="">
      <xdr:nvCxnSpPr>
        <xdr:cNvPr id="78" name="直線コネクタ 77"/>
        <xdr:cNvCxnSpPr/>
      </xdr:nvCxnSpPr>
      <xdr:spPr>
        <a:xfrm>
          <a:off x="2019300" y="61341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106951</xdr:rowOff>
    </xdr:from>
    <xdr:ext cx="405111" cy="259045"/>
    <xdr:sp macro="" textlink="">
      <xdr:nvSpPr>
        <xdr:cNvPr id="82" name="n_4aveValue【道路】&#10;有形固定資産減価償却率"/>
        <xdr:cNvSpPr txBox="1"/>
      </xdr:nvSpPr>
      <xdr:spPr>
        <a:xfrm>
          <a:off x="927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79265</xdr:rowOff>
    </xdr:from>
    <xdr:ext cx="405111" cy="259045"/>
    <xdr:sp macro="" textlink="">
      <xdr:nvSpPr>
        <xdr:cNvPr id="83" name="n_1mainValue【道路】&#10;有形固定資産減価償却率"/>
        <xdr:cNvSpPr txBox="1"/>
      </xdr:nvSpPr>
      <xdr:spPr>
        <a:xfrm>
          <a:off x="35820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47261</xdr:rowOff>
    </xdr:from>
    <xdr:ext cx="405111" cy="259045"/>
    <xdr:sp macro="" textlink="">
      <xdr:nvSpPr>
        <xdr:cNvPr id="84" name="n_2mainValue【道路】&#10;有形固定資産減価償却率"/>
        <xdr:cNvSpPr txBox="1"/>
      </xdr:nvSpPr>
      <xdr:spPr>
        <a:xfrm>
          <a:off x="270574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5" name="n_3mainValue【道路】&#10;有形固定資産減価償却率"/>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26143</xdr:rowOff>
    </xdr:from>
    <xdr:to>
      <xdr:col>36</xdr:col>
      <xdr:colOff>165100</xdr:colOff>
      <xdr:row>41</xdr:row>
      <xdr:rowOff>127743</xdr:rowOff>
    </xdr:to>
    <xdr:sp macro="" textlink="">
      <xdr:nvSpPr>
        <xdr:cNvPr id="119" name="フローチャート: 判断 118"/>
        <xdr:cNvSpPr/>
      </xdr:nvSpPr>
      <xdr:spPr>
        <a:xfrm>
          <a:off x="6921500" y="705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156235</xdr:rowOff>
    </xdr:from>
    <xdr:to>
      <xdr:col>55</xdr:col>
      <xdr:colOff>50800</xdr:colOff>
      <xdr:row>41</xdr:row>
      <xdr:rowOff>86385</xdr:rowOff>
    </xdr:to>
    <xdr:sp macro="" textlink="">
      <xdr:nvSpPr>
        <xdr:cNvPr id="125" name="楕円 124"/>
        <xdr:cNvSpPr/>
      </xdr:nvSpPr>
      <xdr:spPr>
        <a:xfrm>
          <a:off x="10426700" y="70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71162</xdr:rowOff>
    </xdr:from>
    <xdr:ext cx="469744" cy="259045"/>
    <xdr:sp macro="" textlink="">
      <xdr:nvSpPr>
        <xdr:cNvPr id="126" name="【道路】&#10;一人当たり延長該当値テキスト"/>
        <xdr:cNvSpPr txBox="1"/>
      </xdr:nvSpPr>
      <xdr:spPr>
        <a:xfrm>
          <a:off x="10515600" y="692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163665</xdr:rowOff>
    </xdr:from>
    <xdr:to>
      <xdr:col>50</xdr:col>
      <xdr:colOff>165100</xdr:colOff>
      <xdr:row>41</xdr:row>
      <xdr:rowOff>93815</xdr:rowOff>
    </xdr:to>
    <xdr:sp macro="" textlink="">
      <xdr:nvSpPr>
        <xdr:cNvPr id="127" name="楕円 126"/>
        <xdr:cNvSpPr/>
      </xdr:nvSpPr>
      <xdr:spPr>
        <a:xfrm>
          <a:off x="9588500" y="70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35585</xdr:rowOff>
    </xdr:from>
    <xdr:to>
      <xdr:col>55</xdr:col>
      <xdr:colOff>0</xdr:colOff>
      <xdr:row>41</xdr:row>
      <xdr:rowOff>43015</xdr:rowOff>
    </xdr:to>
    <xdr:cxnSp macro="">
      <xdr:nvCxnSpPr>
        <xdr:cNvPr id="128" name="直線コネクタ 127"/>
        <xdr:cNvCxnSpPr/>
      </xdr:nvCxnSpPr>
      <xdr:spPr>
        <a:xfrm flipV="1">
          <a:off x="9639300" y="7065035"/>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164750</xdr:rowOff>
    </xdr:from>
    <xdr:to>
      <xdr:col>46</xdr:col>
      <xdr:colOff>38100</xdr:colOff>
      <xdr:row>41</xdr:row>
      <xdr:rowOff>94900</xdr:rowOff>
    </xdr:to>
    <xdr:sp macro="" textlink="">
      <xdr:nvSpPr>
        <xdr:cNvPr id="129" name="楕円 128"/>
        <xdr:cNvSpPr/>
      </xdr:nvSpPr>
      <xdr:spPr>
        <a:xfrm>
          <a:off x="8699500" y="70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43015</xdr:rowOff>
    </xdr:from>
    <xdr:to>
      <xdr:col>50</xdr:col>
      <xdr:colOff>114300</xdr:colOff>
      <xdr:row>41</xdr:row>
      <xdr:rowOff>44100</xdr:rowOff>
    </xdr:to>
    <xdr:cxnSp macro="">
      <xdr:nvCxnSpPr>
        <xdr:cNvPr id="130" name="直線コネクタ 129"/>
        <xdr:cNvCxnSpPr/>
      </xdr:nvCxnSpPr>
      <xdr:spPr>
        <a:xfrm flipV="1">
          <a:off x="8750300" y="707246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165056</xdr:rowOff>
    </xdr:from>
    <xdr:to>
      <xdr:col>41</xdr:col>
      <xdr:colOff>101600</xdr:colOff>
      <xdr:row>41</xdr:row>
      <xdr:rowOff>95206</xdr:rowOff>
    </xdr:to>
    <xdr:sp macro="" textlink="">
      <xdr:nvSpPr>
        <xdr:cNvPr id="131" name="楕円 130"/>
        <xdr:cNvSpPr/>
      </xdr:nvSpPr>
      <xdr:spPr>
        <a:xfrm>
          <a:off x="7810500" y="7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44100</xdr:rowOff>
    </xdr:from>
    <xdr:to>
      <xdr:col>45</xdr:col>
      <xdr:colOff>177800</xdr:colOff>
      <xdr:row>41</xdr:row>
      <xdr:rowOff>44406</xdr:rowOff>
    </xdr:to>
    <xdr:cxnSp macro="">
      <xdr:nvCxnSpPr>
        <xdr:cNvPr id="132" name="直線コネクタ 131"/>
        <xdr:cNvCxnSpPr/>
      </xdr:nvCxnSpPr>
      <xdr:spPr>
        <a:xfrm flipV="1">
          <a:off x="7861300" y="707355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144270</xdr:rowOff>
    </xdr:from>
    <xdr:ext cx="469744" cy="259045"/>
    <xdr:sp macro="" textlink="">
      <xdr:nvSpPr>
        <xdr:cNvPr id="136" name="n_4aveValue【道路】&#10;一人当たり延長"/>
        <xdr:cNvSpPr txBox="1"/>
      </xdr:nvSpPr>
      <xdr:spPr>
        <a:xfrm>
          <a:off x="6737427" y="683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84942</xdr:rowOff>
    </xdr:from>
    <xdr:ext cx="469744" cy="259045"/>
    <xdr:sp macro="" textlink="">
      <xdr:nvSpPr>
        <xdr:cNvPr id="137" name="n_1mainValue【道路】&#10;一人当たり延長"/>
        <xdr:cNvSpPr txBox="1"/>
      </xdr:nvSpPr>
      <xdr:spPr>
        <a:xfrm>
          <a:off x="9391727" y="711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86027</xdr:rowOff>
    </xdr:from>
    <xdr:ext cx="469744" cy="259045"/>
    <xdr:sp macro="" textlink="">
      <xdr:nvSpPr>
        <xdr:cNvPr id="138" name="n_2mainValue【道路】&#10;一人当たり延長"/>
        <xdr:cNvSpPr txBox="1"/>
      </xdr:nvSpPr>
      <xdr:spPr>
        <a:xfrm>
          <a:off x="8515427" y="71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86333</xdr:rowOff>
    </xdr:from>
    <xdr:ext cx="469744" cy="259045"/>
    <xdr:sp macro="" textlink="">
      <xdr:nvSpPr>
        <xdr:cNvPr id="139" name="n_3mainValue【道路】&#10;一人当たり延長"/>
        <xdr:cNvSpPr txBox="1"/>
      </xdr:nvSpPr>
      <xdr:spPr>
        <a:xfrm>
          <a:off x="7626427" y="7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109220</xdr:rowOff>
    </xdr:from>
    <xdr:to>
      <xdr:col>6</xdr:col>
      <xdr:colOff>38100</xdr:colOff>
      <xdr:row>59</xdr:row>
      <xdr:rowOff>39370</xdr:rowOff>
    </xdr:to>
    <xdr:sp macro="" textlink="">
      <xdr:nvSpPr>
        <xdr:cNvPr id="174" name="フローチャート: 判断 173"/>
        <xdr:cNvSpPr/>
      </xdr:nvSpPr>
      <xdr:spPr>
        <a:xfrm>
          <a:off x="1079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0" name="楕円 179"/>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81" name="【橋りょう・トンネル】&#10;有形固定資産減価償却率該当値テキスト"/>
        <xdr:cNvSpPr txBox="1"/>
      </xdr:nvSpPr>
      <xdr:spPr>
        <a:xfrm>
          <a:off x="4673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82" name="楕円 181"/>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40005</xdr:rowOff>
    </xdr:from>
    <xdr:to>
      <xdr:col>24</xdr:col>
      <xdr:colOff>63500</xdr:colOff>
      <xdr:row>58</xdr:row>
      <xdr:rowOff>68580</xdr:rowOff>
    </xdr:to>
    <xdr:cxnSp macro="">
      <xdr:nvCxnSpPr>
        <xdr:cNvPr id="183" name="直線コネクタ 182"/>
        <xdr:cNvCxnSpPr/>
      </xdr:nvCxnSpPr>
      <xdr:spPr>
        <a:xfrm>
          <a:off x="3797300" y="99841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133985</xdr:rowOff>
    </xdr:from>
    <xdr:to>
      <xdr:col>15</xdr:col>
      <xdr:colOff>101600</xdr:colOff>
      <xdr:row>58</xdr:row>
      <xdr:rowOff>64135</xdr:rowOff>
    </xdr:to>
    <xdr:sp macro="" textlink="">
      <xdr:nvSpPr>
        <xdr:cNvPr id="184" name="楕円 183"/>
        <xdr:cNvSpPr/>
      </xdr:nvSpPr>
      <xdr:spPr>
        <a:xfrm>
          <a:off x="2857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13335</xdr:rowOff>
    </xdr:from>
    <xdr:to>
      <xdr:col>19</xdr:col>
      <xdr:colOff>177800</xdr:colOff>
      <xdr:row>58</xdr:row>
      <xdr:rowOff>40005</xdr:rowOff>
    </xdr:to>
    <xdr:cxnSp macro="">
      <xdr:nvCxnSpPr>
        <xdr:cNvPr id="185" name="直線コネクタ 184"/>
        <xdr:cNvCxnSpPr/>
      </xdr:nvCxnSpPr>
      <xdr:spPr>
        <a:xfrm>
          <a:off x="2908300" y="99574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101600</xdr:rowOff>
    </xdr:from>
    <xdr:to>
      <xdr:col>10</xdr:col>
      <xdr:colOff>165100</xdr:colOff>
      <xdr:row>58</xdr:row>
      <xdr:rowOff>31750</xdr:rowOff>
    </xdr:to>
    <xdr:sp macro="" textlink="">
      <xdr:nvSpPr>
        <xdr:cNvPr id="186" name="楕円 185"/>
        <xdr:cNvSpPr/>
      </xdr:nvSpPr>
      <xdr:spPr>
        <a:xfrm>
          <a:off x="1968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152400</xdr:rowOff>
    </xdr:from>
    <xdr:to>
      <xdr:col>15</xdr:col>
      <xdr:colOff>50800</xdr:colOff>
      <xdr:row>58</xdr:row>
      <xdr:rowOff>13335</xdr:rowOff>
    </xdr:to>
    <xdr:cxnSp macro="">
      <xdr:nvCxnSpPr>
        <xdr:cNvPr id="187" name="直線コネクタ 186"/>
        <xdr:cNvCxnSpPr/>
      </xdr:nvCxnSpPr>
      <xdr:spPr>
        <a:xfrm>
          <a:off x="2019300" y="99250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55897</xdr:rowOff>
    </xdr:from>
    <xdr:ext cx="405111" cy="259045"/>
    <xdr:sp macro="" textlink="">
      <xdr:nvSpPr>
        <xdr:cNvPr id="191" name="n_4aveValue【橋りょう・トンネル】&#10;有形固定資産減価償却率"/>
        <xdr:cNvSpPr txBox="1"/>
      </xdr:nvSpPr>
      <xdr:spPr>
        <a:xfrm>
          <a:off x="927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107332</xdr:rowOff>
    </xdr:from>
    <xdr:ext cx="405111" cy="259045"/>
    <xdr:sp macro="" textlink="">
      <xdr:nvSpPr>
        <xdr:cNvPr id="192" name="n_1main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80662</xdr:rowOff>
    </xdr:from>
    <xdr:ext cx="405111" cy="259045"/>
    <xdr:sp macro="" textlink="">
      <xdr:nvSpPr>
        <xdr:cNvPr id="193" name="n_2mainValue【橋りょう・トンネル】&#10;有形固定資産減価償却率"/>
        <xdr:cNvSpPr txBox="1"/>
      </xdr:nvSpPr>
      <xdr:spPr>
        <a:xfrm>
          <a:off x="2705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48277</xdr:rowOff>
    </xdr:from>
    <xdr:ext cx="405111" cy="259045"/>
    <xdr:sp macro="" textlink="">
      <xdr:nvSpPr>
        <xdr:cNvPr id="194" name="n_3mainValue【橋りょう・トンネル】&#10;有形固定資産減価償却率"/>
        <xdr:cNvSpPr txBox="1"/>
      </xdr:nvSpPr>
      <xdr:spPr>
        <a:xfrm>
          <a:off x="1816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35170</xdr:rowOff>
    </xdr:from>
    <xdr:to>
      <xdr:col>36</xdr:col>
      <xdr:colOff>165100</xdr:colOff>
      <xdr:row>62</xdr:row>
      <xdr:rowOff>136770</xdr:rowOff>
    </xdr:to>
    <xdr:sp macro="" textlink="">
      <xdr:nvSpPr>
        <xdr:cNvPr id="226" name="フローチャート: 判断 225"/>
        <xdr:cNvSpPr/>
      </xdr:nvSpPr>
      <xdr:spPr>
        <a:xfrm>
          <a:off x="6921500" y="106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39826</xdr:rowOff>
    </xdr:from>
    <xdr:to>
      <xdr:col>55</xdr:col>
      <xdr:colOff>50800</xdr:colOff>
      <xdr:row>59</xdr:row>
      <xdr:rowOff>141426</xdr:rowOff>
    </xdr:to>
    <xdr:sp macro="" textlink="">
      <xdr:nvSpPr>
        <xdr:cNvPr id="232" name="楕円 231"/>
        <xdr:cNvSpPr/>
      </xdr:nvSpPr>
      <xdr:spPr>
        <a:xfrm>
          <a:off x="10426700" y="101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62703</xdr:rowOff>
    </xdr:from>
    <xdr:ext cx="599010" cy="259045"/>
    <xdr:sp macro="" textlink="">
      <xdr:nvSpPr>
        <xdr:cNvPr id="233" name="【橋りょう・トンネル】&#10;一人当たり有形固定資産（償却資産）額該当値テキスト"/>
        <xdr:cNvSpPr txBox="1"/>
      </xdr:nvSpPr>
      <xdr:spPr>
        <a:xfrm>
          <a:off x="10515600"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45532</xdr:rowOff>
    </xdr:from>
    <xdr:to>
      <xdr:col>50</xdr:col>
      <xdr:colOff>165100</xdr:colOff>
      <xdr:row>59</xdr:row>
      <xdr:rowOff>147132</xdr:rowOff>
    </xdr:to>
    <xdr:sp macro="" textlink="">
      <xdr:nvSpPr>
        <xdr:cNvPr id="234" name="楕円 233"/>
        <xdr:cNvSpPr/>
      </xdr:nvSpPr>
      <xdr:spPr>
        <a:xfrm>
          <a:off x="9588500" y="101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90626</xdr:rowOff>
    </xdr:from>
    <xdr:to>
      <xdr:col>55</xdr:col>
      <xdr:colOff>0</xdr:colOff>
      <xdr:row>59</xdr:row>
      <xdr:rowOff>96332</xdr:rowOff>
    </xdr:to>
    <xdr:cxnSp macro="">
      <xdr:nvCxnSpPr>
        <xdr:cNvPr id="235" name="直線コネクタ 234"/>
        <xdr:cNvCxnSpPr/>
      </xdr:nvCxnSpPr>
      <xdr:spPr>
        <a:xfrm flipV="1">
          <a:off x="9639300" y="10206176"/>
          <a:ext cx="8382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54973</xdr:rowOff>
    </xdr:from>
    <xdr:to>
      <xdr:col>46</xdr:col>
      <xdr:colOff>38100</xdr:colOff>
      <xdr:row>59</xdr:row>
      <xdr:rowOff>156573</xdr:rowOff>
    </xdr:to>
    <xdr:sp macro="" textlink="">
      <xdr:nvSpPr>
        <xdr:cNvPr id="236" name="楕円 235"/>
        <xdr:cNvSpPr/>
      </xdr:nvSpPr>
      <xdr:spPr>
        <a:xfrm>
          <a:off x="86995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96332</xdr:rowOff>
    </xdr:from>
    <xdr:to>
      <xdr:col>50</xdr:col>
      <xdr:colOff>114300</xdr:colOff>
      <xdr:row>59</xdr:row>
      <xdr:rowOff>105773</xdr:rowOff>
    </xdr:to>
    <xdr:cxnSp macro="">
      <xdr:nvCxnSpPr>
        <xdr:cNvPr id="237" name="直線コネクタ 236"/>
        <xdr:cNvCxnSpPr/>
      </xdr:nvCxnSpPr>
      <xdr:spPr>
        <a:xfrm flipV="1">
          <a:off x="8750300" y="1021188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58076</xdr:rowOff>
    </xdr:from>
    <xdr:to>
      <xdr:col>41</xdr:col>
      <xdr:colOff>101600</xdr:colOff>
      <xdr:row>59</xdr:row>
      <xdr:rowOff>159676</xdr:rowOff>
    </xdr:to>
    <xdr:sp macro="" textlink="">
      <xdr:nvSpPr>
        <xdr:cNvPr id="238" name="楕円 237"/>
        <xdr:cNvSpPr/>
      </xdr:nvSpPr>
      <xdr:spPr>
        <a:xfrm>
          <a:off x="7810500" y="101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105773</xdr:rowOff>
    </xdr:from>
    <xdr:to>
      <xdr:col>45</xdr:col>
      <xdr:colOff>177800</xdr:colOff>
      <xdr:row>59</xdr:row>
      <xdr:rowOff>108876</xdr:rowOff>
    </xdr:to>
    <xdr:cxnSp macro="">
      <xdr:nvCxnSpPr>
        <xdr:cNvPr id="239" name="直線コネクタ 238"/>
        <xdr:cNvCxnSpPr/>
      </xdr:nvCxnSpPr>
      <xdr:spPr>
        <a:xfrm flipV="1">
          <a:off x="7861300" y="10221323"/>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153297</xdr:rowOff>
    </xdr:from>
    <xdr:ext cx="599010" cy="259045"/>
    <xdr:sp macro="" textlink="">
      <xdr:nvSpPr>
        <xdr:cNvPr id="243" name="n_4aveValue【橋りょう・トンネル】&#10;一人当たり有形固定資産（償却資産）額"/>
        <xdr:cNvSpPr txBox="1"/>
      </xdr:nvSpPr>
      <xdr:spPr>
        <a:xfrm>
          <a:off x="6672795" y="104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163659</xdr:rowOff>
    </xdr:from>
    <xdr:ext cx="599010" cy="259045"/>
    <xdr:sp macro="" textlink="">
      <xdr:nvSpPr>
        <xdr:cNvPr id="244" name="n_1mainValue【橋りょう・トンネル】&#10;一人当たり有形固定資産（償却資産）額"/>
        <xdr:cNvSpPr txBox="1"/>
      </xdr:nvSpPr>
      <xdr:spPr>
        <a:xfrm>
          <a:off x="9327095" y="99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1650</xdr:rowOff>
    </xdr:from>
    <xdr:ext cx="599010" cy="259045"/>
    <xdr:sp macro="" textlink="">
      <xdr:nvSpPr>
        <xdr:cNvPr id="245" name="n_2mainValue【橋りょう・トンネル】&#10;一人当たり有形固定資産（償却資産）額"/>
        <xdr:cNvSpPr txBox="1"/>
      </xdr:nvSpPr>
      <xdr:spPr>
        <a:xfrm>
          <a:off x="8450795" y="994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4753</xdr:rowOff>
    </xdr:from>
    <xdr:ext cx="599010" cy="259045"/>
    <xdr:sp macro="" textlink="">
      <xdr:nvSpPr>
        <xdr:cNvPr id="246" name="n_3mainValue【橋りょう・トンネル】&#10;一人当たり有形固定資産（償却資産）額"/>
        <xdr:cNvSpPr txBox="1"/>
      </xdr:nvSpPr>
      <xdr:spPr>
        <a:xfrm>
          <a:off x="7561795" y="994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18324</xdr:rowOff>
    </xdr:from>
    <xdr:to>
      <xdr:col>6</xdr:col>
      <xdr:colOff>38100</xdr:colOff>
      <xdr:row>83</xdr:row>
      <xdr:rowOff>119924</xdr:rowOff>
    </xdr:to>
    <xdr:sp macro="" textlink="">
      <xdr:nvSpPr>
        <xdr:cNvPr id="282" name="フローチャート: 判断 281"/>
        <xdr:cNvSpPr/>
      </xdr:nvSpPr>
      <xdr:spPr>
        <a:xfrm>
          <a:off x="1079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88" name="楕円 287"/>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289" name="【公営住宅】&#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106499</xdr:rowOff>
    </xdr:from>
    <xdr:to>
      <xdr:col>20</xdr:col>
      <xdr:colOff>38100</xdr:colOff>
      <xdr:row>85</xdr:row>
      <xdr:rowOff>36649</xdr:rowOff>
    </xdr:to>
    <xdr:sp macro="" textlink="">
      <xdr:nvSpPr>
        <xdr:cNvPr id="290" name="楕円 289"/>
        <xdr:cNvSpPr/>
      </xdr:nvSpPr>
      <xdr:spPr>
        <a:xfrm>
          <a:off x="3746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157299</xdr:rowOff>
    </xdr:from>
    <xdr:to>
      <xdr:col>24</xdr:col>
      <xdr:colOff>63500</xdr:colOff>
      <xdr:row>85</xdr:row>
      <xdr:rowOff>3811</xdr:rowOff>
    </xdr:to>
    <xdr:cxnSp macro="">
      <xdr:nvCxnSpPr>
        <xdr:cNvPr id="291" name="直線コネクタ 290"/>
        <xdr:cNvCxnSpPr/>
      </xdr:nvCxnSpPr>
      <xdr:spPr>
        <a:xfrm>
          <a:off x="3797300" y="1455909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157118</xdr:rowOff>
    </xdr:from>
    <xdr:to>
      <xdr:col>15</xdr:col>
      <xdr:colOff>101600</xdr:colOff>
      <xdr:row>85</xdr:row>
      <xdr:rowOff>87268</xdr:rowOff>
    </xdr:to>
    <xdr:sp macro="" textlink="">
      <xdr:nvSpPr>
        <xdr:cNvPr id="292" name="楕円 291"/>
        <xdr:cNvSpPr/>
      </xdr:nvSpPr>
      <xdr:spPr>
        <a:xfrm>
          <a:off x="2857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157299</xdr:rowOff>
    </xdr:from>
    <xdr:to>
      <xdr:col>19</xdr:col>
      <xdr:colOff>177800</xdr:colOff>
      <xdr:row>85</xdr:row>
      <xdr:rowOff>36468</xdr:rowOff>
    </xdr:to>
    <xdr:cxnSp macro="">
      <xdr:nvCxnSpPr>
        <xdr:cNvPr id="293" name="直線コネクタ 292"/>
        <xdr:cNvCxnSpPr/>
      </xdr:nvCxnSpPr>
      <xdr:spPr>
        <a:xfrm flipV="1">
          <a:off x="2908300" y="1455909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121194</xdr:rowOff>
    </xdr:from>
    <xdr:to>
      <xdr:col>10</xdr:col>
      <xdr:colOff>165100</xdr:colOff>
      <xdr:row>85</xdr:row>
      <xdr:rowOff>51344</xdr:rowOff>
    </xdr:to>
    <xdr:sp macro="" textlink="">
      <xdr:nvSpPr>
        <xdr:cNvPr id="294" name="楕円 293"/>
        <xdr:cNvSpPr/>
      </xdr:nvSpPr>
      <xdr:spPr>
        <a:xfrm>
          <a:off x="1968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36468</xdr:rowOff>
    </xdr:to>
    <xdr:cxnSp macro="">
      <xdr:nvCxnSpPr>
        <xdr:cNvPr id="295" name="直線コネクタ 294"/>
        <xdr:cNvCxnSpPr/>
      </xdr:nvCxnSpPr>
      <xdr:spPr>
        <a:xfrm>
          <a:off x="2019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136451</xdr:rowOff>
    </xdr:from>
    <xdr:ext cx="405111" cy="259045"/>
    <xdr:sp macro="" textlink="">
      <xdr:nvSpPr>
        <xdr:cNvPr id="299" name="n_4aveValue【公営住宅】&#10;有形固定資産減価償却率"/>
        <xdr:cNvSpPr txBox="1"/>
      </xdr:nvSpPr>
      <xdr:spPr>
        <a:xfrm>
          <a:off x="927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27776</xdr:rowOff>
    </xdr:from>
    <xdr:ext cx="405111" cy="259045"/>
    <xdr:sp macro="" textlink="">
      <xdr:nvSpPr>
        <xdr:cNvPr id="300" name="n_1mainValue【公営住宅】&#10;有形固定資産減価償却率"/>
        <xdr:cNvSpPr txBox="1"/>
      </xdr:nvSpPr>
      <xdr:spPr>
        <a:xfrm>
          <a:off x="35820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301" name="n_2mainValue【公営住宅】&#10;有形固定資産減価償却率"/>
        <xdr:cNvSpPr txBox="1"/>
      </xdr:nvSpPr>
      <xdr:spPr>
        <a:xfrm>
          <a:off x="2705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42471</xdr:rowOff>
    </xdr:from>
    <xdr:ext cx="405111" cy="259045"/>
    <xdr:sp macro="" textlink="">
      <xdr:nvSpPr>
        <xdr:cNvPr id="302" name="n_3mainValue【公営住宅】&#10;有形固定資産減価償却率"/>
        <xdr:cNvSpPr txBox="1"/>
      </xdr:nvSpPr>
      <xdr:spPr>
        <a:xfrm>
          <a:off x="1816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36" name="フローチャート: 判断 33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58165</xdr:rowOff>
    </xdr:from>
    <xdr:to>
      <xdr:col>55</xdr:col>
      <xdr:colOff>50800</xdr:colOff>
      <xdr:row>79</xdr:row>
      <xdr:rowOff>159765</xdr:rowOff>
    </xdr:to>
    <xdr:sp macro="" textlink="">
      <xdr:nvSpPr>
        <xdr:cNvPr id="342" name="楕円 341"/>
        <xdr:cNvSpPr/>
      </xdr:nvSpPr>
      <xdr:spPr>
        <a:xfrm>
          <a:off x="10426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144542</xdr:rowOff>
    </xdr:from>
    <xdr:ext cx="469744" cy="259045"/>
    <xdr:sp macro="" textlink="">
      <xdr:nvSpPr>
        <xdr:cNvPr id="343" name="【公営住宅】&#10;一人当たり面積該当値テキスト"/>
        <xdr:cNvSpPr txBox="1"/>
      </xdr:nvSpPr>
      <xdr:spPr>
        <a:xfrm>
          <a:off x="10515600" y="135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64263</xdr:rowOff>
    </xdr:from>
    <xdr:to>
      <xdr:col>50</xdr:col>
      <xdr:colOff>165100</xdr:colOff>
      <xdr:row>79</xdr:row>
      <xdr:rowOff>165863</xdr:rowOff>
    </xdr:to>
    <xdr:sp macro="" textlink="">
      <xdr:nvSpPr>
        <xdr:cNvPr id="344" name="楕円 343"/>
        <xdr:cNvSpPr/>
      </xdr:nvSpPr>
      <xdr:spPr>
        <a:xfrm>
          <a:off x="9588500" y="136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108965</xdr:rowOff>
    </xdr:from>
    <xdr:to>
      <xdr:col>55</xdr:col>
      <xdr:colOff>0</xdr:colOff>
      <xdr:row>79</xdr:row>
      <xdr:rowOff>115063</xdr:rowOff>
    </xdr:to>
    <xdr:cxnSp macro="">
      <xdr:nvCxnSpPr>
        <xdr:cNvPr id="345" name="直線コネクタ 344"/>
        <xdr:cNvCxnSpPr/>
      </xdr:nvCxnSpPr>
      <xdr:spPr>
        <a:xfrm flipV="1">
          <a:off x="9639300" y="13653515"/>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111506</xdr:rowOff>
    </xdr:from>
    <xdr:to>
      <xdr:col>46</xdr:col>
      <xdr:colOff>38100</xdr:colOff>
      <xdr:row>80</xdr:row>
      <xdr:rowOff>41656</xdr:rowOff>
    </xdr:to>
    <xdr:sp macro="" textlink="">
      <xdr:nvSpPr>
        <xdr:cNvPr id="346" name="楕円 345"/>
        <xdr:cNvSpPr/>
      </xdr:nvSpPr>
      <xdr:spPr>
        <a:xfrm>
          <a:off x="8699500" y="136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115063</xdr:rowOff>
    </xdr:from>
    <xdr:to>
      <xdr:col>50</xdr:col>
      <xdr:colOff>114300</xdr:colOff>
      <xdr:row>79</xdr:row>
      <xdr:rowOff>162306</xdr:rowOff>
    </xdr:to>
    <xdr:cxnSp macro="">
      <xdr:nvCxnSpPr>
        <xdr:cNvPr id="347" name="直線コネクタ 346"/>
        <xdr:cNvCxnSpPr/>
      </xdr:nvCxnSpPr>
      <xdr:spPr>
        <a:xfrm flipV="1">
          <a:off x="8750300" y="13659613"/>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72644</xdr:rowOff>
    </xdr:from>
    <xdr:to>
      <xdr:col>41</xdr:col>
      <xdr:colOff>101600</xdr:colOff>
      <xdr:row>80</xdr:row>
      <xdr:rowOff>2794</xdr:rowOff>
    </xdr:to>
    <xdr:sp macro="" textlink="">
      <xdr:nvSpPr>
        <xdr:cNvPr id="348" name="楕円 347"/>
        <xdr:cNvSpPr/>
      </xdr:nvSpPr>
      <xdr:spPr>
        <a:xfrm>
          <a:off x="7810500" y="136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123444</xdr:rowOff>
    </xdr:from>
    <xdr:to>
      <xdr:col>45</xdr:col>
      <xdr:colOff>177800</xdr:colOff>
      <xdr:row>79</xdr:row>
      <xdr:rowOff>162306</xdr:rowOff>
    </xdr:to>
    <xdr:cxnSp macro="">
      <xdr:nvCxnSpPr>
        <xdr:cNvPr id="349" name="直線コネクタ 348"/>
        <xdr:cNvCxnSpPr/>
      </xdr:nvCxnSpPr>
      <xdr:spPr>
        <a:xfrm>
          <a:off x="7861300" y="136679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3"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10940</xdr:rowOff>
    </xdr:from>
    <xdr:ext cx="469744" cy="259045"/>
    <xdr:sp macro="" textlink="">
      <xdr:nvSpPr>
        <xdr:cNvPr id="354" name="n_1mainValue【公営住宅】&#10;一人当たり面積"/>
        <xdr:cNvSpPr txBox="1"/>
      </xdr:nvSpPr>
      <xdr:spPr>
        <a:xfrm>
          <a:off x="9391727" y="133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58183</xdr:rowOff>
    </xdr:from>
    <xdr:ext cx="469744" cy="259045"/>
    <xdr:sp macro="" textlink="">
      <xdr:nvSpPr>
        <xdr:cNvPr id="355" name="n_2mainValue【公営住宅】&#10;一人当たり面積"/>
        <xdr:cNvSpPr txBox="1"/>
      </xdr:nvSpPr>
      <xdr:spPr>
        <a:xfrm>
          <a:off x="8515427"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19321</xdr:rowOff>
    </xdr:from>
    <xdr:ext cx="469744" cy="259045"/>
    <xdr:sp macro="" textlink="">
      <xdr:nvSpPr>
        <xdr:cNvPr id="356" name="n_3mainValue【公営住宅】&#10;一人当たり面積"/>
        <xdr:cNvSpPr txBox="1"/>
      </xdr:nvSpPr>
      <xdr:spPr>
        <a:xfrm>
          <a:off x="7626427" y="133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92075</xdr:rowOff>
    </xdr:from>
    <xdr:to>
      <xdr:col>67</xdr:col>
      <xdr:colOff>101600</xdr:colOff>
      <xdr:row>37</xdr:row>
      <xdr:rowOff>22225</xdr:rowOff>
    </xdr:to>
    <xdr:sp macro="" textlink="">
      <xdr:nvSpPr>
        <xdr:cNvPr id="407" name="フローチャート: 判断 406"/>
        <xdr:cNvSpPr/>
      </xdr:nvSpPr>
      <xdr:spPr>
        <a:xfrm>
          <a:off x="12763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59690</xdr:rowOff>
    </xdr:from>
    <xdr:to>
      <xdr:col>85</xdr:col>
      <xdr:colOff>177800</xdr:colOff>
      <xdr:row>40</xdr:row>
      <xdr:rowOff>161290</xdr:rowOff>
    </xdr:to>
    <xdr:sp macro="" textlink="">
      <xdr:nvSpPr>
        <xdr:cNvPr id="413" name="楕円 412"/>
        <xdr:cNvSpPr/>
      </xdr:nvSpPr>
      <xdr:spPr>
        <a:xfrm>
          <a:off x="16268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38117</xdr:rowOff>
    </xdr:from>
    <xdr:ext cx="405111" cy="259045"/>
    <xdr:sp macro="" textlink="">
      <xdr:nvSpPr>
        <xdr:cNvPr id="414" name="【認定こども園・幼稚園・保育所】&#10;有形固定資産減価償却率該当値テキスト"/>
        <xdr:cNvSpPr txBox="1"/>
      </xdr:nvSpPr>
      <xdr:spPr>
        <a:xfrm>
          <a:off x="163576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415" name="楕円 414"/>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80010</xdr:rowOff>
    </xdr:from>
    <xdr:to>
      <xdr:col>85</xdr:col>
      <xdr:colOff>127000</xdr:colOff>
      <xdr:row>40</xdr:row>
      <xdr:rowOff>110490</xdr:rowOff>
    </xdr:to>
    <xdr:cxnSp macro="">
      <xdr:nvCxnSpPr>
        <xdr:cNvPr id="416" name="直線コネクタ 415"/>
        <xdr:cNvCxnSpPr/>
      </xdr:nvCxnSpPr>
      <xdr:spPr>
        <a:xfrm>
          <a:off x="15481300" y="69380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158750</xdr:rowOff>
    </xdr:from>
    <xdr:to>
      <xdr:col>76</xdr:col>
      <xdr:colOff>165100</xdr:colOff>
      <xdr:row>40</xdr:row>
      <xdr:rowOff>88900</xdr:rowOff>
    </xdr:to>
    <xdr:sp macro="" textlink="">
      <xdr:nvSpPr>
        <xdr:cNvPr id="417" name="楕円 416"/>
        <xdr:cNvSpPr/>
      </xdr:nvSpPr>
      <xdr:spPr>
        <a:xfrm>
          <a:off x="1454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80010</xdr:rowOff>
    </xdr:to>
    <xdr:cxnSp macro="">
      <xdr:nvCxnSpPr>
        <xdr:cNvPr id="418" name="直線コネクタ 417"/>
        <xdr:cNvCxnSpPr/>
      </xdr:nvCxnSpPr>
      <xdr:spPr>
        <a:xfrm>
          <a:off x="14592300" y="68961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419" name="楕円 418"/>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167640</xdr:rowOff>
    </xdr:from>
    <xdr:to>
      <xdr:col>76</xdr:col>
      <xdr:colOff>114300</xdr:colOff>
      <xdr:row>40</xdr:row>
      <xdr:rowOff>38100</xdr:rowOff>
    </xdr:to>
    <xdr:cxnSp macro="">
      <xdr:nvCxnSpPr>
        <xdr:cNvPr id="420" name="直線コネクタ 419"/>
        <xdr:cNvCxnSpPr/>
      </xdr:nvCxnSpPr>
      <xdr:spPr>
        <a:xfrm>
          <a:off x="13703300" y="6854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38752</xdr:rowOff>
    </xdr:from>
    <xdr:ext cx="405111" cy="259045"/>
    <xdr:sp macro="" textlink="">
      <xdr:nvSpPr>
        <xdr:cNvPr id="424" name="n_4aveValue【認定こども園・幼稚園・保育所】&#10;有形固定資産減価償却率"/>
        <xdr:cNvSpPr txBox="1"/>
      </xdr:nvSpPr>
      <xdr:spPr>
        <a:xfrm>
          <a:off x="12611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425" name="n_1mainValue【認定こども園・幼稚園・保育所】&#10;有形固定資産減価償却率"/>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80027</xdr:rowOff>
    </xdr:from>
    <xdr:ext cx="405111" cy="259045"/>
    <xdr:sp macro="" textlink="">
      <xdr:nvSpPr>
        <xdr:cNvPr id="426" name="n_2mainValue【認定こども園・幼稚園・保育所】&#10;有形固定資産減価償却率"/>
        <xdr:cNvSpPr txBox="1"/>
      </xdr:nvSpPr>
      <xdr:spPr>
        <a:xfrm>
          <a:off x="14389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427" name="n_3mainValue【認定こども園・幼稚園・保育所】&#10;有形固定資産減価償却率"/>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55880</xdr:rowOff>
    </xdr:from>
    <xdr:to>
      <xdr:col>98</xdr:col>
      <xdr:colOff>38100</xdr:colOff>
      <xdr:row>40</xdr:row>
      <xdr:rowOff>157480</xdr:rowOff>
    </xdr:to>
    <xdr:sp macro="" textlink="">
      <xdr:nvSpPr>
        <xdr:cNvPr id="461" name="フローチャート: 判断 460"/>
        <xdr:cNvSpPr/>
      </xdr:nvSpPr>
      <xdr:spPr>
        <a:xfrm>
          <a:off x="186055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124460</xdr:rowOff>
    </xdr:from>
    <xdr:to>
      <xdr:col>116</xdr:col>
      <xdr:colOff>114300</xdr:colOff>
      <xdr:row>42</xdr:row>
      <xdr:rowOff>54610</xdr:rowOff>
    </xdr:to>
    <xdr:sp macro="" textlink="">
      <xdr:nvSpPr>
        <xdr:cNvPr id="467" name="楕円 466"/>
        <xdr:cNvSpPr/>
      </xdr:nvSpPr>
      <xdr:spPr>
        <a:xfrm>
          <a:off x="221107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39387</xdr:rowOff>
    </xdr:from>
    <xdr:ext cx="469744" cy="259045"/>
    <xdr:sp macro="" textlink="">
      <xdr:nvSpPr>
        <xdr:cNvPr id="468" name="【認定こども園・幼稚園・保育所】&#10;一人当たり面積該当値テキスト"/>
        <xdr:cNvSpPr txBox="1"/>
      </xdr:nvSpPr>
      <xdr:spPr>
        <a:xfrm>
          <a:off x="22199600" y="70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69" name="楕円 468"/>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42</xdr:row>
      <xdr:rowOff>3810</xdr:rowOff>
    </xdr:to>
    <xdr:cxnSp macro="">
      <xdr:nvCxnSpPr>
        <xdr:cNvPr id="470" name="直線コネクタ 469"/>
        <xdr:cNvCxnSpPr/>
      </xdr:nvCxnSpPr>
      <xdr:spPr>
        <a:xfrm>
          <a:off x="21323300" y="710565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71" name="楕円 470"/>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76200</xdr:rowOff>
    </xdr:from>
    <xdr:to>
      <xdr:col>111</xdr:col>
      <xdr:colOff>177800</xdr:colOff>
      <xdr:row>41</xdr:row>
      <xdr:rowOff>80010</xdr:rowOff>
    </xdr:to>
    <xdr:cxnSp macro="">
      <xdr:nvCxnSpPr>
        <xdr:cNvPr id="472" name="直線コネクタ 471"/>
        <xdr:cNvCxnSpPr/>
      </xdr:nvCxnSpPr>
      <xdr:spPr>
        <a:xfrm flipV="1">
          <a:off x="20434300" y="710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73" name="楕円 472"/>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474" name="直線コネクタ 473"/>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2557</xdr:rowOff>
    </xdr:from>
    <xdr:ext cx="469744" cy="259045"/>
    <xdr:sp macro="" textlink="">
      <xdr:nvSpPr>
        <xdr:cNvPr id="478" name="n_4aveValue【認定こども園・幼稚園・保育所】&#10;一人当たり面積"/>
        <xdr:cNvSpPr txBox="1"/>
      </xdr:nvSpPr>
      <xdr:spPr>
        <a:xfrm>
          <a:off x="18421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479" name="n_1mainValue【認定こども園・幼稚園・保育所】&#10;一人当たり面積"/>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80"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81"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18" name="フローチャート: 判断 517"/>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24" name="楕円 523"/>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25" name="【学校施設】&#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26" name="楕円 525"/>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166551</xdr:rowOff>
    </xdr:from>
    <xdr:to>
      <xdr:col>85</xdr:col>
      <xdr:colOff>127000</xdr:colOff>
      <xdr:row>61</xdr:row>
      <xdr:rowOff>44087</xdr:rowOff>
    </xdr:to>
    <xdr:cxnSp macro="">
      <xdr:nvCxnSpPr>
        <xdr:cNvPr id="527" name="直線コネクタ 526"/>
        <xdr:cNvCxnSpPr/>
      </xdr:nvCxnSpPr>
      <xdr:spPr>
        <a:xfrm>
          <a:off x="15481300" y="1045355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92891</xdr:rowOff>
    </xdr:from>
    <xdr:to>
      <xdr:col>76</xdr:col>
      <xdr:colOff>165100</xdr:colOff>
      <xdr:row>61</xdr:row>
      <xdr:rowOff>23041</xdr:rowOff>
    </xdr:to>
    <xdr:sp macro="" textlink="">
      <xdr:nvSpPr>
        <xdr:cNvPr id="528" name="楕円 527"/>
        <xdr:cNvSpPr/>
      </xdr:nvSpPr>
      <xdr:spPr>
        <a:xfrm>
          <a:off x="14541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143691</xdr:rowOff>
    </xdr:from>
    <xdr:to>
      <xdr:col>81</xdr:col>
      <xdr:colOff>50800</xdr:colOff>
      <xdr:row>60</xdr:row>
      <xdr:rowOff>166551</xdr:rowOff>
    </xdr:to>
    <xdr:cxnSp macro="">
      <xdr:nvCxnSpPr>
        <xdr:cNvPr id="529" name="直線コネクタ 528"/>
        <xdr:cNvCxnSpPr/>
      </xdr:nvCxnSpPr>
      <xdr:spPr>
        <a:xfrm>
          <a:off x="14592300" y="104306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530" name="楕円 529"/>
        <xdr:cNvSpPr/>
      </xdr:nvSpPr>
      <xdr:spPr>
        <a:xfrm>
          <a:off x="1365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81643</xdr:rowOff>
    </xdr:from>
    <xdr:to>
      <xdr:col>76</xdr:col>
      <xdr:colOff>114300</xdr:colOff>
      <xdr:row>60</xdr:row>
      <xdr:rowOff>143691</xdr:rowOff>
    </xdr:to>
    <xdr:cxnSp macro="">
      <xdr:nvCxnSpPr>
        <xdr:cNvPr id="531" name="直線コネクタ 530"/>
        <xdr:cNvCxnSpPr/>
      </xdr:nvCxnSpPr>
      <xdr:spPr>
        <a:xfrm>
          <a:off x="13703300" y="103686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35" name="n_4aveValue【学校施設】&#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36" name="n_1main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537" name="n_2main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538" name="n_3mainValue【学校施設】&#10;有形固定資産減価償却率"/>
        <xdr:cNvSpPr txBox="1"/>
      </xdr:nvSpPr>
      <xdr:spPr>
        <a:xfrm>
          <a:off x="13500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93675</xdr:rowOff>
    </xdr:from>
    <xdr:to>
      <xdr:col>98</xdr:col>
      <xdr:colOff>38100</xdr:colOff>
      <xdr:row>61</xdr:row>
      <xdr:rowOff>23825</xdr:rowOff>
    </xdr:to>
    <xdr:sp macro="" textlink="">
      <xdr:nvSpPr>
        <xdr:cNvPr id="571" name="フローチャート: 判断 570"/>
        <xdr:cNvSpPr/>
      </xdr:nvSpPr>
      <xdr:spPr>
        <a:xfrm>
          <a:off x="18605500" y="1038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170028</xdr:rowOff>
    </xdr:from>
    <xdr:to>
      <xdr:col>116</xdr:col>
      <xdr:colOff>114300</xdr:colOff>
      <xdr:row>62</xdr:row>
      <xdr:rowOff>100178</xdr:rowOff>
    </xdr:to>
    <xdr:sp macro="" textlink="">
      <xdr:nvSpPr>
        <xdr:cNvPr id="577" name="楕円 576"/>
        <xdr:cNvSpPr/>
      </xdr:nvSpPr>
      <xdr:spPr>
        <a:xfrm>
          <a:off x="22110700" y="106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148455</xdr:rowOff>
    </xdr:from>
    <xdr:ext cx="469744" cy="259045"/>
    <xdr:sp macro="" textlink="">
      <xdr:nvSpPr>
        <xdr:cNvPr id="578" name="【学校施設】&#10;一人当たり面積該当値テキスト"/>
        <xdr:cNvSpPr txBox="1"/>
      </xdr:nvSpPr>
      <xdr:spPr>
        <a:xfrm>
          <a:off x="22199600" y="106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1321</xdr:rowOff>
    </xdr:from>
    <xdr:to>
      <xdr:col>112</xdr:col>
      <xdr:colOff>38100</xdr:colOff>
      <xdr:row>62</xdr:row>
      <xdr:rowOff>102921</xdr:rowOff>
    </xdr:to>
    <xdr:sp macro="" textlink="">
      <xdr:nvSpPr>
        <xdr:cNvPr id="579" name="楕円 578"/>
        <xdr:cNvSpPr/>
      </xdr:nvSpPr>
      <xdr:spPr>
        <a:xfrm>
          <a:off x="21272500" y="10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49378</xdr:rowOff>
    </xdr:from>
    <xdr:to>
      <xdr:col>116</xdr:col>
      <xdr:colOff>63500</xdr:colOff>
      <xdr:row>62</xdr:row>
      <xdr:rowOff>52121</xdr:rowOff>
    </xdr:to>
    <xdr:cxnSp macro="">
      <xdr:nvCxnSpPr>
        <xdr:cNvPr id="580" name="直線コネクタ 579"/>
        <xdr:cNvCxnSpPr/>
      </xdr:nvCxnSpPr>
      <xdr:spPr>
        <a:xfrm flipV="1">
          <a:off x="21323300" y="10679278"/>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9551</xdr:rowOff>
    </xdr:from>
    <xdr:to>
      <xdr:col>107</xdr:col>
      <xdr:colOff>101600</xdr:colOff>
      <xdr:row>62</xdr:row>
      <xdr:rowOff>111151</xdr:rowOff>
    </xdr:to>
    <xdr:sp macro="" textlink="">
      <xdr:nvSpPr>
        <xdr:cNvPr id="581" name="楕円 580"/>
        <xdr:cNvSpPr/>
      </xdr:nvSpPr>
      <xdr:spPr>
        <a:xfrm>
          <a:off x="203835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52121</xdr:rowOff>
    </xdr:from>
    <xdr:to>
      <xdr:col>111</xdr:col>
      <xdr:colOff>177800</xdr:colOff>
      <xdr:row>62</xdr:row>
      <xdr:rowOff>60351</xdr:rowOff>
    </xdr:to>
    <xdr:cxnSp macro="">
      <xdr:nvCxnSpPr>
        <xdr:cNvPr id="582" name="直線コネクタ 581"/>
        <xdr:cNvCxnSpPr/>
      </xdr:nvCxnSpPr>
      <xdr:spPr>
        <a:xfrm flipV="1">
          <a:off x="20434300" y="1068202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xdr:rowOff>
    </xdr:from>
    <xdr:to>
      <xdr:col>102</xdr:col>
      <xdr:colOff>165100</xdr:colOff>
      <xdr:row>62</xdr:row>
      <xdr:rowOff>115722</xdr:rowOff>
    </xdr:to>
    <xdr:sp macro="" textlink="">
      <xdr:nvSpPr>
        <xdr:cNvPr id="583" name="楕円 582"/>
        <xdr:cNvSpPr/>
      </xdr:nvSpPr>
      <xdr:spPr>
        <a:xfrm>
          <a:off x="19494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60351</xdr:rowOff>
    </xdr:from>
    <xdr:to>
      <xdr:col>107</xdr:col>
      <xdr:colOff>50800</xdr:colOff>
      <xdr:row>62</xdr:row>
      <xdr:rowOff>64922</xdr:rowOff>
    </xdr:to>
    <xdr:cxnSp macro="">
      <xdr:nvCxnSpPr>
        <xdr:cNvPr id="584" name="直線コネクタ 583"/>
        <xdr:cNvCxnSpPr/>
      </xdr:nvCxnSpPr>
      <xdr:spPr>
        <a:xfrm flipV="1">
          <a:off x="19545300" y="1069025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40352</xdr:rowOff>
    </xdr:from>
    <xdr:ext cx="469744" cy="259045"/>
    <xdr:sp macro="" textlink="">
      <xdr:nvSpPr>
        <xdr:cNvPr id="588" name="n_4aveValue【学校施設】&#10;一人当たり面積"/>
        <xdr:cNvSpPr txBox="1"/>
      </xdr:nvSpPr>
      <xdr:spPr>
        <a:xfrm>
          <a:off x="18421427"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94048</xdr:rowOff>
    </xdr:from>
    <xdr:ext cx="469744" cy="259045"/>
    <xdr:sp macro="" textlink="">
      <xdr:nvSpPr>
        <xdr:cNvPr id="589" name="n_1mainValue【学校施設】&#10;一人当たり面積"/>
        <xdr:cNvSpPr txBox="1"/>
      </xdr:nvSpPr>
      <xdr:spPr>
        <a:xfrm>
          <a:off x="21075727" y="107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102278</xdr:rowOff>
    </xdr:from>
    <xdr:ext cx="469744" cy="259045"/>
    <xdr:sp macro="" textlink="">
      <xdr:nvSpPr>
        <xdr:cNvPr id="590" name="n_2mainValue【学校施設】&#10;一人当たり面積"/>
        <xdr:cNvSpPr txBox="1"/>
      </xdr:nvSpPr>
      <xdr:spPr>
        <a:xfrm>
          <a:off x="20199427" y="107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106849</xdr:rowOff>
    </xdr:from>
    <xdr:ext cx="469744" cy="259045"/>
    <xdr:sp macro="" textlink="">
      <xdr:nvSpPr>
        <xdr:cNvPr id="591" name="n_3mainValue【学校施設】&#10;一人当たり面積"/>
        <xdr:cNvSpPr txBox="1"/>
      </xdr:nvSpPr>
      <xdr:spPr>
        <a:xfrm>
          <a:off x="19310427" y="1073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40639</xdr:rowOff>
    </xdr:from>
    <xdr:to>
      <xdr:col>67</xdr:col>
      <xdr:colOff>101600</xdr:colOff>
      <xdr:row>80</xdr:row>
      <xdr:rowOff>142239</xdr:rowOff>
    </xdr:to>
    <xdr:sp macro="" textlink="">
      <xdr:nvSpPr>
        <xdr:cNvPr id="626" name="フローチャート: 判断 625"/>
        <xdr:cNvSpPr/>
      </xdr:nvSpPr>
      <xdr:spPr>
        <a:xfrm>
          <a:off x="127635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93980</xdr:rowOff>
    </xdr:from>
    <xdr:to>
      <xdr:col>85</xdr:col>
      <xdr:colOff>177800</xdr:colOff>
      <xdr:row>85</xdr:row>
      <xdr:rowOff>24130</xdr:rowOff>
    </xdr:to>
    <xdr:sp macro="" textlink="">
      <xdr:nvSpPr>
        <xdr:cNvPr id="632" name="楕円 631"/>
        <xdr:cNvSpPr/>
      </xdr:nvSpPr>
      <xdr:spPr>
        <a:xfrm>
          <a:off x="16268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72407</xdr:rowOff>
    </xdr:from>
    <xdr:ext cx="405111" cy="259045"/>
    <xdr:sp macro="" textlink="">
      <xdr:nvSpPr>
        <xdr:cNvPr id="633" name="【児童館】&#10;有形固定資産減価償却率該当値テキスト"/>
        <xdr:cNvSpPr txBox="1"/>
      </xdr:nvSpPr>
      <xdr:spPr>
        <a:xfrm>
          <a:off x="16357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86361</xdr:rowOff>
    </xdr:from>
    <xdr:to>
      <xdr:col>81</xdr:col>
      <xdr:colOff>101600</xdr:colOff>
      <xdr:row>84</xdr:row>
      <xdr:rowOff>16511</xdr:rowOff>
    </xdr:to>
    <xdr:sp macro="" textlink="">
      <xdr:nvSpPr>
        <xdr:cNvPr id="634" name="楕円 633"/>
        <xdr:cNvSpPr/>
      </xdr:nvSpPr>
      <xdr:spPr>
        <a:xfrm>
          <a:off x="15430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137161</xdr:rowOff>
    </xdr:from>
    <xdr:to>
      <xdr:col>85</xdr:col>
      <xdr:colOff>127000</xdr:colOff>
      <xdr:row>84</xdr:row>
      <xdr:rowOff>144780</xdr:rowOff>
    </xdr:to>
    <xdr:cxnSp macro="">
      <xdr:nvCxnSpPr>
        <xdr:cNvPr id="635" name="直線コネクタ 634"/>
        <xdr:cNvCxnSpPr/>
      </xdr:nvCxnSpPr>
      <xdr:spPr>
        <a:xfrm>
          <a:off x="15481300" y="143675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36"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37"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38"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158766</xdr:rowOff>
    </xdr:from>
    <xdr:ext cx="405111" cy="259045"/>
    <xdr:sp macro="" textlink="">
      <xdr:nvSpPr>
        <xdr:cNvPr id="639" name="n_4aveValue【児童館】&#10;有形固定資産減価償却率"/>
        <xdr:cNvSpPr txBox="1"/>
      </xdr:nvSpPr>
      <xdr:spPr>
        <a:xfrm>
          <a:off x="12611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7638</xdr:rowOff>
    </xdr:from>
    <xdr:ext cx="405111" cy="259045"/>
    <xdr:sp macro="" textlink="">
      <xdr:nvSpPr>
        <xdr:cNvPr id="640" name="n_1mainValue【児童館】&#10;有形固定資産減価償却率"/>
        <xdr:cNvSpPr txBox="1"/>
      </xdr:nvSpPr>
      <xdr:spPr>
        <a:xfrm>
          <a:off x="15266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64" name="直線コネクタ 66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6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66" name="直線コネクタ 66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6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68" name="直線コネクタ 66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6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0" name="フローチャート: 判断 66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1" name="フローチャート: 判断 67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2" name="フローチャート: 判断 671"/>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3" name="フローチャート: 判断 67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74" name="フローチャート: 判断 673"/>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80" name="楕円 679"/>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81" name="【児童館】&#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82" name="楕円 681"/>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83" name="直線コネクタ 682"/>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8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85"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87"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88"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1" name="テキスト ボックス 70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9" name="テキスト ボックス 7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1" name="テキスト ボックス 71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13" name="直線コネクタ 712"/>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14"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15" name="直線コネクタ 714"/>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16"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17" name="直線コネクタ 716"/>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18"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19" name="フローチャート: 判断 718"/>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20" name="フローチャート: 判断 719"/>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21" name="フローチャート: 判断 720"/>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22" name="フローチャート: 判断 721"/>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17780</xdr:rowOff>
    </xdr:from>
    <xdr:to>
      <xdr:col>67</xdr:col>
      <xdr:colOff>101600</xdr:colOff>
      <xdr:row>104</xdr:row>
      <xdr:rowOff>119380</xdr:rowOff>
    </xdr:to>
    <xdr:sp macro="" textlink="">
      <xdr:nvSpPr>
        <xdr:cNvPr id="723" name="フローチャート: 判断 722"/>
        <xdr:cNvSpPr/>
      </xdr:nvSpPr>
      <xdr:spPr>
        <a:xfrm>
          <a:off x="12763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4" name="テキスト ボックス 7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5" name="テキスト ボックス 7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6" name="テキスト ボックス 7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7" name="テキスト ボックス 7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8" name="テキスト ボックス 7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729" name="楕円 728"/>
        <xdr:cNvSpPr/>
      </xdr:nvSpPr>
      <xdr:spPr>
        <a:xfrm>
          <a:off x="16268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730" name="【公民館】&#10;有形固定資産減価償却率該当値テキスト"/>
        <xdr:cNvSpPr txBox="1"/>
      </xdr:nvSpPr>
      <xdr:spPr>
        <a:xfrm>
          <a:off x="16357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731" name="楕円 730"/>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114300</xdr:rowOff>
    </xdr:to>
    <xdr:cxnSp macro="">
      <xdr:nvCxnSpPr>
        <xdr:cNvPr id="732" name="直線コネクタ 731"/>
        <xdr:cNvCxnSpPr/>
      </xdr:nvCxnSpPr>
      <xdr:spPr>
        <a:xfrm>
          <a:off x="15481300" y="1824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733" name="楕円 732"/>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76200</xdr:rowOff>
    </xdr:to>
    <xdr:cxnSp macro="">
      <xdr:nvCxnSpPr>
        <xdr:cNvPr id="734" name="直線コネクタ 733"/>
        <xdr:cNvCxnSpPr/>
      </xdr:nvCxnSpPr>
      <xdr:spPr>
        <a:xfrm>
          <a:off x="14592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35" name="楕円 734"/>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38100</xdr:rowOff>
    </xdr:to>
    <xdr:cxnSp macro="">
      <xdr:nvCxnSpPr>
        <xdr:cNvPr id="736" name="直線コネクタ 735"/>
        <xdr:cNvCxnSpPr/>
      </xdr:nvCxnSpPr>
      <xdr:spPr>
        <a:xfrm>
          <a:off x="13703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37"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38"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3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135907</xdr:rowOff>
    </xdr:from>
    <xdr:ext cx="405111" cy="259045"/>
    <xdr:sp macro="" textlink="">
      <xdr:nvSpPr>
        <xdr:cNvPr id="740" name="n_4aveValue【公民館】&#10;有形固定資産減価償却率"/>
        <xdr:cNvSpPr txBox="1"/>
      </xdr:nvSpPr>
      <xdr:spPr>
        <a:xfrm>
          <a:off x="12611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741" name="n_1mainValue【公民館】&#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742" name="n_2mainValue【公民館】&#10;有形固定資産減価償却率"/>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743" name="n_3mainValue【公民館】&#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67" name="直線コネクタ 76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6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69" name="直線コネクタ 76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7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71" name="直線コネクタ 77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72"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73" name="フローチャート: 判断 77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4" name="フローチャート: 判断 77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75" name="フローチャート: 判断 77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76" name="フローチャート: 判断 77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77" name="フローチャート: 判断 776"/>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124461</xdr:rowOff>
    </xdr:from>
    <xdr:to>
      <xdr:col>116</xdr:col>
      <xdr:colOff>114300</xdr:colOff>
      <xdr:row>108</xdr:row>
      <xdr:rowOff>54611</xdr:rowOff>
    </xdr:to>
    <xdr:sp macro="" textlink="">
      <xdr:nvSpPr>
        <xdr:cNvPr id="783" name="楕円 782"/>
        <xdr:cNvSpPr/>
      </xdr:nvSpPr>
      <xdr:spPr>
        <a:xfrm>
          <a:off x="221107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39388</xdr:rowOff>
    </xdr:from>
    <xdr:ext cx="469744" cy="259045"/>
    <xdr:sp macro="" textlink="">
      <xdr:nvSpPr>
        <xdr:cNvPr id="784" name="【公民館】&#10;一人当たり面積該当値テキスト"/>
        <xdr:cNvSpPr txBox="1"/>
      </xdr:nvSpPr>
      <xdr:spPr>
        <a:xfrm>
          <a:off x="22199600" y="183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124461</xdr:rowOff>
    </xdr:from>
    <xdr:to>
      <xdr:col>112</xdr:col>
      <xdr:colOff>38100</xdr:colOff>
      <xdr:row>108</xdr:row>
      <xdr:rowOff>54611</xdr:rowOff>
    </xdr:to>
    <xdr:sp macro="" textlink="">
      <xdr:nvSpPr>
        <xdr:cNvPr id="785" name="楕円 784"/>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3811</xdr:rowOff>
    </xdr:from>
    <xdr:to>
      <xdr:col>116</xdr:col>
      <xdr:colOff>63500</xdr:colOff>
      <xdr:row>108</xdr:row>
      <xdr:rowOff>3811</xdr:rowOff>
    </xdr:to>
    <xdr:cxnSp macro="">
      <xdr:nvCxnSpPr>
        <xdr:cNvPr id="786" name="直線コネクタ 785"/>
        <xdr:cNvCxnSpPr/>
      </xdr:nvCxnSpPr>
      <xdr:spPr>
        <a:xfrm>
          <a:off x="21323300" y="18520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124461</xdr:rowOff>
    </xdr:from>
    <xdr:to>
      <xdr:col>107</xdr:col>
      <xdr:colOff>101600</xdr:colOff>
      <xdr:row>108</xdr:row>
      <xdr:rowOff>54611</xdr:rowOff>
    </xdr:to>
    <xdr:sp macro="" textlink="">
      <xdr:nvSpPr>
        <xdr:cNvPr id="787" name="楕円 786"/>
        <xdr:cNvSpPr/>
      </xdr:nvSpPr>
      <xdr:spPr>
        <a:xfrm>
          <a:off x="20383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3811</xdr:rowOff>
    </xdr:from>
    <xdr:to>
      <xdr:col>111</xdr:col>
      <xdr:colOff>177800</xdr:colOff>
      <xdr:row>108</xdr:row>
      <xdr:rowOff>3811</xdr:rowOff>
    </xdr:to>
    <xdr:cxnSp macro="">
      <xdr:nvCxnSpPr>
        <xdr:cNvPr id="788" name="直線コネクタ 787"/>
        <xdr:cNvCxnSpPr/>
      </xdr:nvCxnSpPr>
      <xdr:spPr>
        <a:xfrm>
          <a:off x="20434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124461</xdr:rowOff>
    </xdr:from>
    <xdr:to>
      <xdr:col>102</xdr:col>
      <xdr:colOff>165100</xdr:colOff>
      <xdr:row>108</xdr:row>
      <xdr:rowOff>54611</xdr:rowOff>
    </xdr:to>
    <xdr:sp macro="" textlink="">
      <xdr:nvSpPr>
        <xdr:cNvPr id="789" name="楕円 788"/>
        <xdr:cNvSpPr/>
      </xdr:nvSpPr>
      <xdr:spPr>
        <a:xfrm>
          <a:off x="19494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3811</xdr:rowOff>
    </xdr:from>
    <xdr:to>
      <xdr:col>107</xdr:col>
      <xdr:colOff>50800</xdr:colOff>
      <xdr:row>108</xdr:row>
      <xdr:rowOff>3811</xdr:rowOff>
    </xdr:to>
    <xdr:cxnSp macro="">
      <xdr:nvCxnSpPr>
        <xdr:cNvPr id="790" name="直線コネクタ 789"/>
        <xdr:cNvCxnSpPr/>
      </xdr:nvCxnSpPr>
      <xdr:spPr>
        <a:xfrm>
          <a:off x="19545300" y="18520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91"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92"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93"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794" name="n_4aveValue【公民館】&#10;一人当たり面積"/>
        <xdr:cNvSpPr txBox="1"/>
      </xdr:nvSpPr>
      <xdr:spPr>
        <a:xfrm>
          <a:off x="18421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45738</xdr:rowOff>
    </xdr:from>
    <xdr:ext cx="469744" cy="259045"/>
    <xdr:sp macro="" textlink="">
      <xdr:nvSpPr>
        <xdr:cNvPr id="795" name="n_1mainValue【公民館】&#10;一人当たり面積"/>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45738</xdr:rowOff>
    </xdr:from>
    <xdr:ext cx="469744" cy="259045"/>
    <xdr:sp macro="" textlink="">
      <xdr:nvSpPr>
        <xdr:cNvPr id="796" name="n_2mainValue【公民館】&#10;一人当たり面積"/>
        <xdr:cNvSpPr txBox="1"/>
      </xdr:nvSpPr>
      <xdr:spPr>
        <a:xfrm>
          <a:off x="20199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45738</xdr:rowOff>
    </xdr:from>
    <xdr:ext cx="469744" cy="259045"/>
    <xdr:sp macro="" textlink="">
      <xdr:nvSpPr>
        <xdr:cNvPr id="797" name="n_3mainValue【公民館】&#10;一人当たり面積"/>
        <xdr:cNvSpPr txBox="1"/>
      </xdr:nvSpPr>
      <xdr:spPr>
        <a:xfrm>
          <a:off x="19310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有形固定資産減価償却率においては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は類似団体平均を下回っており、老朽化は進んでいない一方、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の項目で類似団体平均を上回っており、老朽化が進んでいる。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では類似団体平均よりも</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ポイント高い水準であり、老朽化が著しい。また、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でも類似団体平均よりも</a:t>
          </a:r>
          <a:r>
            <a:rPr kumimoji="1" lang="en-US" altLang="ja-JP" sz="1100">
              <a:solidFill>
                <a:schemeClr val="dk1"/>
              </a:solidFill>
              <a:effectLst/>
              <a:latin typeface="+mn-lt"/>
              <a:ea typeface="+mn-ea"/>
              <a:cs typeface="+mn-cs"/>
            </a:rPr>
            <a:t>10.8</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イント高い水準であり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a:t>
          </a:r>
          <a:r>
            <a:rPr kumimoji="1" lang="ja-JP" altLang="en-US" sz="1100">
              <a:solidFill>
                <a:schemeClr val="dk1"/>
              </a:solidFill>
              <a:effectLst/>
              <a:latin typeface="+mn-lt"/>
              <a:ea typeface="+mn-ea"/>
              <a:cs typeface="+mn-cs"/>
            </a:rPr>
            <a:t>の進行と</a:t>
          </a:r>
          <a:r>
            <a:rPr kumimoji="1" lang="ja-JP" altLang="ja-JP" sz="1100">
              <a:solidFill>
                <a:schemeClr val="dk1"/>
              </a:solidFill>
              <a:effectLst/>
              <a:latin typeface="+mn-lt"/>
              <a:ea typeface="+mn-ea"/>
              <a:cs typeface="+mn-cs"/>
            </a:rPr>
            <a:t>伴に、一人当たりの面積においては類似団体平均の約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倍となっている。</a:t>
          </a:r>
          <a:endParaRPr lang="ja-JP" altLang="ja-JP" sz="1400">
            <a:effectLst/>
          </a:endParaRPr>
        </a:p>
        <a:p>
          <a:r>
            <a:rPr kumimoji="1" lang="ja-JP" altLang="ja-JP" sz="1100">
              <a:solidFill>
                <a:schemeClr val="dk1"/>
              </a:solidFill>
              <a:effectLst/>
              <a:latin typeface="+mn-lt"/>
              <a:ea typeface="+mn-ea"/>
              <a:cs typeface="+mn-cs"/>
            </a:rPr>
            <a:t>今後は、各施設の個別施設計画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、公共施設等の適正管理の取組を進めていく。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4" name="楕円 73"/>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5"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7" name="直線コネクタ 76"/>
        <xdr:cNvCxnSpPr/>
      </xdr:nvCxnSpPr>
      <xdr:spPr>
        <a:xfrm>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6" name="n_1mainValue【図書館】&#10;有形固定資産減価償却率"/>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7"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88"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9"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0" name="楕円 129"/>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57150</xdr:rowOff>
    </xdr:to>
    <xdr:cxnSp macro="">
      <xdr:nvCxnSpPr>
        <xdr:cNvPr id="131" name="直線コネクタ 130"/>
        <xdr:cNvCxnSpPr/>
      </xdr:nvCxnSpPr>
      <xdr:spPr>
        <a:xfrm flipV="1">
          <a:off x="96393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2" name="楕円 13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57150</xdr:rowOff>
    </xdr:to>
    <xdr:cxnSp macro="">
      <xdr:nvCxnSpPr>
        <xdr:cNvPr id="133" name="直線コネクタ 132"/>
        <xdr:cNvCxnSpPr/>
      </xdr:nvCxnSpPr>
      <xdr:spPr>
        <a:xfrm>
          <a:off x="8750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4" name="楕円 133"/>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19050</xdr:rowOff>
    </xdr:to>
    <xdr:cxnSp macro="">
      <xdr:nvCxnSpPr>
        <xdr:cNvPr id="135" name="直線コネクタ 134"/>
        <xdr:cNvCxnSpPr/>
      </xdr:nvCxnSpPr>
      <xdr:spPr>
        <a:xfrm>
          <a:off x="7861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39"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0"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1"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60977</xdr:rowOff>
    </xdr:from>
    <xdr:ext cx="469744" cy="259045"/>
    <xdr:sp macro="" textlink="">
      <xdr:nvSpPr>
        <xdr:cNvPr id="142" name="n_3mainValue【図書館】&#10;一人当たり面積"/>
        <xdr:cNvSpPr txBox="1"/>
      </xdr:nvSpPr>
      <xdr:spPr>
        <a:xfrm>
          <a:off x="7626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8" name="フローチャート: 判断 177"/>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78196</xdr:rowOff>
    </xdr:from>
    <xdr:to>
      <xdr:col>24</xdr:col>
      <xdr:colOff>114300</xdr:colOff>
      <xdr:row>65</xdr:row>
      <xdr:rowOff>8346</xdr:rowOff>
    </xdr:to>
    <xdr:sp macro="" textlink="">
      <xdr:nvSpPr>
        <xdr:cNvPr id="184" name="楕円 183"/>
        <xdr:cNvSpPr/>
      </xdr:nvSpPr>
      <xdr:spPr>
        <a:xfrm>
          <a:off x="4584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164573</xdr:rowOff>
    </xdr:from>
    <xdr:ext cx="405111" cy="259045"/>
    <xdr:sp macro="" textlink="">
      <xdr:nvSpPr>
        <xdr:cNvPr id="185" name="【体育館・プール】&#10;有形固定資産減価償却率該当値テキスト"/>
        <xdr:cNvSpPr txBox="1"/>
      </xdr:nvSpPr>
      <xdr:spPr>
        <a:xfrm>
          <a:off x="4673600" y="109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78196</xdr:rowOff>
    </xdr:from>
    <xdr:to>
      <xdr:col>20</xdr:col>
      <xdr:colOff>38100</xdr:colOff>
      <xdr:row>65</xdr:row>
      <xdr:rowOff>8346</xdr:rowOff>
    </xdr:to>
    <xdr:sp macro="" textlink="">
      <xdr:nvSpPr>
        <xdr:cNvPr id="186" name="楕円 185"/>
        <xdr:cNvSpPr/>
      </xdr:nvSpPr>
      <xdr:spPr>
        <a:xfrm>
          <a:off x="3746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128996</xdr:rowOff>
    </xdr:from>
    <xdr:to>
      <xdr:col>24</xdr:col>
      <xdr:colOff>63500</xdr:colOff>
      <xdr:row>64</xdr:row>
      <xdr:rowOff>128996</xdr:rowOff>
    </xdr:to>
    <xdr:cxnSp macro="">
      <xdr:nvCxnSpPr>
        <xdr:cNvPr id="187" name="直線コネクタ 186"/>
        <xdr:cNvCxnSpPr/>
      </xdr:nvCxnSpPr>
      <xdr:spPr>
        <a:xfrm>
          <a:off x="3797300" y="11101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78196</xdr:rowOff>
    </xdr:from>
    <xdr:to>
      <xdr:col>15</xdr:col>
      <xdr:colOff>101600</xdr:colOff>
      <xdr:row>65</xdr:row>
      <xdr:rowOff>8346</xdr:rowOff>
    </xdr:to>
    <xdr:sp macro="" textlink="">
      <xdr:nvSpPr>
        <xdr:cNvPr id="188" name="楕円 187"/>
        <xdr:cNvSpPr/>
      </xdr:nvSpPr>
      <xdr:spPr>
        <a:xfrm>
          <a:off x="28575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128996</xdr:rowOff>
    </xdr:from>
    <xdr:to>
      <xdr:col>19</xdr:col>
      <xdr:colOff>177800</xdr:colOff>
      <xdr:row>64</xdr:row>
      <xdr:rowOff>128996</xdr:rowOff>
    </xdr:to>
    <xdr:cxnSp macro="">
      <xdr:nvCxnSpPr>
        <xdr:cNvPr id="189" name="直線コネクタ 188"/>
        <xdr:cNvCxnSpPr/>
      </xdr:nvCxnSpPr>
      <xdr:spPr>
        <a:xfrm>
          <a:off x="29083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73297</xdr:rowOff>
    </xdr:from>
    <xdr:to>
      <xdr:col>10</xdr:col>
      <xdr:colOff>165100</xdr:colOff>
      <xdr:row>65</xdr:row>
      <xdr:rowOff>3447</xdr:rowOff>
    </xdr:to>
    <xdr:sp macro="" textlink="">
      <xdr:nvSpPr>
        <xdr:cNvPr id="190" name="楕円 189"/>
        <xdr:cNvSpPr/>
      </xdr:nvSpPr>
      <xdr:spPr>
        <a:xfrm>
          <a:off x="1968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124097</xdr:rowOff>
    </xdr:from>
    <xdr:to>
      <xdr:col>15</xdr:col>
      <xdr:colOff>50800</xdr:colOff>
      <xdr:row>64</xdr:row>
      <xdr:rowOff>128996</xdr:rowOff>
    </xdr:to>
    <xdr:cxnSp macro="">
      <xdr:nvCxnSpPr>
        <xdr:cNvPr id="191" name="直線コネクタ 190"/>
        <xdr:cNvCxnSpPr/>
      </xdr:nvCxnSpPr>
      <xdr:spPr>
        <a:xfrm>
          <a:off x="2019300" y="110968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5" name="n_4aveValue【体育館・プー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170923</xdr:rowOff>
    </xdr:from>
    <xdr:ext cx="405111" cy="259045"/>
    <xdr:sp macro="" textlink="">
      <xdr:nvSpPr>
        <xdr:cNvPr id="196" name="n_1mainValue【体育館・プール】&#10;有形固定資産減価償却率"/>
        <xdr:cNvSpPr txBox="1"/>
      </xdr:nvSpPr>
      <xdr:spPr>
        <a:xfrm>
          <a:off x="35820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170923</xdr:rowOff>
    </xdr:from>
    <xdr:ext cx="405111" cy="259045"/>
    <xdr:sp macro="" textlink="">
      <xdr:nvSpPr>
        <xdr:cNvPr id="197" name="n_2mainValue【体育館・プール】&#10;有形固定資産減価償却率"/>
        <xdr:cNvSpPr txBox="1"/>
      </xdr:nvSpPr>
      <xdr:spPr>
        <a:xfrm>
          <a:off x="2705744" y="1114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166024</xdr:rowOff>
    </xdr:from>
    <xdr:ext cx="405111" cy="259045"/>
    <xdr:sp macro="" textlink="">
      <xdr:nvSpPr>
        <xdr:cNvPr id="198" name="n_3mainValue【体育館・プール】&#10;有形固定資産減価償却率"/>
        <xdr:cNvSpPr txBox="1"/>
      </xdr:nvSpPr>
      <xdr:spPr>
        <a:xfrm>
          <a:off x="1816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107315</xdr:rowOff>
    </xdr:from>
    <xdr:to>
      <xdr:col>36</xdr:col>
      <xdr:colOff>165100</xdr:colOff>
      <xdr:row>63</xdr:row>
      <xdr:rowOff>37465</xdr:rowOff>
    </xdr:to>
    <xdr:sp macro="" textlink="">
      <xdr:nvSpPr>
        <xdr:cNvPr id="232" name="フローチャート: 判断 231"/>
        <xdr:cNvSpPr/>
      </xdr:nvSpPr>
      <xdr:spPr>
        <a:xfrm>
          <a:off x="6921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156845</xdr:rowOff>
    </xdr:from>
    <xdr:to>
      <xdr:col>55</xdr:col>
      <xdr:colOff>50800</xdr:colOff>
      <xdr:row>63</xdr:row>
      <xdr:rowOff>86995</xdr:rowOff>
    </xdr:to>
    <xdr:sp macro="" textlink="">
      <xdr:nvSpPr>
        <xdr:cNvPr id="238" name="楕円 237"/>
        <xdr:cNvSpPr/>
      </xdr:nvSpPr>
      <xdr:spPr>
        <a:xfrm>
          <a:off x="10426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135272</xdr:rowOff>
    </xdr:from>
    <xdr:ext cx="469744" cy="259045"/>
    <xdr:sp macro="" textlink="">
      <xdr:nvSpPr>
        <xdr:cNvPr id="239" name="【体育館・プール】&#10;一人当たり面積該当値テキスト"/>
        <xdr:cNvSpPr txBox="1"/>
      </xdr:nvSpPr>
      <xdr:spPr>
        <a:xfrm>
          <a:off x="10515600"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156845</xdr:rowOff>
    </xdr:from>
    <xdr:to>
      <xdr:col>50</xdr:col>
      <xdr:colOff>165100</xdr:colOff>
      <xdr:row>63</xdr:row>
      <xdr:rowOff>86995</xdr:rowOff>
    </xdr:to>
    <xdr:sp macro="" textlink="">
      <xdr:nvSpPr>
        <xdr:cNvPr id="240" name="楕円 239"/>
        <xdr:cNvSpPr/>
      </xdr:nvSpPr>
      <xdr:spPr>
        <a:xfrm>
          <a:off x="9588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36195</xdr:rowOff>
    </xdr:from>
    <xdr:to>
      <xdr:col>55</xdr:col>
      <xdr:colOff>0</xdr:colOff>
      <xdr:row>63</xdr:row>
      <xdr:rowOff>36195</xdr:rowOff>
    </xdr:to>
    <xdr:cxnSp macro="">
      <xdr:nvCxnSpPr>
        <xdr:cNvPr id="241" name="直線コネクタ 240"/>
        <xdr:cNvCxnSpPr/>
      </xdr:nvCxnSpPr>
      <xdr:spPr>
        <a:xfrm>
          <a:off x="9639300" y="10837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42" name="楕円 241"/>
        <xdr:cNvSpPr/>
      </xdr:nvSpPr>
      <xdr:spPr>
        <a:xfrm>
          <a:off x="8699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36195</xdr:rowOff>
    </xdr:from>
    <xdr:to>
      <xdr:col>50</xdr:col>
      <xdr:colOff>114300</xdr:colOff>
      <xdr:row>63</xdr:row>
      <xdr:rowOff>38100</xdr:rowOff>
    </xdr:to>
    <xdr:cxnSp macro="">
      <xdr:nvCxnSpPr>
        <xdr:cNvPr id="243" name="直線コネクタ 242"/>
        <xdr:cNvCxnSpPr/>
      </xdr:nvCxnSpPr>
      <xdr:spPr>
        <a:xfrm flipV="1">
          <a:off x="8750300" y="1083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160655</xdr:rowOff>
    </xdr:from>
    <xdr:to>
      <xdr:col>41</xdr:col>
      <xdr:colOff>101600</xdr:colOff>
      <xdr:row>63</xdr:row>
      <xdr:rowOff>90805</xdr:rowOff>
    </xdr:to>
    <xdr:sp macro="" textlink="">
      <xdr:nvSpPr>
        <xdr:cNvPr id="244" name="楕円 243"/>
        <xdr:cNvSpPr/>
      </xdr:nvSpPr>
      <xdr:spPr>
        <a:xfrm>
          <a:off x="7810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40005</xdr:rowOff>
    </xdr:to>
    <xdr:cxnSp macro="">
      <xdr:nvCxnSpPr>
        <xdr:cNvPr id="245" name="直線コネクタ 244"/>
        <xdr:cNvCxnSpPr/>
      </xdr:nvCxnSpPr>
      <xdr:spPr>
        <a:xfrm flipV="1">
          <a:off x="7861300" y="1083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53992</xdr:rowOff>
    </xdr:from>
    <xdr:ext cx="469744" cy="259045"/>
    <xdr:sp macro="" textlink="">
      <xdr:nvSpPr>
        <xdr:cNvPr id="249" name="n_4aveValue【体育館・プール】&#10;一人当たり面積"/>
        <xdr:cNvSpPr txBox="1"/>
      </xdr:nvSpPr>
      <xdr:spPr>
        <a:xfrm>
          <a:off x="67374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78122</xdr:rowOff>
    </xdr:from>
    <xdr:ext cx="469744" cy="259045"/>
    <xdr:sp macro="" textlink="">
      <xdr:nvSpPr>
        <xdr:cNvPr id="250" name="n_1mainValue【体育館・プール】&#10;一人当たり面積"/>
        <xdr:cNvSpPr txBox="1"/>
      </xdr:nvSpPr>
      <xdr:spPr>
        <a:xfrm>
          <a:off x="9391727"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80027</xdr:rowOff>
    </xdr:from>
    <xdr:ext cx="469744" cy="259045"/>
    <xdr:sp macro="" textlink="">
      <xdr:nvSpPr>
        <xdr:cNvPr id="251" name="n_2mainValue【体育館・プール】&#10;一人当たり面積"/>
        <xdr:cNvSpPr txBox="1"/>
      </xdr:nvSpPr>
      <xdr:spPr>
        <a:xfrm>
          <a:off x="8515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81932</xdr:rowOff>
    </xdr:from>
    <xdr:ext cx="469744" cy="259045"/>
    <xdr:sp macro="" textlink="">
      <xdr:nvSpPr>
        <xdr:cNvPr id="252" name="n_3mainValue【体育館・プール】&#10;一人当たり面積"/>
        <xdr:cNvSpPr txBox="1"/>
      </xdr:nvSpPr>
      <xdr:spPr>
        <a:xfrm>
          <a:off x="76264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149225</xdr:rowOff>
    </xdr:from>
    <xdr:to>
      <xdr:col>6</xdr:col>
      <xdr:colOff>38100</xdr:colOff>
      <xdr:row>81</xdr:row>
      <xdr:rowOff>79375</xdr:rowOff>
    </xdr:to>
    <xdr:sp macro="" textlink="">
      <xdr:nvSpPr>
        <xdr:cNvPr id="287" name="フローチャート: 判断 286"/>
        <xdr:cNvSpPr/>
      </xdr:nvSpPr>
      <xdr:spPr>
        <a:xfrm>
          <a:off x="1079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293" name="楕円 292"/>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294" name="【福祉施設】&#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295" name="楕円 294"/>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144780</xdr:rowOff>
    </xdr:to>
    <xdr:cxnSp macro="">
      <xdr:nvCxnSpPr>
        <xdr:cNvPr id="296" name="直線コネクタ 295"/>
        <xdr:cNvCxnSpPr/>
      </xdr:nvCxnSpPr>
      <xdr:spPr>
        <a:xfrm>
          <a:off x="3797300" y="143675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97"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98"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99"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95902</xdr:rowOff>
    </xdr:from>
    <xdr:ext cx="405111" cy="259045"/>
    <xdr:sp macro="" textlink="">
      <xdr:nvSpPr>
        <xdr:cNvPr id="300" name="n_4aveValue【福祉施設】&#10;有形固定資産減価償却率"/>
        <xdr:cNvSpPr txBox="1"/>
      </xdr:nvSpPr>
      <xdr:spPr>
        <a:xfrm>
          <a:off x="927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301" name="n_1mainValue【福祉施設】&#10;有形固定資産減価償却率"/>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2" name="直線コネクタ 31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3" name="テキスト ボックス 31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4" name="直線コネクタ 31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5" name="テキスト ボックス 31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6" name="直線コネクタ 31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7" name="テキスト ボックス 31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8" name="直線コネクタ 31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9" name="テキスト ボックス 31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0" name="直線コネクタ 31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1" name="テキスト ボックス 32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2" name="直線コネクタ 32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3" name="テキスト ボックス 32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27" name="直線コネクタ 326"/>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9" name="直線コネクタ 32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0"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1" name="直線コネクタ 33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2"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3" name="フローチャート: 判断 332"/>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34" name="フローチャート: 判断 333"/>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35" name="フローチャート: 判断 334"/>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36" name="フローチャート: 判断 335"/>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11793</xdr:rowOff>
    </xdr:from>
    <xdr:to>
      <xdr:col>36</xdr:col>
      <xdr:colOff>165100</xdr:colOff>
      <xdr:row>85</xdr:row>
      <xdr:rowOff>113393</xdr:rowOff>
    </xdr:to>
    <xdr:sp macro="" textlink="">
      <xdr:nvSpPr>
        <xdr:cNvPr id="337" name="フローチャート: 判断 336"/>
        <xdr:cNvSpPr/>
      </xdr:nvSpPr>
      <xdr:spPr>
        <a:xfrm>
          <a:off x="6921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75474</xdr:rowOff>
    </xdr:from>
    <xdr:to>
      <xdr:col>55</xdr:col>
      <xdr:colOff>50800</xdr:colOff>
      <xdr:row>87</xdr:row>
      <xdr:rowOff>5624</xdr:rowOff>
    </xdr:to>
    <xdr:sp macro="" textlink="">
      <xdr:nvSpPr>
        <xdr:cNvPr id="343" name="楕円 342"/>
        <xdr:cNvSpPr/>
      </xdr:nvSpPr>
      <xdr:spPr>
        <a:xfrm>
          <a:off x="104267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161851</xdr:rowOff>
    </xdr:from>
    <xdr:ext cx="469744" cy="259045"/>
    <xdr:sp macro="" textlink="">
      <xdr:nvSpPr>
        <xdr:cNvPr id="344" name="【福祉施設】&#10;一人当たり面積該当値テキスト"/>
        <xdr:cNvSpPr txBox="1"/>
      </xdr:nvSpPr>
      <xdr:spPr>
        <a:xfrm>
          <a:off x="10515600" y="1473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75474</xdr:rowOff>
    </xdr:from>
    <xdr:to>
      <xdr:col>50</xdr:col>
      <xdr:colOff>165100</xdr:colOff>
      <xdr:row>87</xdr:row>
      <xdr:rowOff>5624</xdr:rowOff>
    </xdr:to>
    <xdr:sp macro="" textlink="">
      <xdr:nvSpPr>
        <xdr:cNvPr id="345" name="楕円 344"/>
        <xdr:cNvSpPr/>
      </xdr:nvSpPr>
      <xdr:spPr>
        <a:xfrm>
          <a:off x="9588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126274</xdr:rowOff>
    </xdr:from>
    <xdr:to>
      <xdr:col>55</xdr:col>
      <xdr:colOff>0</xdr:colOff>
      <xdr:row>86</xdr:row>
      <xdr:rowOff>126274</xdr:rowOff>
    </xdr:to>
    <xdr:cxnSp macro="">
      <xdr:nvCxnSpPr>
        <xdr:cNvPr id="346" name="直線コネクタ 345"/>
        <xdr:cNvCxnSpPr/>
      </xdr:nvCxnSpPr>
      <xdr:spPr>
        <a:xfrm>
          <a:off x="9639300" y="1487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4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4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4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129920</xdr:rowOff>
    </xdr:from>
    <xdr:ext cx="469744" cy="259045"/>
    <xdr:sp macro="" textlink="">
      <xdr:nvSpPr>
        <xdr:cNvPr id="350" name="n_4aveValue【福祉施設】&#10;一人当たり面積"/>
        <xdr:cNvSpPr txBox="1"/>
      </xdr:nvSpPr>
      <xdr:spPr>
        <a:xfrm>
          <a:off x="6737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168201</xdr:rowOff>
    </xdr:from>
    <xdr:ext cx="469744" cy="259045"/>
    <xdr:sp macro="" textlink="">
      <xdr:nvSpPr>
        <xdr:cNvPr id="351" name="n_1mainValue【福祉施設】&#10;一人当たり面積"/>
        <xdr:cNvSpPr txBox="1"/>
      </xdr:nvSpPr>
      <xdr:spPr>
        <a:xfrm>
          <a:off x="9391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0" name="テキスト ボックス 35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2" name="テキスト ボックス 36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4" name="テキスト ボックス 36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4" name="テキスト ボックス 37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77" name="直線コネクタ 37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7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79" name="直線コネクタ 37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8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81" name="直線コネクタ 38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3" name="フローチャート: 判断 38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84" name="フローチャート: 判断 38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85" name="フローチャート: 判断 38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86" name="フローチャート: 判断 38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7" name="フローチャート: 判断 386"/>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89081</xdr:rowOff>
    </xdr:from>
    <xdr:to>
      <xdr:col>24</xdr:col>
      <xdr:colOff>114300</xdr:colOff>
      <xdr:row>104</xdr:row>
      <xdr:rowOff>19231</xdr:rowOff>
    </xdr:to>
    <xdr:sp macro="" textlink="">
      <xdr:nvSpPr>
        <xdr:cNvPr id="393" name="楕円 392"/>
        <xdr:cNvSpPr/>
      </xdr:nvSpPr>
      <xdr:spPr>
        <a:xfrm>
          <a:off x="4584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111958</xdr:rowOff>
    </xdr:from>
    <xdr:ext cx="405111" cy="259045"/>
    <xdr:sp macro="" textlink="">
      <xdr:nvSpPr>
        <xdr:cNvPr id="394" name="【市民会館】&#10;有形固定資産減価償却率該当値テキスト"/>
        <xdr:cNvSpPr txBox="1"/>
      </xdr:nvSpPr>
      <xdr:spPr>
        <a:xfrm>
          <a:off x="4673600" y="1759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53158</xdr:rowOff>
    </xdr:from>
    <xdr:to>
      <xdr:col>20</xdr:col>
      <xdr:colOff>38100</xdr:colOff>
      <xdr:row>103</xdr:row>
      <xdr:rowOff>154758</xdr:rowOff>
    </xdr:to>
    <xdr:sp macro="" textlink="">
      <xdr:nvSpPr>
        <xdr:cNvPr id="395" name="楕円 394"/>
        <xdr:cNvSpPr/>
      </xdr:nvSpPr>
      <xdr:spPr>
        <a:xfrm>
          <a:off x="3746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103958</xdr:rowOff>
    </xdr:from>
    <xdr:to>
      <xdr:col>24</xdr:col>
      <xdr:colOff>63500</xdr:colOff>
      <xdr:row>103</xdr:row>
      <xdr:rowOff>139881</xdr:rowOff>
    </xdr:to>
    <xdr:cxnSp macro="">
      <xdr:nvCxnSpPr>
        <xdr:cNvPr id="396" name="直線コネクタ 395"/>
        <xdr:cNvCxnSpPr/>
      </xdr:nvCxnSpPr>
      <xdr:spPr>
        <a:xfrm>
          <a:off x="3797300" y="1776330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17236</xdr:rowOff>
    </xdr:from>
    <xdr:to>
      <xdr:col>15</xdr:col>
      <xdr:colOff>101600</xdr:colOff>
      <xdr:row>103</xdr:row>
      <xdr:rowOff>118836</xdr:rowOff>
    </xdr:to>
    <xdr:sp macro="" textlink="">
      <xdr:nvSpPr>
        <xdr:cNvPr id="397" name="楕円 396"/>
        <xdr:cNvSpPr/>
      </xdr:nvSpPr>
      <xdr:spPr>
        <a:xfrm>
          <a:off x="2857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68036</xdr:rowOff>
    </xdr:from>
    <xdr:to>
      <xdr:col>19</xdr:col>
      <xdr:colOff>177800</xdr:colOff>
      <xdr:row>103</xdr:row>
      <xdr:rowOff>103958</xdr:rowOff>
    </xdr:to>
    <xdr:cxnSp macro="">
      <xdr:nvCxnSpPr>
        <xdr:cNvPr id="398" name="直線コネクタ 397"/>
        <xdr:cNvCxnSpPr/>
      </xdr:nvCxnSpPr>
      <xdr:spPr>
        <a:xfrm>
          <a:off x="2908300" y="177273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152763</xdr:rowOff>
    </xdr:from>
    <xdr:to>
      <xdr:col>10</xdr:col>
      <xdr:colOff>165100</xdr:colOff>
      <xdr:row>103</xdr:row>
      <xdr:rowOff>82913</xdr:rowOff>
    </xdr:to>
    <xdr:sp macro="" textlink="">
      <xdr:nvSpPr>
        <xdr:cNvPr id="399" name="楕円 398"/>
        <xdr:cNvSpPr/>
      </xdr:nvSpPr>
      <xdr:spPr>
        <a:xfrm>
          <a:off x="1968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32113</xdr:rowOff>
    </xdr:from>
    <xdr:to>
      <xdr:col>15</xdr:col>
      <xdr:colOff>50800</xdr:colOff>
      <xdr:row>103</xdr:row>
      <xdr:rowOff>68036</xdr:rowOff>
    </xdr:to>
    <xdr:cxnSp macro="">
      <xdr:nvCxnSpPr>
        <xdr:cNvPr id="400" name="直線コネクタ 399"/>
        <xdr:cNvCxnSpPr/>
      </xdr:nvCxnSpPr>
      <xdr:spPr>
        <a:xfrm>
          <a:off x="2019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0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0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03"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4"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171285</xdr:rowOff>
    </xdr:from>
    <xdr:ext cx="405111" cy="259045"/>
    <xdr:sp macro="" textlink="">
      <xdr:nvSpPr>
        <xdr:cNvPr id="405" name="n_1mainValue【市民会館】&#10;有形固定資産減価償却率"/>
        <xdr:cNvSpPr txBox="1"/>
      </xdr:nvSpPr>
      <xdr:spPr>
        <a:xfrm>
          <a:off x="3582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406" name="n_2mainValue【市民会館】&#10;有形固定資産減価償却率"/>
        <xdr:cNvSpPr txBox="1"/>
      </xdr:nvSpPr>
      <xdr:spPr>
        <a:xfrm>
          <a:off x="2705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99440</xdr:rowOff>
    </xdr:from>
    <xdr:ext cx="405111" cy="259045"/>
    <xdr:sp macro="" textlink="">
      <xdr:nvSpPr>
        <xdr:cNvPr id="407" name="n_3mainValue【市民会館】&#10;有形固定資産減価償却率"/>
        <xdr:cNvSpPr txBox="1"/>
      </xdr:nvSpPr>
      <xdr:spPr>
        <a:xfrm>
          <a:off x="1816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8" name="正方形/長方形 4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9" name="正方形/長方形 4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0" name="正方形/長方形 4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1" name="正方形/長方形 4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2" name="正方形/長方形 4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3" name="正方形/長方形 4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4" name="正方形/長方形 4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5" name="正方形/長方形 4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6" name="テキスト ボックス 4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7" name="直線コネクタ 4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8" name="直線コネクタ 41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9" name="テキスト ボックス 41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0" name="直線コネクタ 41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1" name="テキスト ボックス 42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2" name="直線コネクタ 42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3" name="テキスト ボックス 42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4" name="直線コネクタ 42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5" name="テキスト ボックス 42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6" name="直線コネクタ 42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7" name="テキスト ボックス 42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8" name="直線コネクタ 42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9" name="テキスト ボックス 42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33" name="直線コネクタ 432"/>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4"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5" name="直線コネクタ 434"/>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36"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37" name="直線コネクタ 436"/>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38"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39" name="フローチャート: 判断 438"/>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40" name="フローチャート: 判断 439"/>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41" name="フローチャート: 判断 440"/>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42" name="フローチャート: 判断 441"/>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3" name="フローチャート: 判断 442"/>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49" name="楕円 448"/>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50"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51" name="楕円 450"/>
        <xdr:cNvSpPr/>
      </xdr:nvSpPr>
      <xdr:spPr>
        <a:xfrm>
          <a:off x="958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41911</xdr:rowOff>
    </xdr:to>
    <xdr:cxnSp macro="">
      <xdr:nvCxnSpPr>
        <xdr:cNvPr id="452" name="直線コネクタ 451"/>
        <xdr:cNvCxnSpPr/>
      </xdr:nvCxnSpPr>
      <xdr:spPr>
        <a:xfrm>
          <a:off x="9639300" y="1838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165826</xdr:rowOff>
    </xdr:from>
    <xdr:to>
      <xdr:col>46</xdr:col>
      <xdr:colOff>38100</xdr:colOff>
      <xdr:row>107</xdr:row>
      <xdr:rowOff>95976</xdr:rowOff>
    </xdr:to>
    <xdr:sp macro="" textlink="">
      <xdr:nvSpPr>
        <xdr:cNvPr id="453" name="楕円 452"/>
        <xdr:cNvSpPr/>
      </xdr:nvSpPr>
      <xdr:spPr>
        <a:xfrm>
          <a:off x="8699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45176</xdr:rowOff>
    </xdr:to>
    <xdr:cxnSp macro="">
      <xdr:nvCxnSpPr>
        <xdr:cNvPr id="454" name="直線コネクタ 453"/>
        <xdr:cNvCxnSpPr/>
      </xdr:nvCxnSpPr>
      <xdr:spPr>
        <a:xfrm flipV="1">
          <a:off x="8750300" y="1838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169092</xdr:rowOff>
    </xdr:from>
    <xdr:to>
      <xdr:col>41</xdr:col>
      <xdr:colOff>101600</xdr:colOff>
      <xdr:row>107</xdr:row>
      <xdr:rowOff>99242</xdr:rowOff>
    </xdr:to>
    <xdr:sp macro="" textlink="">
      <xdr:nvSpPr>
        <xdr:cNvPr id="455" name="楕円 454"/>
        <xdr:cNvSpPr/>
      </xdr:nvSpPr>
      <xdr:spPr>
        <a:xfrm>
          <a:off x="7810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45176</xdr:rowOff>
    </xdr:from>
    <xdr:to>
      <xdr:col>45</xdr:col>
      <xdr:colOff>177800</xdr:colOff>
      <xdr:row>107</xdr:row>
      <xdr:rowOff>48442</xdr:rowOff>
    </xdr:to>
    <xdr:cxnSp macro="">
      <xdr:nvCxnSpPr>
        <xdr:cNvPr id="456" name="直線コネクタ 455"/>
        <xdr:cNvCxnSpPr/>
      </xdr:nvCxnSpPr>
      <xdr:spPr>
        <a:xfrm flipV="1">
          <a:off x="7861300" y="1839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5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58"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9"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0"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61" name="n_1mainValue【市民会館】&#10;一人当たり面積"/>
        <xdr:cNvSpPr txBox="1"/>
      </xdr:nvSpPr>
      <xdr:spPr>
        <a:xfrm>
          <a:off x="9391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87103</xdr:rowOff>
    </xdr:from>
    <xdr:ext cx="469744" cy="259045"/>
    <xdr:sp macro="" textlink="">
      <xdr:nvSpPr>
        <xdr:cNvPr id="462" name="n_2mainValue【市民会館】&#10;一人当たり面積"/>
        <xdr:cNvSpPr txBox="1"/>
      </xdr:nvSpPr>
      <xdr:spPr>
        <a:xfrm>
          <a:off x="8515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90369</xdr:rowOff>
    </xdr:from>
    <xdr:ext cx="469744" cy="259045"/>
    <xdr:sp macro="" textlink="">
      <xdr:nvSpPr>
        <xdr:cNvPr id="463" name="n_3mainValue【市民会館】&#10;一人当たり面積"/>
        <xdr:cNvSpPr txBox="1"/>
      </xdr:nvSpPr>
      <xdr:spPr>
        <a:xfrm>
          <a:off x="7626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89" name="直線コネクタ 488"/>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90"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91" name="直線コネクタ 490"/>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3" name="直線コネクタ 49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494"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95" name="フローチャート: 判断 494"/>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96" name="フローチャート: 判断 495"/>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97" name="フローチャート: 判断 496"/>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98" name="フローチャート: 判断 497"/>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499" name="フローチャート: 判断 498"/>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505" name="楕円 504"/>
        <xdr:cNvSpPr/>
      </xdr:nvSpPr>
      <xdr:spPr>
        <a:xfrm>
          <a:off x="16268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133004</xdr:rowOff>
    </xdr:from>
    <xdr:ext cx="405111" cy="259045"/>
    <xdr:sp macro="" textlink="">
      <xdr:nvSpPr>
        <xdr:cNvPr id="506" name="【一般廃棄物処理施設】&#10;有形固定資産減価償却率該当値テキスト"/>
        <xdr:cNvSpPr txBox="1"/>
      </xdr:nvSpPr>
      <xdr:spPr>
        <a:xfrm>
          <a:off x="16357600" y="699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41728</xdr:rowOff>
    </xdr:from>
    <xdr:to>
      <xdr:col>81</xdr:col>
      <xdr:colOff>101600</xdr:colOff>
      <xdr:row>41</xdr:row>
      <xdr:rowOff>143328</xdr:rowOff>
    </xdr:to>
    <xdr:sp macro="" textlink="">
      <xdr:nvSpPr>
        <xdr:cNvPr id="507" name="楕円 506"/>
        <xdr:cNvSpPr/>
      </xdr:nvSpPr>
      <xdr:spPr>
        <a:xfrm>
          <a:off x="15430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92528</xdr:rowOff>
    </xdr:from>
    <xdr:to>
      <xdr:col>85</xdr:col>
      <xdr:colOff>127000</xdr:colOff>
      <xdr:row>41</xdr:row>
      <xdr:rowOff>97427</xdr:rowOff>
    </xdr:to>
    <xdr:cxnSp macro="">
      <xdr:nvCxnSpPr>
        <xdr:cNvPr id="508" name="直線コネクタ 507"/>
        <xdr:cNvCxnSpPr/>
      </xdr:nvCxnSpPr>
      <xdr:spPr>
        <a:xfrm>
          <a:off x="15481300" y="712197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17235</xdr:rowOff>
    </xdr:from>
    <xdr:to>
      <xdr:col>76</xdr:col>
      <xdr:colOff>165100</xdr:colOff>
      <xdr:row>42</xdr:row>
      <xdr:rowOff>118835</xdr:rowOff>
    </xdr:to>
    <xdr:sp macro="" textlink="">
      <xdr:nvSpPr>
        <xdr:cNvPr id="509" name="楕円 508"/>
        <xdr:cNvSpPr/>
      </xdr:nvSpPr>
      <xdr:spPr>
        <a:xfrm>
          <a:off x="145415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92528</xdr:rowOff>
    </xdr:from>
    <xdr:to>
      <xdr:col>81</xdr:col>
      <xdr:colOff>50800</xdr:colOff>
      <xdr:row>42</xdr:row>
      <xdr:rowOff>68035</xdr:rowOff>
    </xdr:to>
    <xdr:cxnSp macro="">
      <xdr:nvCxnSpPr>
        <xdr:cNvPr id="510" name="直線コネクタ 509"/>
        <xdr:cNvCxnSpPr/>
      </xdr:nvCxnSpPr>
      <xdr:spPr>
        <a:xfrm flipV="1">
          <a:off x="14592300" y="712197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15603</xdr:rowOff>
    </xdr:from>
    <xdr:to>
      <xdr:col>72</xdr:col>
      <xdr:colOff>38100</xdr:colOff>
      <xdr:row>42</xdr:row>
      <xdr:rowOff>117203</xdr:rowOff>
    </xdr:to>
    <xdr:sp macro="" textlink="">
      <xdr:nvSpPr>
        <xdr:cNvPr id="511" name="楕円 510"/>
        <xdr:cNvSpPr/>
      </xdr:nvSpPr>
      <xdr:spPr>
        <a:xfrm>
          <a:off x="13652500" y="72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66403</xdr:rowOff>
    </xdr:from>
    <xdr:to>
      <xdr:col>76</xdr:col>
      <xdr:colOff>114300</xdr:colOff>
      <xdr:row>42</xdr:row>
      <xdr:rowOff>68035</xdr:rowOff>
    </xdr:to>
    <xdr:cxnSp macro="">
      <xdr:nvCxnSpPr>
        <xdr:cNvPr id="512" name="直線コネクタ 511"/>
        <xdr:cNvCxnSpPr/>
      </xdr:nvCxnSpPr>
      <xdr:spPr>
        <a:xfrm>
          <a:off x="13703300" y="726730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13"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14"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15"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6"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134455</xdr:rowOff>
    </xdr:from>
    <xdr:ext cx="405111" cy="259045"/>
    <xdr:sp macro="" textlink="">
      <xdr:nvSpPr>
        <xdr:cNvPr id="517" name="n_1mainValue【一般廃棄物処理施設】&#10;有形固定資産減価償却率"/>
        <xdr:cNvSpPr txBox="1"/>
      </xdr:nvSpPr>
      <xdr:spPr>
        <a:xfrm>
          <a:off x="152660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109962</xdr:rowOff>
    </xdr:from>
    <xdr:ext cx="405111" cy="259045"/>
    <xdr:sp macro="" textlink="">
      <xdr:nvSpPr>
        <xdr:cNvPr id="518" name="n_2mainValue【一般廃棄物処理施設】&#10;有形固定資産減価償却率"/>
        <xdr:cNvSpPr txBox="1"/>
      </xdr:nvSpPr>
      <xdr:spPr>
        <a:xfrm>
          <a:off x="14389744" y="731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108330</xdr:rowOff>
    </xdr:from>
    <xdr:ext cx="405111" cy="259045"/>
    <xdr:sp macro="" textlink="">
      <xdr:nvSpPr>
        <xdr:cNvPr id="519" name="n_3mainValue【一般廃棄物処理施設】&#10;有形固定資産減価償却率"/>
        <xdr:cNvSpPr txBox="1"/>
      </xdr:nvSpPr>
      <xdr:spPr>
        <a:xfrm>
          <a:off x="13500744" y="730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5" name="テキスト ボックス 53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7" name="テキスト ボックス 53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9" name="テキスト ボックス 53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43" name="直線コネクタ 542"/>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44"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45" name="直線コネクタ 544"/>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46"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47" name="直線コネクタ 546"/>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48"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49" name="フローチャート: 判断 548"/>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50" name="フローチャート: 判断 549"/>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51" name="フローチャート: 判断 550"/>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52" name="フローチャート: 判断 551"/>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45302</xdr:rowOff>
    </xdr:from>
    <xdr:to>
      <xdr:col>98</xdr:col>
      <xdr:colOff>38100</xdr:colOff>
      <xdr:row>41</xdr:row>
      <xdr:rowOff>146902</xdr:rowOff>
    </xdr:to>
    <xdr:sp macro="" textlink="">
      <xdr:nvSpPr>
        <xdr:cNvPr id="553" name="フローチャート: 判断 552"/>
        <xdr:cNvSpPr/>
      </xdr:nvSpPr>
      <xdr:spPr>
        <a:xfrm>
          <a:off x="18605500" y="707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149982</xdr:rowOff>
    </xdr:from>
    <xdr:to>
      <xdr:col>116</xdr:col>
      <xdr:colOff>114300</xdr:colOff>
      <xdr:row>42</xdr:row>
      <xdr:rowOff>80132</xdr:rowOff>
    </xdr:to>
    <xdr:sp macro="" textlink="">
      <xdr:nvSpPr>
        <xdr:cNvPr id="559" name="楕円 558"/>
        <xdr:cNvSpPr/>
      </xdr:nvSpPr>
      <xdr:spPr>
        <a:xfrm>
          <a:off x="22110700" y="71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64909</xdr:rowOff>
    </xdr:from>
    <xdr:ext cx="469744" cy="259045"/>
    <xdr:sp macro="" textlink="">
      <xdr:nvSpPr>
        <xdr:cNvPr id="560" name="【一般廃棄物処理施設】&#10;一人当たり有形固定資産（償却資産）額該当値テキスト"/>
        <xdr:cNvSpPr txBox="1"/>
      </xdr:nvSpPr>
      <xdr:spPr>
        <a:xfrm>
          <a:off x="22199600" y="709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150002</xdr:rowOff>
    </xdr:from>
    <xdr:to>
      <xdr:col>112</xdr:col>
      <xdr:colOff>38100</xdr:colOff>
      <xdr:row>42</xdr:row>
      <xdr:rowOff>80152</xdr:rowOff>
    </xdr:to>
    <xdr:sp macro="" textlink="">
      <xdr:nvSpPr>
        <xdr:cNvPr id="561" name="楕円 560"/>
        <xdr:cNvSpPr/>
      </xdr:nvSpPr>
      <xdr:spPr>
        <a:xfrm>
          <a:off x="21272500" y="71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29332</xdr:rowOff>
    </xdr:from>
    <xdr:to>
      <xdr:col>116</xdr:col>
      <xdr:colOff>63500</xdr:colOff>
      <xdr:row>42</xdr:row>
      <xdr:rowOff>29352</xdr:rowOff>
    </xdr:to>
    <xdr:cxnSp macro="">
      <xdr:nvCxnSpPr>
        <xdr:cNvPr id="562" name="直線コネクタ 561"/>
        <xdr:cNvCxnSpPr/>
      </xdr:nvCxnSpPr>
      <xdr:spPr>
        <a:xfrm flipV="1">
          <a:off x="21323300" y="7230232"/>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150885</xdr:rowOff>
    </xdr:from>
    <xdr:to>
      <xdr:col>107</xdr:col>
      <xdr:colOff>101600</xdr:colOff>
      <xdr:row>42</xdr:row>
      <xdr:rowOff>81035</xdr:rowOff>
    </xdr:to>
    <xdr:sp macro="" textlink="">
      <xdr:nvSpPr>
        <xdr:cNvPr id="563" name="楕円 562"/>
        <xdr:cNvSpPr/>
      </xdr:nvSpPr>
      <xdr:spPr>
        <a:xfrm>
          <a:off x="20383500" y="71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29352</xdr:rowOff>
    </xdr:from>
    <xdr:to>
      <xdr:col>111</xdr:col>
      <xdr:colOff>177800</xdr:colOff>
      <xdr:row>42</xdr:row>
      <xdr:rowOff>30235</xdr:rowOff>
    </xdr:to>
    <xdr:cxnSp macro="">
      <xdr:nvCxnSpPr>
        <xdr:cNvPr id="564" name="直線コネクタ 563"/>
        <xdr:cNvCxnSpPr/>
      </xdr:nvCxnSpPr>
      <xdr:spPr>
        <a:xfrm flipV="1">
          <a:off x="20434300" y="7230252"/>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150916</xdr:rowOff>
    </xdr:from>
    <xdr:to>
      <xdr:col>102</xdr:col>
      <xdr:colOff>165100</xdr:colOff>
      <xdr:row>42</xdr:row>
      <xdr:rowOff>81066</xdr:rowOff>
    </xdr:to>
    <xdr:sp macro="" textlink="">
      <xdr:nvSpPr>
        <xdr:cNvPr id="565" name="楕円 564"/>
        <xdr:cNvSpPr/>
      </xdr:nvSpPr>
      <xdr:spPr>
        <a:xfrm>
          <a:off x="19494500" y="7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30235</xdr:rowOff>
    </xdr:from>
    <xdr:to>
      <xdr:col>107</xdr:col>
      <xdr:colOff>50800</xdr:colOff>
      <xdr:row>42</xdr:row>
      <xdr:rowOff>30266</xdr:rowOff>
    </xdr:to>
    <xdr:cxnSp macro="">
      <xdr:nvCxnSpPr>
        <xdr:cNvPr id="566" name="直線コネクタ 565"/>
        <xdr:cNvCxnSpPr/>
      </xdr:nvCxnSpPr>
      <xdr:spPr>
        <a:xfrm flipV="1">
          <a:off x="19545300" y="7231135"/>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67"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68"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69"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163429</xdr:rowOff>
    </xdr:from>
    <xdr:ext cx="534377" cy="259045"/>
    <xdr:sp macro="" textlink="">
      <xdr:nvSpPr>
        <xdr:cNvPr id="570" name="n_4aveValue【一般廃棄物処理施設】&#10;一人当たり有形固定資産（償却資産）額"/>
        <xdr:cNvSpPr txBox="1"/>
      </xdr:nvSpPr>
      <xdr:spPr>
        <a:xfrm>
          <a:off x="18389111" y="684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71279</xdr:rowOff>
    </xdr:from>
    <xdr:ext cx="469744" cy="259045"/>
    <xdr:sp macro="" textlink="">
      <xdr:nvSpPr>
        <xdr:cNvPr id="571" name="n_1mainValue【一般廃棄物処理施設】&#10;一人当たり有形固定資産（償却資産）額"/>
        <xdr:cNvSpPr txBox="1"/>
      </xdr:nvSpPr>
      <xdr:spPr>
        <a:xfrm>
          <a:off x="21075728" y="727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72162</xdr:rowOff>
    </xdr:from>
    <xdr:ext cx="469744" cy="259045"/>
    <xdr:sp macro="" textlink="">
      <xdr:nvSpPr>
        <xdr:cNvPr id="572" name="n_2mainValue【一般廃棄物処理施設】&#10;一人当たり有形固定資産（償却資産）額"/>
        <xdr:cNvSpPr txBox="1"/>
      </xdr:nvSpPr>
      <xdr:spPr>
        <a:xfrm>
          <a:off x="20199428" y="727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72193</xdr:rowOff>
    </xdr:from>
    <xdr:ext cx="469744" cy="259045"/>
    <xdr:sp macro="" textlink="">
      <xdr:nvSpPr>
        <xdr:cNvPr id="573" name="n_3mainValue【一般廃棄物処理施設】&#10;一人当たり有形固定資産（償却資産）額"/>
        <xdr:cNvSpPr txBox="1"/>
      </xdr:nvSpPr>
      <xdr:spPr>
        <a:xfrm>
          <a:off x="19310428" y="72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0" name="テキスト ボックス 59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1" name="直線コネクタ 6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2" name="テキスト ボックス 60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3" name="直線コネクタ 6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4" name="テキスト ボックス 6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5" name="直線コネクタ 6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6" name="テキスト ボックス 6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7" name="直線コネクタ 6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8" name="テキスト ボックス 6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9" name="直線コネクタ 6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0" name="テキスト ボックス 60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1" name="直線コネクタ 6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2" name="テキスト ボックス 6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14" name="直線コネクタ 613"/>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15"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16" name="直線コネクタ 615"/>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17"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18" name="直線コネクタ 617"/>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19"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20" name="フローチャート: 判断 619"/>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21" name="フローチャート: 判断 620"/>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22" name="フローチャート: 判断 621"/>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23" name="フローチャート: 判断 622"/>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24" name="フローチャート: 判断 623"/>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86361</xdr:rowOff>
    </xdr:from>
    <xdr:to>
      <xdr:col>85</xdr:col>
      <xdr:colOff>177800</xdr:colOff>
      <xdr:row>82</xdr:row>
      <xdr:rowOff>16511</xdr:rowOff>
    </xdr:to>
    <xdr:sp macro="" textlink="">
      <xdr:nvSpPr>
        <xdr:cNvPr id="630" name="楕円 629"/>
        <xdr:cNvSpPr/>
      </xdr:nvSpPr>
      <xdr:spPr>
        <a:xfrm>
          <a:off x="16268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109238</xdr:rowOff>
    </xdr:from>
    <xdr:ext cx="405111" cy="259045"/>
    <xdr:sp macro="" textlink="">
      <xdr:nvSpPr>
        <xdr:cNvPr id="631" name="【消防施設】&#10;有形固定資産減価償却率該当値テキスト"/>
        <xdr:cNvSpPr txBox="1"/>
      </xdr:nvSpPr>
      <xdr:spPr>
        <a:xfrm>
          <a:off x="16357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88264</xdr:rowOff>
    </xdr:from>
    <xdr:to>
      <xdr:col>81</xdr:col>
      <xdr:colOff>101600</xdr:colOff>
      <xdr:row>83</xdr:row>
      <xdr:rowOff>18414</xdr:rowOff>
    </xdr:to>
    <xdr:sp macro="" textlink="">
      <xdr:nvSpPr>
        <xdr:cNvPr id="632" name="楕円 631"/>
        <xdr:cNvSpPr/>
      </xdr:nvSpPr>
      <xdr:spPr>
        <a:xfrm>
          <a:off x="15430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137161</xdr:rowOff>
    </xdr:from>
    <xdr:to>
      <xdr:col>85</xdr:col>
      <xdr:colOff>127000</xdr:colOff>
      <xdr:row>82</xdr:row>
      <xdr:rowOff>139064</xdr:rowOff>
    </xdr:to>
    <xdr:cxnSp macro="">
      <xdr:nvCxnSpPr>
        <xdr:cNvPr id="633" name="直線コネクタ 632"/>
        <xdr:cNvCxnSpPr/>
      </xdr:nvCxnSpPr>
      <xdr:spPr>
        <a:xfrm flipV="1">
          <a:off x="15481300" y="14024611"/>
          <a:ext cx="838200" cy="1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634" name="楕円 633"/>
        <xdr:cNvSpPr/>
      </xdr:nvSpPr>
      <xdr:spPr>
        <a:xfrm>
          <a:off x="14541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139064</xdr:rowOff>
    </xdr:from>
    <xdr:to>
      <xdr:col>81</xdr:col>
      <xdr:colOff>50800</xdr:colOff>
      <xdr:row>82</xdr:row>
      <xdr:rowOff>142875</xdr:rowOff>
    </xdr:to>
    <xdr:cxnSp macro="">
      <xdr:nvCxnSpPr>
        <xdr:cNvPr id="635" name="直線コネクタ 634"/>
        <xdr:cNvCxnSpPr/>
      </xdr:nvCxnSpPr>
      <xdr:spPr>
        <a:xfrm flipV="1">
          <a:off x="14592300" y="14197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36" name="楕円 635"/>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142875</xdr:rowOff>
    </xdr:to>
    <xdr:cxnSp macro="">
      <xdr:nvCxnSpPr>
        <xdr:cNvPr id="637" name="直線コネクタ 636"/>
        <xdr:cNvCxnSpPr/>
      </xdr:nvCxnSpPr>
      <xdr:spPr>
        <a:xfrm>
          <a:off x="13703300" y="141674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638"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39"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40"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41"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9541</xdr:rowOff>
    </xdr:from>
    <xdr:ext cx="405111" cy="259045"/>
    <xdr:sp macro="" textlink="">
      <xdr:nvSpPr>
        <xdr:cNvPr id="642" name="n_1mainValue【消防施設】&#10;有形固定資産減価償却率"/>
        <xdr:cNvSpPr txBox="1"/>
      </xdr:nvSpPr>
      <xdr:spPr>
        <a:xfrm>
          <a:off x="15266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13352</xdr:rowOff>
    </xdr:from>
    <xdr:ext cx="405111" cy="259045"/>
    <xdr:sp macro="" textlink="">
      <xdr:nvSpPr>
        <xdr:cNvPr id="643" name="n_2mainValue【消防施設】&#10;有形固定資産減価償却率"/>
        <xdr:cNvSpPr txBox="1"/>
      </xdr:nvSpPr>
      <xdr:spPr>
        <a:xfrm>
          <a:off x="14389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44" name="n_3mainValue【消防施設】&#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66" name="直線コネクタ 665"/>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8" name="直線コネクタ 66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69"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0" name="直線コネクタ 66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671"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72" name="フローチャート: 判断 671"/>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3" name="フローチャート: 判断 67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74" name="フローチャート: 判断 67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75" name="フローチャート: 判断 674"/>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676" name="フローチャート: 判断 675"/>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82" name="楕円 681"/>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83" name="【消防施設】&#10;一人当たり面積該当値テキスト"/>
        <xdr:cNvSpPr txBox="1"/>
      </xdr:nvSpPr>
      <xdr:spPr>
        <a:xfrm>
          <a:off x="22199600"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84" name="楕円 683"/>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685" name="直線コネクタ 684"/>
        <xdr:cNvCxnSpPr/>
      </xdr:nvCxnSpPr>
      <xdr:spPr>
        <a:xfrm>
          <a:off x="21323300" y="1453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86" name="楕円 685"/>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687" name="直線コネクタ 686"/>
        <xdr:cNvCxnSpPr/>
      </xdr:nvCxnSpPr>
      <xdr:spPr>
        <a:xfrm>
          <a:off x="20434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688" name="楕円 687"/>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689" name="直線コネクタ 688"/>
        <xdr:cNvCxnSpPr/>
      </xdr:nvCxnSpPr>
      <xdr:spPr>
        <a:xfrm>
          <a:off x="19545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0"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91"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92"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693"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94"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95"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696" name="n_3mainValue【消防施設】&#10;一人当たり面積"/>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7" name="テキスト ボックス 7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8" name="直線コネクタ 7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9" name="テキスト ボックス 70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0" name="直線コネクタ 7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1" name="テキスト ボックス 7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2" name="直線コネクタ 7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3" name="テキスト ボックス 7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4" name="直線コネクタ 7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5" name="テキスト ボックス 7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6" name="直線コネクタ 7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7" name="テキスト ボックス 7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8" name="直線コネクタ 7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9" name="テキスト ボックス 71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22" name="直線コネクタ 721"/>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23"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24" name="直線コネクタ 72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25"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26" name="直線コネクタ 725"/>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27"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28" name="フローチャート: 判断 727"/>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29" name="フローチャート: 判断 728"/>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30" name="フローチャート: 判断 729"/>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31" name="フローチャート: 判断 730"/>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32" name="フローチャート: 判断 731"/>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xdr:rowOff>
    </xdr:from>
    <xdr:to>
      <xdr:col>85</xdr:col>
      <xdr:colOff>177800</xdr:colOff>
      <xdr:row>105</xdr:row>
      <xdr:rowOff>110671</xdr:rowOff>
    </xdr:to>
    <xdr:sp macro="" textlink="">
      <xdr:nvSpPr>
        <xdr:cNvPr id="738" name="楕円 737"/>
        <xdr:cNvSpPr/>
      </xdr:nvSpPr>
      <xdr:spPr>
        <a:xfrm>
          <a:off x="162687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158948</xdr:rowOff>
    </xdr:from>
    <xdr:ext cx="405111" cy="259045"/>
    <xdr:sp macro="" textlink="">
      <xdr:nvSpPr>
        <xdr:cNvPr id="739" name="【庁舎】&#10;有形固定資産減価償却率該当値テキスト"/>
        <xdr:cNvSpPr txBox="1"/>
      </xdr:nvSpPr>
      <xdr:spPr>
        <a:xfrm>
          <a:off x="16357600"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147864</xdr:rowOff>
    </xdr:from>
    <xdr:to>
      <xdr:col>81</xdr:col>
      <xdr:colOff>101600</xdr:colOff>
      <xdr:row>105</xdr:row>
      <xdr:rowOff>78014</xdr:rowOff>
    </xdr:to>
    <xdr:sp macro="" textlink="">
      <xdr:nvSpPr>
        <xdr:cNvPr id="740" name="楕円 739"/>
        <xdr:cNvSpPr/>
      </xdr:nvSpPr>
      <xdr:spPr>
        <a:xfrm>
          <a:off x="15430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27214</xdr:rowOff>
    </xdr:from>
    <xdr:to>
      <xdr:col>85</xdr:col>
      <xdr:colOff>127000</xdr:colOff>
      <xdr:row>105</xdr:row>
      <xdr:rowOff>59871</xdr:rowOff>
    </xdr:to>
    <xdr:cxnSp macro="">
      <xdr:nvCxnSpPr>
        <xdr:cNvPr id="741" name="直線コネクタ 740"/>
        <xdr:cNvCxnSpPr/>
      </xdr:nvCxnSpPr>
      <xdr:spPr>
        <a:xfrm>
          <a:off x="15481300" y="180294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113574</xdr:rowOff>
    </xdr:from>
    <xdr:to>
      <xdr:col>76</xdr:col>
      <xdr:colOff>165100</xdr:colOff>
      <xdr:row>105</xdr:row>
      <xdr:rowOff>43724</xdr:rowOff>
    </xdr:to>
    <xdr:sp macro="" textlink="">
      <xdr:nvSpPr>
        <xdr:cNvPr id="742" name="楕円 741"/>
        <xdr:cNvSpPr/>
      </xdr:nvSpPr>
      <xdr:spPr>
        <a:xfrm>
          <a:off x="14541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164374</xdr:rowOff>
    </xdr:from>
    <xdr:to>
      <xdr:col>81</xdr:col>
      <xdr:colOff>50800</xdr:colOff>
      <xdr:row>105</xdr:row>
      <xdr:rowOff>27214</xdr:rowOff>
    </xdr:to>
    <xdr:cxnSp macro="">
      <xdr:nvCxnSpPr>
        <xdr:cNvPr id="743" name="直線コネクタ 742"/>
        <xdr:cNvCxnSpPr/>
      </xdr:nvCxnSpPr>
      <xdr:spPr>
        <a:xfrm>
          <a:off x="14592300" y="179951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744" name="楕円 743"/>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164374</xdr:rowOff>
    </xdr:to>
    <xdr:cxnSp macro="">
      <xdr:nvCxnSpPr>
        <xdr:cNvPr id="745" name="直線コネクタ 744"/>
        <xdr:cNvCxnSpPr/>
      </xdr:nvCxnSpPr>
      <xdr:spPr>
        <a:xfrm>
          <a:off x="13703300" y="179625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46" name="n_1aveValue【庁舎】&#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47"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48" name="n_3aveValue【庁舎】&#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49"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94541</xdr:rowOff>
    </xdr:from>
    <xdr:ext cx="405111" cy="259045"/>
    <xdr:sp macro="" textlink="">
      <xdr:nvSpPr>
        <xdr:cNvPr id="750" name="n_1mainValue【庁舎】&#10;有形固定資産減価償却率"/>
        <xdr:cNvSpPr txBox="1"/>
      </xdr:nvSpPr>
      <xdr:spPr>
        <a:xfrm>
          <a:off x="152660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60251</xdr:rowOff>
    </xdr:from>
    <xdr:ext cx="405111" cy="259045"/>
    <xdr:sp macro="" textlink="">
      <xdr:nvSpPr>
        <xdr:cNvPr id="751" name="n_2mainValue【庁舎】&#10;有形固定資産減価償却率"/>
        <xdr:cNvSpPr txBox="1"/>
      </xdr:nvSpPr>
      <xdr:spPr>
        <a:xfrm>
          <a:off x="14389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52" name="n_3main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3" name="直線コネクタ 7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4" name="テキスト ボックス 7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5" name="直線コネクタ 7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6" name="テキスト ボックス 7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7" name="直線コネクタ 7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8" name="テキスト ボックス 7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9" name="直線コネクタ 7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0" name="テキスト ボックス 7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74" name="直線コネクタ 773"/>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75"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76" name="直線コネクタ 775"/>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77"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78" name="直線コネクタ 777"/>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779"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80" name="フローチャート: 判断 779"/>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81" name="フローチャート: 判断 780"/>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82" name="フローチャート: 判断 781"/>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83" name="フローチャート: 判断 782"/>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160274</xdr:rowOff>
    </xdr:from>
    <xdr:to>
      <xdr:col>98</xdr:col>
      <xdr:colOff>38100</xdr:colOff>
      <xdr:row>106</xdr:row>
      <xdr:rowOff>90424</xdr:rowOff>
    </xdr:to>
    <xdr:sp macro="" textlink="">
      <xdr:nvSpPr>
        <xdr:cNvPr id="784" name="フローチャート: 判断 783"/>
        <xdr:cNvSpPr/>
      </xdr:nvSpPr>
      <xdr:spPr>
        <a:xfrm>
          <a:off x="18605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0" name="楕円 789"/>
        <xdr:cNvSpPr/>
      </xdr:nvSpPr>
      <xdr:spPr>
        <a:xfrm>
          <a:off x="22110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791" name="【庁舎】&#10;一人当たり面積該当値テキスト"/>
        <xdr:cNvSpPr txBox="1"/>
      </xdr:nvSpPr>
      <xdr:spPr>
        <a:xfrm>
          <a:off x="22199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792" name="楕円 791"/>
        <xdr:cNvSpPr/>
      </xdr:nvSpPr>
      <xdr:spPr>
        <a:xfrm>
          <a:off x="21272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149352</xdr:rowOff>
    </xdr:from>
    <xdr:to>
      <xdr:col>116</xdr:col>
      <xdr:colOff>63500</xdr:colOff>
      <xdr:row>104</xdr:row>
      <xdr:rowOff>149352</xdr:rowOff>
    </xdr:to>
    <xdr:cxnSp macro="">
      <xdr:nvCxnSpPr>
        <xdr:cNvPr id="793" name="直線コネクタ 792"/>
        <xdr:cNvCxnSpPr/>
      </xdr:nvCxnSpPr>
      <xdr:spPr>
        <a:xfrm>
          <a:off x="21323300" y="1798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794" name="楕円 793"/>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153924</xdr:rowOff>
    </xdr:to>
    <xdr:cxnSp macro="">
      <xdr:nvCxnSpPr>
        <xdr:cNvPr id="795" name="直線コネクタ 794"/>
        <xdr:cNvCxnSpPr/>
      </xdr:nvCxnSpPr>
      <xdr:spPr>
        <a:xfrm flipV="1">
          <a:off x="20434300" y="1798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796" name="楕円 795"/>
        <xdr:cNvSpPr/>
      </xdr:nvSpPr>
      <xdr:spPr>
        <a:xfrm>
          <a:off x="19494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153924</xdr:rowOff>
    </xdr:from>
    <xdr:to>
      <xdr:col>107</xdr:col>
      <xdr:colOff>50800</xdr:colOff>
      <xdr:row>104</xdr:row>
      <xdr:rowOff>156211</xdr:rowOff>
    </xdr:to>
    <xdr:cxnSp macro="">
      <xdr:nvCxnSpPr>
        <xdr:cNvPr id="797" name="直線コネクタ 796"/>
        <xdr:cNvCxnSpPr/>
      </xdr:nvCxnSpPr>
      <xdr:spPr>
        <a:xfrm flipV="1">
          <a:off x="19545300" y="179847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798"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799"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00"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106951</xdr:rowOff>
    </xdr:from>
    <xdr:ext cx="469744" cy="259045"/>
    <xdr:sp macro="" textlink="">
      <xdr:nvSpPr>
        <xdr:cNvPr id="801" name="n_4aveValue【庁舎】&#10;一人当たり面積"/>
        <xdr:cNvSpPr txBox="1"/>
      </xdr:nvSpPr>
      <xdr:spPr>
        <a:xfrm>
          <a:off x="18421427" y="179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802" name="n_1mainValue【庁舎】&#10;一人当たり面積"/>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49801</xdr:rowOff>
    </xdr:from>
    <xdr:ext cx="469744" cy="259045"/>
    <xdr:sp macro="" textlink="">
      <xdr:nvSpPr>
        <xdr:cNvPr id="803" name="n_2mainValue【庁舎】&#10;一人当たり面積"/>
        <xdr:cNvSpPr txBox="1"/>
      </xdr:nvSpPr>
      <xdr:spPr>
        <a:xfrm>
          <a:off x="20199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804" name="n_3mainValue【庁舎】&#10;一人当たり面積"/>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有形固定資産減価償却率が</a:t>
          </a:r>
          <a:r>
            <a:rPr kumimoji="1" lang="ja-JP" altLang="ja-JP" sz="1100">
              <a:solidFill>
                <a:schemeClr val="dk1"/>
              </a:solidFill>
              <a:effectLst/>
              <a:latin typeface="+mn-lt"/>
              <a:ea typeface="+mn-ea"/>
              <a:cs typeface="+mn-cs"/>
            </a:rPr>
            <a:t>類似団体平均を下回っており、老朽化は進んでいない一方、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の項目で類似団体平均を上回っており、老朽化が進んでいる。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a:t>
          </a:r>
          <a:r>
            <a:rPr kumimoji="1" lang="ja-JP" altLang="en-US" sz="1100">
              <a:solidFill>
                <a:schemeClr val="dk1"/>
              </a:solidFill>
              <a:effectLst/>
              <a:latin typeface="+mn-lt"/>
              <a:ea typeface="+mn-ea"/>
              <a:cs typeface="+mn-cs"/>
            </a:rPr>
            <a:t>平均より</a:t>
          </a:r>
          <a:r>
            <a:rPr kumimoji="1" lang="en-US" altLang="ja-JP" sz="1100">
              <a:solidFill>
                <a:schemeClr val="dk1"/>
              </a:solidFill>
              <a:effectLst/>
              <a:latin typeface="+mn-lt"/>
              <a:ea typeface="+mn-ea"/>
              <a:cs typeface="+mn-cs"/>
            </a:rPr>
            <a:t>36.9</a:t>
          </a:r>
          <a:r>
            <a:rPr kumimoji="1" lang="ja-JP" altLang="en-US" sz="1100">
              <a:solidFill>
                <a:schemeClr val="dk1"/>
              </a:solidFill>
              <a:effectLst/>
              <a:latin typeface="+mn-lt"/>
              <a:ea typeface="+mn-ea"/>
              <a:cs typeface="+mn-cs"/>
            </a:rPr>
            <a:t>ポイント高い水準と</a:t>
          </a:r>
          <a:r>
            <a:rPr kumimoji="1" lang="ja-JP" altLang="ja-JP" sz="1100">
              <a:solidFill>
                <a:schemeClr val="dk1"/>
              </a:solidFill>
              <a:effectLst/>
              <a:latin typeface="+mn-lt"/>
              <a:ea typeface="+mn-ea"/>
              <a:cs typeface="+mn-cs"/>
            </a:rPr>
            <a:t>なっており、老朽化が著しい。また、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では類似団体平均よりも</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ポイント高い水準であるが、</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施設の更新を</a:t>
          </a:r>
          <a:r>
            <a:rPr kumimoji="1" lang="ja-JP" altLang="en-US" sz="1100">
              <a:solidFill>
                <a:schemeClr val="dk1"/>
              </a:solidFill>
              <a:effectLst/>
              <a:latin typeface="+mn-lt"/>
              <a:ea typeface="+mn-ea"/>
              <a:cs typeface="+mn-cs"/>
            </a:rPr>
            <a:t>進</a:t>
          </a:r>
          <a:r>
            <a:rPr kumimoji="1" lang="ja-JP" altLang="ja-JP" sz="1100">
              <a:solidFill>
                <a:schemeClr val="dk1"/>
              </a:solidFill>
              <a:effectLst/>
              <a:latin typeface="+mn-lt"/>
              <a:ea typeface="+mn-ea"/>
              <a:cs typeface="+mn-cs"/>
            </a:rPr>
            <a:t>めており、令和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年度供用開始を予定している。</a:t>
          </a:r>
          <a:endParaRPr lang="ja-JP" altLang="ja-JP" sz="1400">
            <a:effectLst/>
          </a:endParaRPr>
        </a:p>
        <a:p>
          <a:r>
            <a:rPr kumimoji="1" lang="ja-JP" altLang="ja-JP" sz="1100">
              <a:solidFill>
                <a:schemeClr val="dk1"/>
              </a:solidFill>
              <a:effectLst/>
              <a:latin typeface="+mn-lt"/>
              <a:ea typeface="+mn-ea"/>
              <a:cs typeface="+mn-cs"/>
            </a:rPr>
            <a:t>今後は、各施設の個別施設計画を策定し、公共施設等の適正管理の取組を進めていく。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人口の減少・高齢化傾向が続き、旧産炭地を脱却するほどの基幹的産業もないことから、本市の財政力指数は</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と、類似団体と比較しても低い水準が続いている。</a:t>
          </a:r>
          <a:endParaRPr lang="ja-JP" altLang="ja-JP" sz="1400">
            <a:effectLst/>
          </a:endParaRPr>
        </a:p>
        <a:p>
          <a:r>
            <a:rPr kumimoji="1" lang="ja-JP" altLang="ja-JP" sz="1100">
              <a:solidFill>
                <a:schemeClr val="dk1"/>
              </a:solidFill>
              <a:effectLst/>
              <a:latin typeface="+mn-lt"/>
              <a:ea typeface="+mn-ea"/>
              <a:cs typeface="+mn-cs"/>
            </a:rPr>
            <a:t>　財政基盤強化のため、雇用を創出し、移住・定住を促進させることで、地方税等の自主財源</a:t>
          </a:r>
          <a:r>
            <a:rPr kumimoji="1" lang="ja-JP" altLang="en-US" sz="1100">
              <a:solidFill>
                <a:schemeClr val="dk1"/>
              </a:solidFill>
              <a:effectLst/>
              <a:latin typeface="+mn-lt"/>
              <a:ea typeface="+mn-ea"/>
              <a:cs typeface="+mn-cs"/>
            </a:rPr>
            <a:t>確保</a:t>
          </a:r>
          <a:r>
            <a:rPr kumimoji="1" lang="ja-JP" altLang="ja-JP" sz="1100">
              <a:solidFill>
                <a:schemeClr val="dk1"/>
              </a:solidFill>
              <a:effectLst/>
              <a:latin typeface="+mn-lt"/>
              <a:ea typeface="+mn-ea"/>
              <a:cs typeface="+mn-cs"/>
            </a:rPr>
            <a:t>に努めるとともに、歳出面でも支出の削減を図ることで、国県等からの歳入や市債に頼らない自立した財政運営を目指す。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建設事業に係る事業費の削減と市債発行の抑制を図ってきた結果、公債費の支出は改善傾向（前年度比△</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％）にあるが、それ以上に、障がい、児童、高齢者等、全般的に扶助費の負担が年々増大しており、その結果、経常収支は例年</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％を超える数値となっている。</a:t>
          </a:r>
          <a:endParaRPr lang="ja-JP" altLang="ja-JP" sz="1400">
            <a:effectLst/>
          </a:endParaRPr>
        </a:p>
        <a:p>
          <a:r>
            <a:rPr kumimoji="1" lang="ja-JP" altLang="ja-JP" sz="1100">
              <a:solidFill>
                <a:schemeClr val="dk1"/>
              </a:solidFill>
              <a:effectLst/>
              <a:latin typeface="+mn-lt"/>
              <a:ea typeface="+mn-ea"/>
              <a:cs typeface="+mn-cs"/>
            </a:rPr>
            <a:t>　今後も税収等の経常的一般財源の確保に努め、さらなる経常経費の削減と行政改革に継続的に取り組む必要がある。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79587</xdr:rowOff>
    </xdr:to>
    <xdr:cxnSp macro="">
      <xdr:nvCxnSpPr>
        <xdr:cNvPr id="132" name="直線コネクタ 131"/>
        <xdr:cNvCxnSpPr/>
      </xdr:nvCxnSpPr>
      <xdr:spPr>
        <a:xfrm flipV="1">
          <a:off x="4114800" y="1102423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4656</xdr:rowOff>
    </xdr:to>
    <xdr:cxnSp macro="">
      <xdr:nvCxnSpPr>
        <xdr:cNvPr id="135" name="直線コネクタ 134"/>
        <xdr:cNvCxnSpPr/>
      </xdr:nvCxnSpPr>
      <xdr:spPr>
        <a:xfrm flipV="1">
          <a:off x="3225800" y="110523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4656</xdr:rowOff>
    </xdr:to>
    <xdr:cxnSp macro="">
      <xdr:nvCxnSpPr>
        <xdr:cNvPr id="138" name="直線コネクタ 137"/>
        <xdr:cNvCxnSpPr/>
      </xdr:nvCxnSpPr>
      <xdr:spPr>
        <a:xfrm>
          <a:off x="2336800" y="1113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64</xdr:row>
      <xdr:rowOff>160020</xdr:rowOff>
    </xdr:to>
    <xdr:cxnSp macro="">
      <xdr:nvCxnSpPr>
        <xdr:cNvPr id="141" name="直線コネクタ 140"/>
        <xdr:cNvCxnSpPr/>
      </xdr:nvCxnSpPr>
      <xdr:spPr>
        <a:xfrm>
          <a:off x="1447800" y="11040321"/>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11219</xdr:rowOff>
    </xdr:from>
    <xdr:to>
      <xdr:col>7</xdr:col>
      <xdr:colOff>31750</xdr:colOff>
      <xdr:row>63</xdr:row>
      <xdr:rowOff>112819</xdr:rowOff>
    </xdr:to>
    <xdr:sp macro="" textlink="">
      <xdr:nvSpPr>
        <xdr:cNvPr id="144" name="フローチャート: 判断 143"/>
        <xdr:cNvSpPr/>
      </xdr:nvSpPr>
      <xdr:spPr>
        <a:xfrm>
          <a:off x="1397000" y="1081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122996</xdr:rowOff>
    </xdr:from>
    <xdr:ext cx="762000" cy="259045"/>
    <xdr:sp macro="" textlink="">
      <xdr:nvSpPr>
        <xdr:cNvPr id="145" name="テキスト ボックス 144"/>
        <xdr:cNvSpPr txBox="1"/>
      </xdr:nvSpPr>
      <xdr:spPr>
        <a:xfrm>
          <a:off x="1066800" y="105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51" name="楕円 150"/>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52"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7" name="楕円 156"/>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8" name="テキスト ボックス 157"/>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16721</xdr:rowOff>
    </xdr:from>
    <xdr:to>
      <xdr:col>7</xdr:col>
      <xdr:colOff>31750</xdr:colOff>
      <xdr:row>64</xdr:row>
      <xdr:rowOff>118321</xdr:rowOff>
    </xdr:to>
    <xdr:sp macro="" textlink="">
      <xdr:nvSpPr>
        <xdr:cNvPr id="159" name="楕円 158"/>
        <xdr:cNvSpPr/>
      </xdr:nvSpPr>
      <xdr:spPr>
        <a:xfrm>
          <a:off x="1397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103098</xdr:rowOff>
    </xdr:from>
    <xdr:ext cx="762000" cy="259045"/>
    <xdr:sp macro="" textlink="">
      <xdr:nvSpPr>
        <xdr:cNvPr id="160" name="テキスト ボックス 159"/>
        <xdr:cNvSpPr txBox="1"/>
      </xdr:nvSpPr>
      <xdr:spPr>
        <a:xfrm>
          <a:off x="1066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年度はふるさと納税の寄付</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に伴い物件費が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人件費についてはほぼ前年同額である。本市人口が年々減少傾向にあることから、人口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人当たりの経費としては大きな削減が困難な状況である。例年、類似団体平均値とも大きな差はないが、他市町村の状況を調査して、効果が見込めるような事例・取り組みは積極的に導入を検討していく。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47526</xdr:rowOff>
    </xdr:from>
    <xdr:to>
      <xdr:col>23</xdr:col>
      <xdr:colOff>133350</xdr:colOff>
      <xdr:row>82</xdr:row>
      <xdr:rowOff>136141</xdr:rowOff>
    </xdr:to>
    <xdr:cxnSp macro="">
      <xdr:nvCxnSpPr>
        <xdr:cNvPr id="193" name="直線コネクタ 192"/>
        <xdr:cNvCxnSpPr/>
      </xdr:nvCxnSpPr>
      <xdr:spPr>
        <a:xfrm flipV="1">
          <a:off x="4114800" y="14106426"/>
          <a:ext cx="838200" cy="8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160282</xdr:rowOff>
    </xdr:from>
    <xdr:to>
      <xdr:col>19</xdr:col>
      <xdr:colOff>133350</xdr:colOff>
      <xdr:row>82</xdr:row>
      <xdr:rowOff>136141</xdr:rowOff>
    </xdr:to>
    <xdr:cxnSp macro="">
      <xdr:nvCxnSpPr>
        <xdr:cNvPr id="196" name="直線コネクタ 195"/>
        <xdr:cNvCxnSpPr/>
      </xdr:nvCxnSpPr>
      <xdr:spPr>
        <a:xfrm>
          <a:off x="3225800" y="14047732"/>
          <a:ext cx="889000" cy="1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141064</xdr:rowOff>
    </xdr:from>
    <xdr:to>
      <xdr:col>15</xdr:col>
      <xdr:colOff>82550</xdr:colOff>
      <xdr:row>81</xdr:row>
      <xdr:rowOff>160282</xdr:rowOff>
    </xdr:to>
    <xdr:cxnSp macro="">
      <xdr:nvCxnSpPr>
        <xdr:cNvPr id="199" name="直線コネクタ 198"/>
        <xdr:cNvCxnSpPr/>
      </xdr:nvCxnSpPr>
      <xdr:spPr>
        <a:xfrm>
          <a:off x="2336800" y="14028514"/>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141064</xdr:rowOff>
    </xdr:from>
    <xdr:to>
      <xdr:col>11</xdr:col>
      <xdr:colOff>31750</xdr:colOff>
      <xdr:row>81</xdr:row>
      <xdr:rowOff>142697</xdr:rowOff>
    </xdr:to>
    <xdr:cxnSp macro="">
      <xdr:nvCxnSpPr>
        <xdr:cNvPr id="202" name="直線コネクタ 201"/>
        <xdr:cNvCxnSpPr/>
      </xdr:nvCxnSpPr>
      <xdr:spPr>
        <a:xfrm flipV="1">
          <a:off x="1447800" y="1402851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xdr:rowOff>
    </xdr:from>
    <xdr:to>
      <xdr:col>7</xdr:col>
      <xdr:colOff>31750</xdr:colOff>
      <xdr:row>81</xdr:row>
      <xdr:rowOff>102507</xdr:rowOff>
    </xdr:to>
    <xdr:sp macro="" textlink="">
      <xdr:nvSpPr>
        <xdr:cNvPr id="205" name="フローチャート: 判断 204"/>
        <xdr:cNvSpPr/>
      </xdr:nvSpPr>
      <xdr:spPr>
        <a:xfrm>
          <a:off x="1397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112684</xdr:rowOff>
    </xdr:from>
    <xdr:ext cx="762000" cy="259045"/>
    <xdr:sp macro="" textlink="">
      <xdr:nvSpPr>
        <xdr:cNvPr id="206" name="テキスト ボックス 205"/>
        <xdr:cNvSpPr txBox="1"/>
      </xdr:nvSpPr>
      <xdr:spPr>
        <a:xfrm>
          <a:off x="1066800" y="1365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168176</xdr:rowOff>
    </xdr:from>
    <xdr:to>
      <xdr:col>23</xdr:col>
      <xdr:colOff>184150</xdr:colOff>
      <xdr:row>82</xdr:row>
      <xdr:rowOff>98326</xdr:rowOff>
    </xdr:to>
    <xdr:sp macro="" textlink="">
      <xdr:nvSpPr>
        <xdr:cNvPr id="212" name="楕円 211"/>
        <xdr:cNvSpPr/>
      </xdr:nvSpPr>
      <xdr:spPr>
        <a:xfrm>
          <a:off x="4902200" y="140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13253</xdr:rowOff>
    </xdr:from>
    <xdr:ext cx="762000" cy="259045"/>
    <xdr:sp macro="" textlink="">
      <xdr:nvSpPr>
        <xdr:cNvPr id="213" name="人件費・物件費等の状況該当値テキスト"/>
        <xdr:cNvSpPr txBox="1"/>
      </xdr:nvSpPr>
      <xdr:spPr>
        <a:xfrm>
          <a:off x="5041900" y="1390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85341</xdr:rowOff>
    </xdr:from>
    <xdr:to>
      <xdr:col>19</xdr:col>
      <xdr:colOff>184150</xdr:colOff>
      <xdr:row>83</xdr:row>
      <xdr:rowOff>15491</xdr:rowOff>
    </xdr:to>
    <xdr:sp macro="" textlink="">
      <xdr:nvSpPr>
        <xdr:cNvPr id="214" name="楕円 213"/>
        <xdr:cNvSpPr/>
      </xdr:nvSpPr>
      <xdr:spPr>
        <a:xfrm>
          <a:off x="4064000" y="141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268</xdr:rowOff>
    </xdr:from>
    <xdr:ext cx="736600" cy="259045"/>
    <xdr:sp macro="" textlink="">
      <xdr:nvSpPr>
        <xdr:cNvPr id="215" name="テキスト ボックス 214"/>
        <xdr:cNvSpPr txBox="1"/>
      </xdr:nvSpPr>
      <xdr:spPr>
        <a:xfrm>
          <a:off x="3733800" y="14230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109482</xdr:rowOff>
    </xdr:from>
    <xdr:to>
      <xdr:col>15</xdr:col>
      <xdr:colOff>133350</xdr:colOff>
      <xdr:row>82</xdr:row>
      <xdr:rowOff>39632</xdr:rowOff>
    </xdr:to>
    <xdr:sp macro="" textlink="">
      <xdr:nvSpPr>
        <xdr:cNvPr id="216" name="楕円 215"/>
        <xdr:cNvSpPr/>
      </xdr:nvSpPr>
      <xdr:spPr>
        <a:xfrm>
          <a:off x="3175000" y="139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49809</xdr:rowOff>
    </xdr:from>
    <xdr:ext cx="762000" cy="259045"/>
    <xdr:sp macro="" textlink="">
      <xdr:nvSpPr>
        <xdr:cNvPr id="217" name="テキスト ボックス 216"/>
        <xdr:cNvSpPr txBox="1"/>
      </xdr:nvSpPr>
      <xdr:spPr>
        <a:xfrm>
          <a:off x="2844800" y="1376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90264</xdr:rowOff>
    </xdr:from>
    <xdr:to>
      <xdr:col>11</xdr:col>
      <xdr:colOff>82550</xdr:colOff>
      <xdr:row>82</xdr:row>
      <xdr:rowOff>20414</xdr:rowOff>
    </xdr:to>
    <xdr:sp macro="" textlink="">
      <xdr:nvSpPr>
        <xdr:cNvPr id="218" name="楕円 217"/>
        <xdr:cNvSpPr/>
      </xdr:nvSpPr>
      <xdr:spPr>
        <a:xfrm>
          <a:off x="2286000" y="1397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30591</xdr:rowOff>
    </xdr:from>
    <xdr:ext cx="762000" cy="259045"/>
    <xdr:sp macro="" textlink="">
      <xdr:nvSpPr>
        <xdr:cNvPr id="219" name="テキスト ボックス 218"/>
        <xdr:cNvSpPr txBox="1"/>
      </xdr:nvSpPr>
      <xdr:spPr>
        <a:xfrm>
          <a:off x="1955800" y="1374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91897</xdr:rowOff>
    </xdr:from>
    <xdr:to>
      <xdr:col>7</xdr:col>
      <xdr:colOff>31750</xdr:colOff>
      <xdr:row>82</xdr:row>
      <xdr:rowOff>22047</xdr:rowOff>
    </xdr:to>
    <xdr:sp macro="" textlink="">
      <xdr:nvSpPr>
        <xdr:cNvPr id="220" name="楕円 219"/>
        <xdr:cNvSpPr/>
      </xdr:nvSpPr>
      <xdr:spPr>
        <a:xfrm>
          <a:off x="1397000" y="139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6824</xdr:rowOff>
    </xdr:from>
    <xdr:ext cx="762000" cy="259045"/>
    <xdr:sp macro="" textlink="">
      <xdr:nvSpPr>
        <xdr:cNvPr id="221" name="テキスト ボックス 220"/>
        <xdr:cNvSpPr txBox="1"/>
      </xdr:nvSpPr>
      <xdr:spPr>
        <a:xfrm>
          <a:off x="1066800" y="1406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例年、類似団体の平均値よりも</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ポイント高い数値で推移している。近隣市町村の状況を考慮しながら、適正な水準を維持できるように努める。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57" name="直線コネクタ 256"/>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10584</xdr:rowOff>
    </xdr:to>
    <xdr:cxnSp macro="">
      <xdr:nvCxnSpPr>
        <xdr:cNvPr id="260" name="直線コネクタ 259"/>
        <xdr:cNvCxnSpPr/>
      </xdr:nvCxnSpPr>
      <xdr:spPr>
        <a:xfrm flipV="1">
          <a:off x="15290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56545</xdr:rowOff>
    </xdr:to>
    <xdr:cxnSp macro="">
      <xdr:nvCxnSpPr>
        <xdr:cNvPr id="263" name="直線コネクタ 262"/>
        <xdr:cNvCxnSpPr/>
      </xdr:nvCxnSpPr>
      <xdr:spPr>
        <a:xfrm flipV="1">
          <a:off x="14401800" y="149267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56545</xdr:rowOff>
    </xdr:to>
    <xdr:cxnSp macro="">
      <xdr:nvCxnSpPr>
        <xdr:cNvPr id="266" name="直線コネクタ 265"/>
        <xdr:cNvCxnSpPr/>
      </xdr:nvCxnSpPr>
      <xdr:spPr>
        <a:xfrm>
          <a:off x="13512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6" name="楕円 275"/>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7"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78" name="楕円 277"/>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79" name="テキスト ボックス 278"/>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1" name="テキスト ボックス 280"/>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2" name="楕円 281"/>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3" name="テキスト ボックス 282"/>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例年、類似団体平均値とも大きな差はない状況ではあるが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組織・定員管理計画に基づいた適切な配置と電子化の推進やアウトソーシングの活用を図ることで内部管理事務の改善を図っていく。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113347</xdr:rowOff>
    </xdr:to>
    <xdr:cxnSp macro="">
      <xdr:nvCxnSpPr>
        <xdr:cNvPr id="320" name="直線コネクタ 319"/>
        <xdr:cNvCxnSpPr/>
      </xdr:nvCxnSpPr>
      <xdr:spPr>
        <a:xfrm flipV="1">
          <a:off x="16179800" y="10557721"/>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113347</xdr:rowOff>
    </xdr:to>
    <xdr:cxnSp macro="">
      <xdr:nvCxnSpPr>
        <xdr:cNvPr id="323" name="直線コネクタ 322"/>
        <xdr:cNvCxnSpPr/>
      </xdr:nvCxnSpPr>
      <xdr:spPr>
        <a:xfrm>
          <a:off x="15290800" y="105697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111337</xdr:rowOff>
    </xdr:to>
    <xdr:cxnSp macro="">
      <xdr:nvCxnSpPr>
        <xdr:cNvPr id="326" name="直線コネクタ 325"/>
        <xdr:cNvCxnSpPr/>
      </xdr:nvCxnSpPr>
      <xdr:spPr>
        <a:xfrm>
          <a:off x="14401800" y="1056777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101282</xdr:rowOff>
    </xdr:from>
    <xdr:to>
      <xdr:col>68</xdr:col>
      <xdr:colOff>152400</xdr:colOff>
      <xdr:row>61</xdr:row>
      <xdr:rowOff>109326</xdr:rowOff>
    </xdr:to>
    <xdr:cxnSp macro="">
      <xdr:nvCxnSpPr>
        <xdr:cNvPr id="329" name="直線コネクタ 328"/>
        <xdr:cNvCxnSpPr/>
      </xdr:nvCxnSpPr>
      <xdr:spPr>
        <a:xfrm>
          <a:off x="13512800" y="1055973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2" name="フローチャート: 判断 331"/>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3" name="テキスト ボックス 332"/>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39" name="楕円 338"/>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64998</xdr:rowOff>
    </xdr:from>
    <xdr:ext cx="762000" cy="259045"/>
    <xdr:sp macro="" textlink="">
      <xdr:nvSpPr>
        <xdr:cNvPr id="340" name="定員管理の状況該当値テキスト"/>
        <xdr:cNvSpPr txBox="1"/>
      </xdr:nvSpPr>
      <xdr:spPr>
        <a:xfrm>
          <a:off x="17106900" y="1035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62547</xdr:rowOff>
    </xdr:from>
    <xdr:to>
      <xdr:col>77</xdr:col>
      <xdr:colOff>95250</xdr:colOff>
      <xdr:row>61</xdr:row>
      <xdr:rowOff>164147</xdr:rowOff>
    </xdr:to>
    <xdr:sp macro="" textlink="">
      <xdr:nvSpPr>
        <xdr:cNvPr id="341" name="楕円 340"/>
        <xdr:cNvSpPr/>
      </xdr:nvSpPr>
      <xdr:spPr>
        <a:xfrm>
          <a:off x="16129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42" name="テキスト ボックス 341"/>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3" name="楕円 342"/>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44" name="テキスト ボックス 343"/>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58526</xdr:rowOff>
    </xdr:from>
    <xdr:to>
      <xdr:col>68</xdr:col>
      <xdr:colOff>203200</xdr:colOff>
      <xdr:row>61</xdr:row>
      <xdr:rowOff>160126</xdr:rowOff>
    </xdr:to>
    <xdr:sp macro="" textlink="">
      <xdr:nvSpPr>
        <xdr:cNvPr id="345" name="楕円 344"/>
        <xdr:cNvSpPr/>
      </xdr:nvSpPr>
      <xdr:spPr>
        <a:xfrm>
          <a:off x="14351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170303</xdr:rowOff>
    </xdr:from>
    <xdr:ext cx="762000" cy="259045"/>
    <xdr:sp macro="" textlink="">
      <xdr:nvSpPr>
        <xdr:cNvPr id="346" name="テキスト ボックス 345"/>
        <xdr:cNvSpPr txBox="1"/>
      </xdr:nvSpPr>
      <xdr:spPr>
        <a:xfrm>
          <a:off x="14020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50482</xdr:rowOff>
    </xdr:from>
    <xdr:to>
      <xdr:col>64</xdr:col>
      <xdr:colOff>152400</xdr:colOff>
      <xdr:row>61</xdr:row>
      <xdr:rowOff>152082</xdr:rowOff>
    </xdr:to>
    <xdr:sp macro="" textlink="">
      <xdr:nvSpPr>
        <xdr:cNvPr id="347" name="楕円 346"/>
        <xdr:cNvSpPr/>
      </xdr:nvSpPr>
      <xdr:spPr>
        <a:xfrm>
          <a:off x="13462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136859</xdr:rowOff>
    </xdr:from>
    <xdr:ext cx="762000" cy="259045"/>
    <xdr:sp macro="" textlink="">
      <xdr:nvSpPr>
        <xdr:cNvPr id="348" name="テキスト ボックス 347"/>
        <xdr:cNvSpPr txBox="1"/>
      </xdr:nvSpPr>
      <xdr:spPr>
        <a:xfrm>
          <a:off x="13131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事業費の削減と市債発行の抑制に努めた結果、市債償還金額は減額（元金△</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億円、利子△</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億円）し、実質公債費比率も改善しているものの、市債残高は</a:t>
          </a:r>
          <a:r>
            <a:rPr kumimoji="1" lang="en-US" altLang="ja-JP" sz="1100">
              <a:solidFill>
                <a:schemeClr val="dk1"/>
              </a:solidFill>
              <a:effectLst/>
              <a:latin typeface="+mn-lt"/>
              <a:ea typeface="+mn-ea"/>
              <a:cs typeface="+mn-cs"/>
            </a:rPr>
            <a:t>217.8</a:t>
          </a:r>
          <a:r>
            <a:rPr kumimoji="1" lang="ja-JP" altLang="en-US" sz="1100">
              <a:solidFill>
                <a:schemeClr val="dk1"/>
              </a:solidFill>
              <a:effectLst/>
              <a:latin typeface="+mn-lt"/>
              <a:ea typeface="+mn-ea"/>
              <a:cs typeface="+mn-cs"/>
            </a:rPr>
            <a:t>億と</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％の増額となっ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。近年では特別会計である公共下水道事業に対する準元利償還金が大きな負担となっている。今後も事業についての取捨選択を厳格に行い、地方債発行の抑制に努める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92287</xdr:rowOff>
    </xdr:to>
    <xdr:cxnSp macro="">
      <xdr:nvCxnSpPr>
        <xdr:cNvPr id="381" name="直線コネクタ 380"/>
        <xdr:cNvCxnSpPr/>
      </xdr:nvCxnSpPr>
      <xdr:spPr>
        <a:xfrm flipV="1">
          <a:off x="16179800" y="70413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42</xdr:row>
      <xdr:rowOff>25400</xdr:rowOff>
    </xdr:to>
    <xdr:cxnSp macro="">
      <xdr:nvCxnSpPr>
        <xdr:cNvPr id="384" name="直線コネクタ 383"/>
        <xdr:cNvCxnSpPr/>
      </xdr:nvCxnSpPr>
      <xdr:spPr>
        <a:xfrm flipV="1">
          <a:off x="15290800" y="712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138006</xdr:rowOff>
    </xdr:to>
    <xdr:cxnSp macro="">
      <xdr:nvCxnSpPr>
        <xdr:cNvPr id="387" name="直線コネクタ 386"/>
        <xdr:cNvCxnSpPr/>
      </xdr:nvCxnSpPr>
      <xdr:spPr>
        <a:xfrm flipV="1">
          <a:off x="14401800" y="72263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71120</xdr:rowOff>
    </xdr:to>
    <xdr:cxnSp macro="">
      <xdr:nvCxnSpPr>
        <xdr:cNvPr id="390" name="直線コネクタ 389"/>
        <xdr:cNvCxnSpPr/>
      </xdr:nvCxnSpPr>
      <xdr:spPr>
        <a:xfrm flipV="1">
          <a:off x="13512800" y="73389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3" name="フローチャート: 判断 392"/>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4" name="テキスト ボックス 393"/>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0" name="楕円 399"/>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149031</xdr:rowOff>
    </xdr:from>
    <xdr:ext cx="762000" cy="259045"/>
    <xdr:sp macro="" textlink="">
      <xdr:nvSpPr>
        <xdr:cNvPr id="401" name="公債費負担の状況該当値テキスト"/>
        <xdr:cNvSpPr txBox="1"/>
      </xdr:nvSpPr>
      <xdr:spPr>
        <a:xfrm>
          <a:off x="171069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6" name="楕円 405"/>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7" name="テキスト ボックス 406"/>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8" name="楕円 407"/>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9" name="テキスト ボックス 408"/>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やその他特定目的基金</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により、将来負担比率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％改善</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が、地方債残高が前年度と比較して</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増額となっている。今後は老朽化した公共施設の更新等の事業により地方債残高が増加していく見込みとなっており、今までのような改善は見込めない。土地開発公社が先行取得した土地の残地（</a:t>
          </a:r>
          <a:r>
            <a:rPr kumimoji="1" lang="en-US" altLang="ja-JP" sz="1100">
              <a:solidFill>
                <a:schemeClr val="dk1"/>
              </a:solidFill>
              <a:effectLst/>
              <a:latin typeface="+mn-lt"/>
              <a:ea typeface="+mn-ea"/>
              <a:cs typeface="+mn-cs"/>
            </a:rPr>
            <a:t>124,885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億円）を定期的に買い戻すことも視野に入れ、将来負担比率の改善を図る。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71459</xdr:rowOff>
    </xdr:from>
    <xdr:to>
      <xdr:col>81</xdr:col>
      <xdr:colOff>44450</xdr:colOff>
      <xdr:row>16</xdr:row>
      <xdr:rowOff>76285</xdr:rowOff>
    </xdr:to>
    <xdr:cxnSp macro="">
      <xdr:nvCxnSpPr>
        <xdr:cNvPr id="443" name="直線コネクタ 442"/>
        <xdr:cNvCxnSpPr/>
      </xdr:nvCxnSpPr>
      <xdr:spPr>
        <a:xfrm flipV="1">
          <a:off x="16179800" y="281465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76285</xdr:rowOff>
    </xdr:from>
    <xdr:to>
      <xdr:col>77</xdr:col>
      <xdr:colOff>44450</xdr:colOff>
      <xdr:row>16</xdr:row>
      <xdr:rowOff>101219</xdr:rowOff>
    </xdr:to>
    <xdr:cxnSp macro="">
      <xdr:nvCxnSpPr>
        <xdr:cNvPr id="446" name="直線コネクタ 445"/>
        <xdr:cNvCxnSpPr/>
      </xdr:nvCxnSpPr>
      <xdr:spPr>
        <a:xfrm flipV="1">
          <a:off x="15290800" y="281948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101219</xdr:rowOff>
    </xdr:from>
    <xdr:to>
      <xdr:col>72</xdr:col>
      <xdr:colOff>203200</xdr:colOff>
      <xdr:row>16</xdr:row>
      <xdr:rowOff>149479</xdr:rowOff>
    </xdr:to>
    <xdr:cxnSp macro="">
      <xdr:nvCxnSpPr>
        <xdr:cNvPr id="449" name="直線コネクタ 448"/>
        <xdr:cNvCxnSpPr/>
      </xdr:nvCxnSpPr>
      <xdr:spPr>
        <a:xfrm flipV="1">
          <a:off x="14401800" y="284441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149479</xdr:rowOff>
    </xdr:from>
    <xdr:to>
      <xdr:col>68</xdr:col>
      <xdr:colOff>152400</xdr:colOff>
      <xdr:row>16</xdr:row>
      <xdr:rowOff>164761</xdr:rowOff>
    </xdr:to>
    <xdr:cxnSp macro="">
      <xdr:nvCxnSpPr>
        <xdr:cNvPr id="452" name="直線コネクタ 451"/>
        <xdr:cNvCxnSpPr/>
      </xdr:nvCxnSpPr>
      <xdr:spPr>
        <a:xfrm flipV="1">
          <a:off x="13512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5" name="フローチャート: 判断 454"/>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130150</xdr:rowOff>
    </xdr:from>
    <xdr:ext cx="762000" cy="259045"/>
    <xdr:sp macro="" textlink="">
      <xdr:nvSpPr>
        <xdr:cNvPr id="456" name="テキスト ボックス 455"/>
        <xdr:cNvSpPr txBox="1"/>
      </xdr:nvSpPr>
      <xdr:spPr>
        <a:xfrm>
          <a:off x="13131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20659</xdr:rowOff>
    </xdr:from>
    <xdr:to>
      <xdr:col>81</xdr:col>
      <xdr:colOff>95250</xdr:colOff>
      <xdr:row>16</xdr:row>
      <xdr:rowOff>122259</xdr:rowOff>
    </xdr:to>
    <xdr:sp macro="" textlink="">
      <xdr:nvSpPr>
        <xdr:cNvPr id="462" name="楕円 461"/>
        <xdr:cNvSpPr/>
      </xdr:nvSpPr>
      <xdr:spPr>
        <a:xfrm>
          <a:off x="16967200" y="27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164186</xdr:rowOff>
    </xdr:from>
    <xdr:ext cx="762000" cy="259045"/>
    <xdr:sp macro="" textlink="">
      <xdr:nvSpPr>
        <xdr:cNvPr id="463" name="将来負担の状況該当値テキスト"/>
        <xdr:cNvSpPr txBox="1"/>
      </xdr:nvSpPr>
      <xdr:spPr>
        <a:xfrm>
          <a:off x="17106900" y="27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25485</xdr:rowOff>
    </xdr:from>
    <xdr:to>
      <xdr:col>77</xdr:col>
      <xdr:colOff>95250</xdr:colOff>
      <xdr:row>16</xdr:row>
      <xdr:rowOff>127085</xdr:rowOff>
    </xdr:to>
    <xdr:sp macro="" textlink="">
      <xdr:nvSpPr>
        <xdr:cNvPr id="464" name="楕円 463"/>
        <xdr:cNvSpPr/>
      </xdr:nvSpPr>
      <xdr:spPr>
        <a:xfrm>
          <a:off x="16129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111862</xdr:rowOff>
    </xdr:from>
    <xdr:ext cx="736600" cy="259045"/>
    <xdr:sp macro="" textlink="">
      <xdr:nvSpPr>
        <xdr:cNvPr id="465" name="テキスト ボックス 464"/>
        <xdr:cNvSpPr txBox="1"/>
      </xdr:nvSpPr>
      <xdr:spPr>
        <a:xfrm>
          <a:off x="15798800" y="28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6" name="楕円 465"/>
        <xdr:cNvSpPr/>
      </xdr:nvSpPr>
      <xdr:spPr>
        <a:xfrm>
          <a:off x="15240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7" name="テキスト ボックス 466"/>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98679</xdr:rowOff>
    </xdr:from>
    <xdr:to>
      <xdr:col>68</xdr:col>
      <xdr:colOff>203200</xdr:colOff>
      <xdr:row>17</xdr:row>
      <xdr:rowOff>28829</xdr:rowOff>
    </xdr:to>
    <xdr:sp macro="" textlink="">
      <xdr:nvSpPr>
        <xdr:cNvPr id="468" name="楕円 467"/>
        <xdr:cNvSpPr/>
      </xdr:nvSpPr>
      <xdr:spPr>
        <a:xfrm>
          <a:off x="14351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13606</xdr:rowOff>
    </xdr:from>
    <xdr:ext cx="762000" cy="259045"/>
    <xdr:sp macro="" textlink="">
      <xdr:nvSpPr>
        <xdr:cNvPr id="469" name="テキスト ボックス 468"/>
        <xdr:cNvSpPr txBox="1"/>
      </xdr:nvSpPr>
      <xdr:spPr>
        <a:xfrm>
          <a:off x="14020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113961</xdr:rowOff>
    </xdr:from>
    <xdr:to>
      <xdr:col>64</xdr:col>
      <xdr:colOff>152400</xdr:colOff>
      <xdr:row>17</xdr:row>
      <xdr:rowOff>44111</xdr:rowOff>
    </xdr:to>
    <xdr:sp macro="" textlink="">
      <xdr:nvSpPr>
        <xdr:cNvPr id="470" name="楕円 469"/>
        <xdr:cNvSpPr/>
      </xdr:nvSpPr>
      <xdr:spPr>
        <a:xfrm>
          <a:off x="13462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28888</xdr:rowOff>
    </xdr:from>
    <xdr:ext cx="762000" cy="259045"/>
    <xdr:sp macro="" textlink="">
      <xdr:nvSpPr>
        <xdr:cNvPr id="471" name="テキスト ボックス 470"/>
        <xdr:cNvSpPr txBox="1"/>
      </xdr:nvSpPr>
      <xdr:spPr>
        <a:xfrm>
          <a:off x="13131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年度にかけて職員数に大きな変更はない。職員の新陳代謝により、一般職員給が前年度より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退職者</a:t>
          </a:r>
          <a:r>
            <a:rPr kumimoji="1" lang="ja-JP" altLang="en-US" sz="1100">
              <a:solidFill>
                <a:schemeClr val="dk1"/>
              </a:solidFill>
              <a:effectLst/>
              <a:latin typeface="+mn-lt"/>
              <a:ea typeface="+mn-ea"/>
              <a:cs typeface="+mn-cs"/>
            </a:rPr>
            <a:t>は増加し、</a:t>
          </a:r>
          <a:r>
            <a:rPr kumimoji="1" lang="ja-JP" altLang="ja-JP" sz="1100">
              <a:solidFill>
                <a:schemeClr val="dk1"/>
              </a:solidFill>
              <a:effectLst/>
              <a:latin typeface="+mn-lt"/>
              <a:ea typeface="+mn-ea"/>
              <a:cs typeface="+mn-cs"/>
            </a:rPr>
            <a:t>退職手当</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億円増額となったが</a:t>
          </a:r>
          <a:r>
            <a:rPr kumimoji="1" lang="ja-JP" altLang="ja-JP" sz="1100">
              <a:solidFill>
                <a:schemeClr val="dk1"/>
              </a:solidFill>
              <a:effectLst/>
              <a:latin typeface="+mn-lt"/>
              <a:ea typeface="+mn-ea"/>
              <a:cs typeface="+mn-cs"/>
            </a:rPr>
            <a:t>、経常収支比率としては前年度より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ポイント改善した。今後も、適切な職員配置と業務の見直し・民営化の促進に取り組む。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165100</xdr:rowOff>
    </xdr:to>
    <xdr:cxnSp macro="">
      <xdr:nvCxnSpPr>
        <xdr:cNvPr id="66" name="直線コネクタ 65"/>
        <xdr:cNvCxnSpPr/>
      </xdr:nvCxnSpPr>
      <xdr:spPr>
        <a:xfrm flipV="1">
          <a:off x="3987800" y="629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39370</xdr:rowOff>
    </xdr:to>
    <xdr:cxnSp macro="">
      <xdr:nvCxnSpPr>
        <xdr:cNvPr id="69" name="直線コネクタ 68"/>
        <xdr:cNvCxnSpPr/>
      </xdr:nvCxnSpPr>
      <xdr:spPr>
        <a:xfrm flipV="1">
          <a:off x="3098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39370</xdr:rowOff>
    </xdr:to>
    <xdr:cxnSp macro="">
      <xdr:nvCxnSpPr>
        <xdr:cNvPr id="72" name="直線コネクタ 71"/>
        <xdr:cNvCxnSpPr/>
      </xdr:nvCxnSpPr>
      <xdr:spPr>
        <a:xfrm>
          <a:off x="2209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8890</xdr:rowOff>
    </xdr:to>
    <xdr:cxnSp macro="">
      <xdr:nvCxnSpPr>
        <xdr:cNvPr id="75" name="直線コネクタ 74"/>
        <xdr:cNvCxnSpPr/>
      </xdr:nvCxnSpPr>
      <xdr:spPr>
        <a:xfrm>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前年度より微減となっており、経常収支比率もここ数年横ばい、類似団体及び県の平均値と比較しても下回っている。しかし事業の民間委託化に伴い物件費が増加傾向となっており、扶助費及び特別会計への繰出金が年々増加している中、全体の経常収支比率を抑えるためには、物件費を抑制・削減せざるをえない状況であると言え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154432</xdr:rowOff>
    </xdr:from>
    <xdr:to>
      <xdr:col>82</xdr:col>
      <xdr:colOff>107950</xdr:colOff>
      <xdr:row>15</xdr:row>
      <xdr:rowOff>19558</xdr:rowOff>
    </xdr:to>
    <xdr:cxnSp macro="">
      <xdr:nvCxnSpPr>
        <xdr:cNvPr id="125" name="直線コネクタ 124"/>
        <xdr:cNvCxnSpPr/>
      </xdr:nvCxnSpPr>
      <xdr:spPr>
        <a:xfrm flipV="1">
          <a:off x="15671800" y="25547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15</xdr:row>
      <xdr:rowOff>46990</xdr:rowOff>
    </xdr:to>
    <xdr:cxnSp macro="">
      <xdr:nvCxnSpPr>
        <xdr:cNvPr id="128" name="直線コネクタ 127"/>
        <xdr:cNvCxnSpPr/>
      </xdr:nvCxnSpPr>
      <xdr:spPr>
        <a:xfrm flipV="1">
          <a:off x="14782800" y="2591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46990</xdr:rowOff>
    </xdr:to>
    <xdr:cxnSp macro="">
      <xdr:nvCxnSpPr>
        <xdr:cNvPr id="131" name="直線コネクタ 130"/>
        <xdr:cNvCxnSpPr/>
      </xdr:nvCxnSpPr>
      <xdr:spPr>
        <a:xfrm>
          <a:off x="13893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46990</xdr:rowOff>
    </xdr:to>
    <xdr:cxnSp macro="">
      <xdr:nvCxnSpPr>
        <xdr:cNvPr id="134" name="直線コネクタ 133"/>
        <xdr:cNvCxnSpPr/>
      </xdr:nvCxnSpPr>
      <xdr:spPr>
        <a:xfrm>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37" name="フローチャート: 判断 136"/>
        <xdr:cNvSpPr/>
      </xdr:nvSpPr>
      <xdr:spPr>
        <a:xfrm>
          <a:off x="12954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66565</xdr:rowOff>
    </xdr:from>
    <xdr:ext cx="762000" cy="259045"/>
    <xdr:sp macro="" textlink="">
      <xdr:nvSpPr>
        <xdr:cNvPr id="138" name="テキスト ボックス 137"/>
        <xdr:cNvSpPr txBox="1"/>
      </xdr:nvSpPr>
      <xdr:spPr>
        <a:xfrm>
          <a:off x="12623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4" name="楕円 143"/>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5" name="物件費該当値テキスト"/>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46" name="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本市財政を圧迫する最も大きな要因であり、類似団体と比較してもワーストに位置する。障がい児通所事業費が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億円の増（前年度比＋</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％）、障害者自立支援事業費が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億円の増（前年度比＋</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となり毎年同程度の割合で増加している。その他の扶助費に係る支出も依然高止まりしており、支出抑制に有効な対策もなく、苦慮している状況である。扶助費の適正な給付を徹底し、市単独で実施している事業についての見直しも視野に入れることで、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115570</xdr:rowOff>
    </xdr:from>
    <xdr:to>
      <xdr:col>24</xdr:col>
      <xdr:colOff>25400</xdr:colOff>
      <xdr:row>61</xdr:row>
      <xdr:rowOff>161290</xdr:rowOff>
    </xdr:to>
    <xdr:cxnSp macro="">
      <xdr:nvCxnSpPr>
        <xdr:cNvPr id="184" name="直線コネクタ 183"/>
        <xdr:cNvCxnSpPr/>
      </xdr:nvCxnSpPr>
      <xdr:spPr>
        <a:xfrm>
          <a:off x="3987800" y="10574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115570</xdr:rowOff>
    </xdr:from>
    <xdr:to>
      <xdr:col>19</xdr:col>
      <xdr:colOff>187325</xdr:colOff>
      <xdr:row>61</xdr:row>
      <xdr:rowOff>124714</xdr:rowOff>
    </xdr:to>
    <xdr:cxnSp macro="">
      <xdr:nvCxnSpPr>
        <xdr:cNvPr id="187" name="直線コネクタ 186"/>
        <xdr:cNvCxnSpPr/>
      </xdr:nvCxnSpPr>
      <xdr:spPr>
        <a:xfrm flipV="1">
          <a:off x="3098800" y="10574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61</xdr:row>
      <xdr:rowOff>124714</xdr:rowOff>
    </xdr:to>
    <xdr:cxnSp macro="">
      <xdr:nvCxnSpPr>
        <xdr:cNvPr id="190" name="直線コネクタ 189"/>
        <xdr:cNvCxnSpPr/>
      </xdr:nvCxnSpPr>
      <xdr:spPr>
        <a:xfrm>
          <a:off x="2209800" y="10528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122428</xdr:rowOff>
    </xdr:from>
    <xdr:to>
      <xdr:col>11</xdr:col>
      <xdr:colOff>9525</xdr:colOff>
      <xdr:row>61</xdr:row>
      <xdr:rowOff>69850</xdr:rowOff>
    </xdr:to>
    <xdr:cxnSp macro="">
      <xdr:nvCxnSpPr>
        <xdr:cNvPr id="193" name="直線コネクタ 192"/>
        <xdr:cNvCxnSpPr/>
      </xdr:nvCxnSpPr>
      <xdr:spPr>
        <a:xfrm>
          <a:off x="1320800" y="104094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126492</xdr:rowOff>
    </xdr:from>
    <xdr:to>
      <xdr:col>6</xdr:col>
      <xdr:colOff>171450</xdr:colOff>
      <xdr:row>57</xdr:row>
      <xdr:rowOff>56642</xdr:rowOff>
    </xdr:to>
    <xdr:sp macro="" textlink="">
      <xdr:nvSpPr>
        <xdr:cNvPr id="196" name="フローチャート: 判断 195"/>
        <xdr:cNvSpPr/>
      </xdr:nvSpPr>
      <xdr:spPr>
        <a:xfrm>
          <a:off x="1270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66819</xdr:rowOff>
    </xdr:from>
    <xdr:ext cx="762000" cy="259045"/>
    <xdr:sp macro="" textlink="">
      <xdr:nvSpPr>
        <xdr:cNvPr id="197" name="テキスト ボックス 196"/>
        <xdr:cNvSpPr txBox="1"/>
      </xdr:nvSpPr>
      <xdr:spPr>
        <a:xfrm>
          <a:off x="939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110490</xdr:rowOff>
    </xdr:from>
    <xdr:to>
      <xdr:col>24</xdr:col>
      <xdr:colOff>76200</xdr:colOff>
      <xdr:row>62</xdr:row>
      <xdr:rowOff>40640</xdr:rowOff>
    </xdr:to>
    <xdr:sp macro="" textlink="">
      <xdr:nvSpPr>
        <xdr:cNvPr id="203" name="楕円 202"/>
        <xdr:cNvSpPr/>
      </xdr:nvSpPr>
      <xdr:spPr>
        <a:xfrm>
          <a:off x="4775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19067</xdr:rowOff>
    </xdr:from>
    <xdr:ext cx="762000" cy="259045"/>
    <xdr:sp macro="" textlink="">
      <xdr:nvSpPr>
        <xdr:cNvPr id="204" name="扶助費該当値テキスト"/>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64770</xdr:rowOff>
    </xdr:from>
    <xdr:to>
      <xdr:col>20</xdr:col>
      <xdr:colOff>38100</xdr:colOff>
      <xdr:row>61</xdr:row>
      <xdr:rowOff>166370</xdr:rowOff>
    </xdr:to>
    <xdr:sp macro="" textlink="">
      <xdr:nvSpPr>
        <xdr:cNvPr id="205" name="楕円 204"/>
        <xdr:cNvSpPr/>
      </xdr:nvSpPr>
      <xdr:spPr>
        <a:xfrm>
          <a:off x="3937000" y="105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151147</xdr:rowOff>
    </xdr:from>
    <xdr:ext cx="736600" cy="259045"/>
    <xdr:sp macro="" textlink="">
      <xdr:nvSpPr>
        <xdr:cNvPr id="206" name="テキスト ボックス 205"/>
        <xdr:cNvSpPr txBox="1"/>
      </xdr:nvSpPr>
      <xdr:spPr>
        <a:xfrm>
          <a:off x="3606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73914</xdr:rowOff>
    </xdr:from>
    <xdr:to>
      <xdr:col>15</xdr:col>
      <xdr:colOff>149225</xdr:colOff>
      <xdr:row>62</xdr:row>
      <xdr:rowOff>4064</xdr:rowOff>
    </xdr:to>
    <xdr:sp macro="" textlink="">
      <xdr:nvSpPr>
        <xdr:cNvPr id="207" name="楕円 206"/>
        <xdr:cNvSpPr/>
      </xdr:nvSpPr>
      <xdr:spPr>
        <a:xfrm>
          <a:off x="3048000" y="1053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160291</xdr:rowOff>
    </xdr:from>
    <xdr:ext cx="762000" cy="259045"/>
    <xdr:sp macro="" textlink="">
      <xdr:nvSpPr>
        <xdr:cNvPr id="208" name="テキスト ボックス 207"/>
        <xdr:cNvSpPr txBox="1"/>
      </xdr:nvSpPr>
      <xdr:spPr>
        <a:xfrm>
          <a:off x="2717800" y="1061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09" name="楕円 208"/>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0" name="テキスト ボックス 209"/>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71628</xdr:rowOff>
    </xdr:from>
    <xdr:to>
      <xdr:col>6</xdr:col>
      <xdr:colOff>171450</xdr:colOff>
      <xdr:row>61</xdr:row>
      <xdr:rowOff>1778</xdr:rowOff>
    </xdr:to>
    <xdr:sp macro="" textlink="">
      <xdr:nvSpPr>
        <xdr:cNvPr id="211" name="楕円 210"/>
        <xdr:cNvSpPr/>
      </xdr:nvSpPr>
      <xdr:spPr>
        <a:xfrm>
          <a:off x="12700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158005</xdr:rowOff>
    </xdr:from>
    <xdr:ext cx="762000" cy="259045"/>
    <xdr:sp macro="" textlink="">
      <xdr:nvSpPr>
        <xdr:cNvPr id="212" name="テキスト ボックス 211"/>
        <xdr:cNvSpPr txBox="1"/>
      </xdr:nvSpPr>
      <xdr:spPr>
        <a:xfrm>
          <a:off x="939800" y="104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昨年度から大きく数字が改善しているが、下水道事業の企業会計化により、繰出金が補助費等への計上となったことによるもので、実質的な改善とはなっていない。</a:t>
          </a:r>
          <a:r>
            <a:rPr kumimoji="1" lang="ja-JP" altLang="ja-JP" sz="1100">
              <a:solidFill>
                <a:schemeClr val="dk1"/>
              </a:solidFill>
              <a:effectLst/>
              <a:latin typeface="+mn-lt"/>
              <a:ea typeface="+mn-ea"/>
              <a:cs typeface="+mn-cs"/>
            </a:rPr>
            <a:t>急速に進む高齢化により、介護保険、後期高齢者医療保険事業への繰出金が年々増加している。医療及び介護の給付抑制に結びつくような健康増進事業に積極的に取り組む。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60</xdr:row>
      <xdr:rowOff>58420</xdr:rowOff>
    </xdr:to>
    <xdr:cxnSp macro="">
      <xdr:nvCxnSpPr>
        <xdr:cNvPr id="245" name="直線コネクタ 244"/>
        <xdr:cNvCxnSpPr/>
      </xdr:nvCxnSpPr>
      <xdr:spPr>
        <a:xfrm flipV="1">
          <a:off x="15671800" y="1001776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81280</xdr:rowOff>
    </xdr:to>
    <xdr:cxnSp macro="">
      <xdr:nvCxnSpPr>
        <xdr:cNvPr id="248" name="直線コネクタ 247"/>
        <xdr:cNvCxnSpPr/>
      </xdr:nvCxnSpPr>
      <xdr:spPr>
        <a:xfrm flipV="1">
          <a:off x="14782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60</xdr:row>
      <xdr:rowOff>81280</xdr:rowOff>
    </xdr:to>
    <xdr:cxnSp macro="">
      <xdr:nvCxnSpPr>
        <xdr:cNvPr id="251" name="直線コネクタ 250"/>
        <xdr:cNvCxnSpPr/>
      </xdr:nvCxnSpPr>
      <xdr:spPr>
        <a:xfrm>
          <a:off x="13893800" y="1033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60</xdr:row>
      <xdr:rowOff>43180</xdr:rowOff>
    </xdr:to>
    <xdr:cxnSp macro="">
      <xdr:nvCxnSpPr>
        <xdr:cNvPr id="254" name="直線コネクタ 253"/>
        <xdr:cNvCxnSpPr/>
      </xdr:nvCxnSpPr>
      <xdr:spPr>
        <a:xfrm>
          <a:off x="13004800" y="1024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7" name="フローチャート: 判断 256"/>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58" name="テキスト ボックス 257"/>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4" name="楕円 263"/>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5"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6" name="楕円 265"/>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67" name="テキスト ボックス 266"/>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8" name="楕円 267"/>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9" name="テキスト ボックス 268"/>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0" name="楕円 269"/>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78757</xdr:rowOff>
    </xdr:from>
    <xdr:ext cx="762000" cy="259045"/>
    <xdr:sp macro="" textlink="">
      <xdr:nvSpPr>
        <xdr:cNvPr id="271" name="テキスト ボックス 270"/>
        <xdr:cNvSpPr txBox="1"/>
      </xdr:nvSpPr>
      <xdr:spPr>
        <a:xfrm>
          <a:off x="13512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2" name="楕円 271"/>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3" name="テキスト ボックス 272"/>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下水道事業が企業会計へと移行したことに伴い、前年度と比較して約</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億円の増（</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％）となったが、依然、</a:t>
          </a:r>
          <a:r>
            <a:rPr kumimoji="1" lang="ja-JP" altLang="ja-JP" sz="1100">
              <a:solidFill>
                <a:schemeClr val="dk1"/>
              </a:solidFill>
              <a:effectLst/>
              <a:latin typeface="+mn-lt"/>
              <a:ea typeface="+mn-ea"/>
              <a:cs typeface="+mn-cs"/>
            </a:rPr>
            <a:t>類似団体及び県平均を下回っている支出である。歳出全体に対する補助費等の支出割合は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％ほどに過ぎず、本市財政にさほど大きな影響は与えていない。本市に関係する一部事務組合等への負担金が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年度決算額で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億円ほどと、他市町村と比較しても小規模であることが大きな要因である。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35</xdr:row>
      <xdr:rowOff>65278</xdr:rowOff>
    </xdr:to>
    <xdr:cxnSp macro="">
      <xdr:nvCxnSpPr>
        <xdr:cNvPr id="303" name="直線コネクタ 302"/>
        <xdr:cNvCxnSpPr/>
      </xdr:nvCxnSpPr>
      <xdr:spPr>
        <a:xfrm>
          <a:off x="15671800" y="5846572"/>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21844</xdr:rowOff>
    </xdr:to>
    <xdr:cxnSp macro="">
      <xdr:nvCxnSpPr>
        <xdr:cNvPr id="306" name="直線コネクタ 305"/>
        <xdr:cNvCxnSpPr/>
      </xdr:nvCxnSpPr>
      <xdr:spPr>
        <a:xfrm flipV="1">
          <a:off x="14782800" y="5846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21844</xdr:rowOff>
    </xdr:from>
    <xdr:to>
      <xdr:col>73</xdr:col>
      <xdr:colOff>180975</xdr:colOff>
      <xdr:row>34</xdr:row>
      <xdr:rowOff>21844</xdr:rowOff>
    </xdr:to>
    <xdr:cxnSp macro="">
      <xdr:nvCxnSpPr>
        <xdr:cNvPr id="309" name="直線コネクタ 308"/>
        <xdr:cNvCxnSpPr/>
      </xdr:nvCxnSpPr>
      <xdr:spPr>
        <a:xfrm>
          <a:off x="13893800" y="5851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21844</xdr:rowOff>
    </xdr:to>
    <xdr:cxnSp macro="">
      <xdr:nvCxnSpPr>
        <xdr:cNvPr id="312" name="直線コネクタ 311"/>
        <xdr:cNvCxnSpPr/>
      </xdr:nvCxnSpPr>
      <xdr:spPr>
        <a:xfrm>
          <a:off x="13004800" y="58465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5" name="フローチャート: 判断 31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16" name="テキスト ボックス 31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2" name="楕円 321"/>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3"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24" name="楕円 323"/>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25" name="テキスト ボックス 324"/>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142494</xdr:rowOff>
    </xdr:from>
    <xdr:to>
      <xdr:col>74</xdr:col>
      <xdr:colOff>31750</xdr:colOff>
      <xdr:row>34</xdr:row>
      <xdr:rowOff>72644</xdr:rowOff>
    </xdr:to>
    <xdr:sp macro="" textlink="">
      <xdr:nvSpPr>
        <xdr:cNvPr id="326" name="楕円 325"/>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82821</xdr:rowOff>
    </xdr:from>
    <xdr:ext cx="762000" cy="259045"/>
    <xdr:sp macro="" textlink="">
      <xdr:nvSpPr>
        <xdr:cNvPr id="327" name="テキスト ボックス 326"/>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142494</xdr:rowOff>
    </xdr:from>
    <xdr:to>
      <xdr:col>69</xdr:col>
      <xdr:colOff>142875</xdr:colOff>
      <xdr:row>34</xdr:row>
      <xdr:rowOff>72644</xdr:rowOff>
    </xdr:to>
    <xdr:sp macro="" textlink="">
      <xdr:nvSpPr>
        <xdr:cNvPr id="328" name="楕円 327"/>
        <xdr:cNvSpPr/>
      </xdr:nvSpPr>
      <xdr:spPr>
        <a:xfrm>
          <a:off x="13843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82821</xdr:rowOff>
    </xdr:from>
    <xdr:ext cx="762000" cy="259045"/>
    <xdr:sp macro="" textlink="">
      <xdr:nvSpPr>
        <xdr:cNvPr id="329" name="テキスト ボックス 328"/>
        <xdr:cNvSpPr txBox="1"/>
      </xdr:nvSpPr>
      <xdr:spPr>
        <a:xfrm>
          <a:off x="13512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0" name="楕円 329"/>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1" name="テキスト ボックス 330"/>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事業費の削減と市債発行の抑制に努めた結果、前年度の償還額と比較して、元金が△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億円、利子が△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億円と減少している。しかしながら、近年実施した大型建設事業の元金償還が始まることに伴い、令和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年度以降は増加となる見込みであり、地方債の発行と償還のバランスを考慮しながら、事業の取捨選択を厳格に行っていく。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14987</xdr:rowOff>
    </xdr:from>
    <xdr:to>
      <xdr:col>24</xdr:col>
      <xdr:colOff>25400</xdr:colOff>
      <xdr:row>77</xdr:row>
      <xdr:rowOff>46989</xdr:rowOff>
    </xdr:to>
    <xdr:cxnSp macro="">
      <xdr:nvCxnSpPr>
        <xdr:cNvPr id="361" name="直線コネクタ 360"/>
        <xdr:cNvCxnSpPr/>
      </xdr:nvCxnSpPr>
      <xdr:spPr>
        <a:xfrm flipV="1">
          <a:off x="3987800" y="13216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64" name="直線コネクタ 363"/>
        <xdr:cNvCxnSpPr/>
      </xdr:nvCxnSpPr>
      <xdr:spPr>
        <a:xfrm flipV="1">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143002</xdr:rowOff>
    </xdr:to>
    <xdr:cxnSp macro="">
      <xdr:nvCxnSpPr>
        <xdr:cNvPr id="367" name="直線コネクタ 366"/>
        <xdr:cNvCxnSpPr/>
      </xdr:nvCxnSpPr>
      <xdr:spPr>
        <a:xfrm flipV="1">
          <a:off x="2209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26415</xdr:rowOff>
    </xdr:to>
    <xdr:cxnSp macro="">
      <xdr:nvCxnSpPr>
        <xdr:cNvPr id="370" name="直線コネクタ 369"/>
        <xdr:cNvCxnSpPr/>
      </xdr:nvCxnSpPr>
      <xdr:spPr>
        <a:xfrm flipV="1">
          <a:off x="1320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73" name="フローチャート: 判断 37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74" name="テキスト ボックス 37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135637</xdr:rowOff>
    </xdr:from>
    <xdr:to>
      <xdr:col>24</xdr:col>
      <xdr:colOff>76200</xdr:colOff>
      <xdr:row>77</xdr:row>
      <xdr:rowOff>65787</xdr:rowOff>
    </xdr:to>
    <xdr:sp macro="" textlink="">
      <xdr:nvSpPr>
        <xdr:cNvPr id="380" name="楕円 379"/>
        <xdr:cNvSpPr/>
      </xdr:nvSpPr>
      <xdr:spPr>
        <a:xfrm>
          <a:off x="4775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152164</xdr:rowOff>
    </xdr:from>
    <xdr:ext cx="762000" cy="259045"/>
    <xdr:sp macro="" textlink="">
      <xdr:nvSpPr>
        <xdr:cNvPr id="381" name="公債費該当値テキスト"/>
        <xdr:cNvSpPr txBox="1"/>
      </xdr:nvSpPr>
      <xdr:spPr>
        <a:xfrm>
          <a:off x="4914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2" name="楕円 381"/>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3" name="テキスト ボックス 382"/>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4" name="楕円 38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5" name="テキスト ボックス 384"/>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86" name="楕円 385"/>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87" name="テキスト ボックス 386"/>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88" name="楕円 387"/>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89" name="テキスト ボックス 388"/>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本市の経常収支比率（総合）は</a:t>
          </a:r>
          <a:r>
            <a:rPr kumimoji="1" lang="en-US" altLang="ja-JP" sz="1100">
              <a:solidFill>
                <a:schemeClr val="dk1"/>
              </a:solidFill>
              <a:effectLst/>
              <a:latin typeface="+mn-lt"/>
              <a:ea typeface="+mn-ea"/>
              <a:cs typeface="+mn-cs"/>
            </a:rPr>
            <a:t>95.7</a:t>
          </a:r>
          <a:r>
            <a:rPr kumimoji="1" lang="ja-JP" altLang="ja-JP" sz="1100">
              <a:solidFill>
                <a:schemeClr val="dk1"/>
              </a:solidFill>
              <a:effectLst/>
              <a:latin typeface="+mn-lt"/>
              <a:ea typeface="+mn-ea"/>
              <a:cs typeface="+mn-cs"/>
            </a:rPr>
            <a:t>％となっており、類似団体と比較しても下位に位置している状況である。公債費以外の要素についても、扶助費、繰出金が経常収支比率を押し上げていることから、扶助費及び繰出金の適正な支出に努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142239</xdr:rowOff>
    </xdr:from>
    <xdr:to>
      <xdr:col>82</xdr:col>
      <xdr:colOff>107950</xdr:colOff>
      <xdr:row>77</xdr:row>
      <xdr:rowOff>142239</xdr:rowOff>
    </xdr:to>
    <xdr:cxnSp macro="">
      <xdr:nvCxnSpPr>
        <xdr:cNvPr id="422" name="直線コネクタ 421"/>
        <xdr:cNvCxnSpPr/>
      </xdr:nvCxnSpPr>
      <xdr:spPr>
        <a:xfrm>
          <a:off x="15671800" y="13343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78</xdr:row>
      <xdr:rowOff>24130</xdr:rowOff>
    </xdr:to>
    <xdr:cxnSp macro="">
      <xdr:nvCxnSpPr>
        <xdr:cNvPr id="425" name="直線コネクタ 424"/>
        <xdr:cNvCxnSpPr/>
      </xdr:nvCxnSpPr>
      <xdr:spPr>
        <a:xfrm flipV="1">
          <a:off x="14782800" y="133438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24130</xdr:rowOff>
    </xdr:to>
    <xdr:cxnSp macro="">
      <xdr:nvCxnSpPr>
        <xdr:cNvPr id="428" name="直線コネクタ 427"/>
        <xdr:cNvCxnSpPr/>
      </xdr:nvCxnSpPr>
      <xdr:spPr>
        <a:xfrm>
          <a:off x="13893800" y="13340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xdr:rowOff>
    </xdr:from>
    <xdr:to>
      <xdr:col>69</xdr:col>
      <xdr:colOff>92075</xdr:colOff>
      <xdr:row>77</xdr:row>
      <xdr:rowOff>138430</xdr:rowOff>
    </xdr:to>
    <xdr:cxnSp macro="">
      <xdr:nvCxnSpPr>
        <xdr:cNvPr id="431" name="直線コネクタ 430"/>
        <xdr:cNvCxnSpPr/>
      </xdr:nvCxnSpPr>
      <xdr:spPr>
        <a:xfrm>
          <a:off x="13004800" y="1320673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34" name="フローチャート: 判断 433"/>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168927</xdr:rowOff>
    </xdr:from>
    <xdr:ext cx="762000" cy="259045"/>
    <xdr:sp macro="" textlink="">
      <xdr:nvSpPr>
        <xdr:cNvPr id="435" name="テキスト ボックス 434"/>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41" name="楕円 440"/>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63516</xdr:rowOff>
    </xdr:from>
    <xdr:ext cx="762000" cy="259045"/>
    <xdr:sp macro="" textlink="">
      <xdr:nvSpPr>
        <xdr:cNvPr id="442"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91439</xdr:rowOff>
    </xdr:from>
    <xdr:to>
      <xdr:col>78</xdr:col>
      <xdr:colOff>120650</xdr:colOff>
      <xdr:row>78</xdr:row>
      <xdr:rowOff>21589</xdr:rowOff>
    </xdr:to>
    <xdr:sp macro="" textlink="">
      <xdr:nvSpPr>
        <xdr:cNvPr id="443" name="楕円 442"/>
        <xdr:cNvSpPr/>
      </xdr:nvSpPr>
      <xdr:spPr>
        <a:xfrm>
          <a:off x="15621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6366</xdr:rowOff>
    </xdr:from>
    <xdr:ext cx="736600" cy="259045"/>
    <xdr:sp macro="" textlink="">
      <xdr:nvSpPr>
        <xdr:cNvPr id="444" name="テキスト ボックス 443"/>
        <xdr:cNvSpPr txBox="1"/>
      </xdr:nvSpPr>
      <xdr:spPr>
        <a:xfrm>
          <a:off x="15290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5" name="楕円 444"/>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59707</xdr:rowOff>
    </xdr:from>
    <xdr:ext cx="762000" cy="259045"/>
    <xdr:sp macro="" textlink="">
      <xdr:nvSpPr>
        <xdr:cNvPr id="446" name="テキスト ボックス 445"/>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47" name="楕円 446"/>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8" name="テキスト ボックス 447"/>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49" name="楕円 448"/>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50" name="テキスト ボックス 449"/>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105849</xdr:rowOff>
    </xdr:from>
    <xdr:to>
      <xdr:col>29</xdr:col>
      <xdr:colOff>127000</xdr:colOff>
      <xdr:row>18</xdr:row>
      <xdr:rowOff>112397</xdr:rowOff>
    </xdr:to>
    <xdr:cxnSp macro="">
      <xdr:nvCxnSpPr>
        <xdr:cNvPr id="52" name="直線コネクタ 51"/>
        <xdr:cNvCxnSpPr/>
      </xdr:nvCxnSpPr>
      <xdr:spPr bwMode="auto">
        <a:xfrm flipV="1">
          <a:off x="5003800" y="3239574"/>
          <a:ext cx="6477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112397</xdr:rowOff>
    </xdr:from>
    <xdr:to>
      <xdr:col>26</xdr:col>
      <xdr:colOff>50800</xdr:colOff>
      <xdr:row>18</xdr:row>
      <xdr:rowOff>130456</xdr:rowOff>
    </xdr:to>
    <xdr:cxnSp macro="">
      <xdr:nvCxnSpPr>
        <xdr:cNvPr id="55" name="直線コネクタ 54"/>
        <xdr:cNvCxnSpPr/>
      </xdr:nvCxnSpPr>
      <xdr:spPr bwMode="auto">
        <a:xfrm flipV="1">
          <a:off x="4305300" y="3246122"/>
          <a:ext cx="698500" cy="18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130456</xdr:rowOff>
    </xdr:from>
    <xdr:to>
      <xdr:col>22</xdr:col>
      <xdr:colOff>114300</xdr:colOff>
      <xdr:row>18</xdr:row>
      <xdr:rowOff>147242</xdr:rowOff>
    </xdr:to>
    <xdr:cxnSp macro="">
      <xdr:nvCxnSpPr>
        <xdr:cNvPr id="58" name="直線コネクタ 57"/>
        <xdr:cNvCxnSpPr/>
      </xdr:nvCxnSpPr>
      <xdr:spPr bwMode="auto">
        <a:xfrm flipV="1">
          <a:off x="3606800" y="3264181"/>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132873</xdr:rowOff>
    </xdr:from>
    <xdr:to>
      <xdr:col>18</xdr:col>
      <xdr:colOff>177800</xdr:colOff>
      <xdr:row>18</xdr:row>
      <xdr:rowOff>147242</xdr:rowOff>
    </xdr:to>
    <xdr:cxnSp macro="">
      <xdr:nvCxnSpPr>
        <xdr:cNvPr id="61" name="直線コネクタ 60"/>
        <xdr:cNvCxnSpPr/>
      </xdr:nvCxnSpPr>
      <xdr:spPr bwMode="auto">
        <a:xfrm>
          <a:off x="2908300" y="3266598"/>
          <a:ext cx="698500" cy="1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153494</xdr:rowOff>
    </xdr:from>
    <xdr:to>
      <xdr:col>15</xdr:col>
      <xdr:colOff>101600</xdr:colOff>
      <xdr:row>18</xdr:row>
      <xdr:rowOff>83644</xdr:rowOff>
    </xdr:to>
    <xdr:sp macro="" textlink="">
      <xdr:nvSpPr>
        <xdr:cNvPr id="64" name="フローチャート: 判断 63"/>
        <xdr:cNvSpPr/>
      </xdr:nvSpPr>
      <xdr:spPr bwMode="auto">
        <a:xfrm>
          <a:off x="28575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93821</xdr:rowOff>
    </xdr:from>
    <xdr:ext cx="762000" cy="259045"/>
    <xdr:sp macro="" textlink="">
      <xdr:nvSpPr>
        <xdr:cNvPr id="65" name="テキスト ボックス 64"/>
        <xdr:cNvSpPr txBox="1"/>
      </xdr:nvSpPr>
      <xdr:spPr>
        <a:xfrm>
          <a:off x="2527300" y="28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55049</xdr:rowOff>
    </xdr:from>
    <xdr:to>
      <xdr:col>29</xdr:col>
      <xdr:colOff>177800</xdr:colOff>
      <xdr:row>18</xdr:row>
      <xdr:rowOff>156649</xdr:rowOff>
    </xdr:to>
    <xdr:sp macro="" textlink="">
      <xdr:nvSpPr>
        <xdr:cNvPr id="71" name="楕円 70"/>
        <xdr:cNvSpPr/>
      </xdr:nvSpPr>
      <xdr:spPr bwMode="auto">
        <a:xfrm>
          <a:off x="5600700" y="3188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27126</xdr:rowOff>
    </xdr:from>
    <xdr:ext cx="762000" cy="259045"/>
    <xdr:sp macro="" textlink="">
      <xdr:nvSpPr>
        <xdr:cNvPr id="72" name="人口1人当たり決算額の推移該当値テキスト130"/>
        <xdr:cNvSpPr txBox="1"/>
      </xdr:nvSpPr>
      <xdr:spPr>
        <a:xfrm>
          <a:off x="5740400" y="316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61597</xdr:rowOff>
    </xdr:from>
    <xdr:to>
      <xdr:col>26</xdr:col>
      <xdr:colOff>101600</xdr:colOff>
      <xdr:row>18</xdr:row>
      <xdr:rowOff>163197</xdr:rowOff>
    </xdr:to>
    <xdr:sp macro="" textlink="">
      <xdr:nvSpPr>
        <xdr:cNvPr id="73" name="楕円 72"/>
        <xdr:cNvSpPr/>
      </xdr:nvSpPr>
      <xdr:spPr bwMode="auto">
        <a:xfrm>
          <a:off x="4953000" y="319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147974</xdr:rowOff>
    </xdr:from>
    <xdr:ext cx="736600" cy="259045"/>
    <xdr:sp macro="" textlink="">
      <xdr:nvSpPr>
        <xdr:cNvPr id="74" name="テキスト ボックス 73"/>
        <xdr:cNvSpPr txBox="1"/>
      </xdr:nvSpPr>
      <xdr:spPr>
        <a:xfrm>
          <a:off x="4622800" y="3281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79656</xdr:rowOff>
    </xdr:from>
    <xdr:to>
      <xdr:col>22</xdr:col>
      <xdr:colOff>165100</xdr:colOff>
      <xdr:row>19</xdr:row>
      <xdr:rowOff>9806</xdr:rowOff>
    </xdr:to>
    <xdr:sp macro="" textlink="">
      <xdr:nvSpPr>
        <xdr:cNvPr id="75" name="楕円 74"/>
        <xdr:cNvSpPr/>
      </xdr:nvSpPr>
      <xdr:spPr bwMode="auto">
        <a:xfrm>
          <a:off x="4254500" y="321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166033</xdr:rowOff>
    </xdr:from>
    <xdr:ext cx="762000" cy="259045"/>
    <xdr:sp macro="" textlink="">
      <xdr:nvSpPr>
        <xdr:cNvPr id="76" name="テキスト ボックス 75"/>
        <xdr:cNvSpPr txBox="1"/>
      </xdr:nvSpPr>
      <xdr:spPr>
        <a:xfrm>
          <a:off x="3924300" y="32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96442</xdr:rowOff>
    </xdr:from>
    <xdr:to>
      <xdr:col>19</xdr:col>
      <xdr:colOff>38100</xdr:colOff>
      <xdr:row>19</xdr:row>
      <xdr:rowOff>26592</xdr:rowOff>
    </xdr:to>
    <xdr:sp macro="" textlink="">
      <xdr:nvSpPr>
        <xdr:cNvPr id="77" name="楕円 76"/>
        <xdr:cNvSpPr/>
      </xdr:nvSpPr>
      <xdr:spPr bwMode="auto">
        <a:xfrm>
          <a:off x="3556000" y="323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11369</xdr:rowOff>
    </xdr:from>
    <xdr:ext cx="762000" cy="259045"/>
    <xdr:sp macro="" textlink="">
      <xdr:nvSpPr>
        <xdr:cNvPr id="78" name="テキスト ボックス 77"/>
        <xdr:cNvSpPr txBox="1"/>
      </xdr:nvSpPr>
      <xdr:spPr>
        <a:xfrm>
          <a:off x="3225800" y="331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82073</xdr:rowOff>
    </xdr:from>
    <xdr:to>
      <xdr:col>15</xdr:col>
      <xdr:colOff>101600</xdr:colOff>
      <xdr:row>19</xdr:row>
      <xdr:rowOff>12223</xdr:rowOff>
    </xdr:to>
    <xdr:sp macro="" textlink="">
      <xdr:nvSpPr>
        <xdr:cNvPr id="79" name="楕円 78"/>
        <xdr:cNvSpPr/>
      </xdr:nvSpPr>
      <xdr:spPr bwMode="auto">
        <a:xfrm>
          <a:off x="2857500" y="321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168450</xdr:rowOff>
    </xdr:from>
    <xdr:ext cx="762000" cy="259045"/>
    <xdr:sp macro="" textlink="">
      <xdr:nvSpPr>
        <xdr:cNvPr id="80" name="テキスト ボックス 79"/>
        <xdr:cNvSpPr txBox="1"/>
      </xdr:nvSpPr>
      <xdr:spPr>
        <a:xfrm>
          <a:off x="2527300" y="330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315236</xdr:rowOff>
    </xdr:from>
    <xdr:to>
      <xdr:col>29</xdr:col>
      <xdr:colOff>127000</xdr:colOff>
      <xdr:row>35</xdr:row>
      <xdr:rowOff>328396</xdr:rowOff>
    </xdr:to>
    <xdr:cxnSp macro="">
      <xdr:nvCxnSpPr>
        <xdr:cNvPr id="115" name="直線コネクタ 114"/>
        <xdr:cNvCxnSpPr/>
      </xdr:nvCxnSpPr>
      <xdr:spPr bwMode="auto">
        <a:xfrm>
          <a:off x="5003800" y="6925586"/>
          <a:ext cx="647700" cy="1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239308</xdr:rowOff>
    </xdr:from>
    <xdr:to>
      <xdr:col>26</xdr:col>
      <xdr:colOff>50800</xdr:colOff>
      <xdr:row>35</xdr:row>
      <xdr:rowOff>315236</xdr:rowOff>
    </xdr:to>
    <xdr:cxnSp macro="">
      <xdr:nvCxnSpPr>
        <xdr:cNvPr id="118" name="直線コネクタ 117"/>
        <xdr:cNvCxnSpPr/>
      </xdr:nvCxnSpPr>
      <xdr:spPr bwMode="auto">
        <a:xfrm>
          <a:off x="4305300" y="6849658"/>
          <a:ext cx="698500" cy="7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148064</xdr:rowOff>
    </xdr:from>
    <xdr:to>
      <xdr:col>22</xdr:col>
      <xdr:colOff>114300</xdr:colOff>
      <xdr:row>35</xdr:row>
      <xdr:rowOff>239308</xdr:rowOff>
    </xdr:to>
    <xdr:cxnSp macro="">
      <xdr:nvCxnSpPr>
        <xdr:cNvPr id="121" name="直線コネクタ 120"/>
        <xdr:cNvCxnSpPr/>
      </xdr:nvCxnSpPr>
      <xdr:spPr bwMode="auto">
        <a:xfrm>
          <a:off x="3606800" y="6758414"/>
          <a:ext cx="698500" cy="91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83827</xdr:rowOff>
    </xdr:from>
    <xdr:to>
      <xdr:col>18</xdr:col>
      <xdr:colOff>177800</xdr:colOff>
      <xdr:row>35</xdr:row>
      <xdr:rowOff>148064</xdr:rowOff>
    </xdr:to>
    <xdr:cxnSp macro="">
      <xdr:nvCxnSpPr>
        <xdr:cNvPr id="124" name="直線コネクタ 123"/>
        <xdr:cNvCxnSpPr/>
      </xdr:nvCxnSpPr>
      <xdr:spPr bwMode="auto">
        <a:xfrm>
          <a:off x="2908300" y="6694177"/>
          <a:ext cx="698500" cy="6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7" name="フローチャート: 判断 126"/>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8" name="テキスト ボックス 127"/>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277596</xdr:rowOff>
    </xdr:from>
    <xdr:to>
      <xdr:col>29</xdr:col>
      <xdr:colOff>177800</xdr:colOff>
      <xdr:row>36</xdr:row>
      <xdr:rowOff>36296</xdr:rowOff>
    </xdr:to>
    <xdr:sp macro="" textlink="">
      <xdr:nvSpPr>
        <xdr:cNvPr id="134" name="楕円 133"/>
        <xdr:cNvSpPr/>
      </xdr:nvSpPr>
      <xdr:spPr bwMode="auto">
        <a:xfrm>
          <a:off x="56007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249673</xdr:rowOff>
    </xdr:from>
    <xdr:ext cx="762000" cy="259045"/>
    <xdr:sp macro="" textlink="">
      <xdr:nvSpPr>
        <xdr:cNvPr id="135" name="人口1人当たり決算額の推移該当値テキスト445"/>
        <xdr:cNvSpPr txBox="1"/>
      </xdr:nvSpPr>
      <xdr:spPr>
        <a:xfrm>
          <a:off x="5740400" y="68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264436</xdr:rowOff>
    </xdr:from>
    <xdr:to>
      <xdr:col>26</xdr:col>
      <xdr:colOff>101600</xdr:colOff>
      <xdr:row>36</xdr:row>
      <xdr:rowOff>23136</xdr:rowOff>
    </xdr:to>
    <xdr:sp macro="" textlink="">
      <xdr:nvSpPr>
        <xdr:cNvPr id="136" name="楕円 135"/>
        <xdr:cNvSpPr/>
      </xdr:nvSpPr>
      <xdr:spPr bwMode="auto">
        <a:xfrm>
          <a:off x="4953000" y="6874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7913</xdr:rowOff>
    </xdr:from>
    <xdr:ext cx="736600" cy="259045"/>
    <xdr:sp macro="" textlink="">
      <xdr:nvSpPr>
        <xdr:cNvPr id="137" name="テキスト ボックス 136"/>
        <xdr:cNvSpPr txBox="1"/>
      </xdr:nvSpPr>
      <xdr:spPr>
        <a:xfrm>
          <a:off x="4622800" y="696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188508</xdr:rowOff>
    </xdr:from>
    <xdr:to>
      <xdr:col>22</xdr:col>
      <xdr:colOff>165100</xdr:colOff>
      <xdr:row>35</xdr:row>
      <xdr:rowOff>290108</xdr:rowOff>
    </xdr:to>
    <xdr:sp macro="" textlink="">
      <xdr:nvSpPr>
        <xdr:cNvPr id="138" name="楕円 137"/>
        <xdr:cNvSpPr/>
      </xdr:nvSpPr>
      <xdr:spPr bwMode="auto">
        <a:xfrm>
          <a:off x="4254500" y="679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274885</xdr:rowOff>
    </xdr:from>
    <xdr:ext cx="762000" cy="259045"/>
    <xdr:sp macro="" textlink="">
      <xdr:nvSpPr>
        <xdr:cNvPr id="139" name="テキスト ボックス 138"/>
        <xdr:cNvSpPr txBox="1"/>
      </xdr:nvSpPr>
      <xdr:spPr>
        <a:xfrm>
          <a:off x="3924300" y="6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97264</xdr:rowOff>
    </xdr:from>
    <xdr:to>
      <xdr:col>19</xdr:col>
      <xdr:colOff>38100</xdr:colOff>
      <xdr:row>35</xdr:row>
      <xdr:rowOff>198864</xdr:rowOff>
    </xdr:to>
    <xdr:sp macro="" textlink="">
      <xdr:nvSpPr>
        <xdr:cNvPr id="140" name="楕円 139"/>
        <xdr:cNvSpPr/>
      </xdr:nvSpPr>
      <xdr:spPr bwMode="auto">
        <a:xfrm>
          <a:off x="3556000" y="670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209041</xdr:rowOff>
    </xdr:from>
    <xdr:ext cx="762000" cy="259045"/>
    <xdr:sp macro="" textlink="">
      <xdr:nvSpPr>
        <xdr:cNvPr id="141" name="テキスト ボックス 140"/>
        <xdr:cNvSpPr txBox="1"/>
      </xdr:nvSpPr>
      <xdr:spPr>
        <a:xfrm>
          <a:off x="3225800" y="64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33027</xdr:rowOff>
    </xdr:from>
    <xdr:to>
      <xdr:col>15</xdr:col>
      <xdr:colOff>101600</xdr:colOff>
      <xdr:row>35</xdr:row>
      <xdr:rowOff>134627</xdr:rowOff>
    </xdr:to>
    <xdr:sp macro="" textlink="">
      <xdr:nvSpPr>
        <xdr:cNvPr id="142" name="楕円 141"/>
        <xdr:cNvSpPr/>
      </xdr:nvSpPr>
      <xdr:spPr bwMode="auto">
        <a:xfrm>
          <a:off x="2857500" y="664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144804</xdr:rowOff>
    </xdr:from>
    <xdr:ext cx="762000" cy="259045"/>
    <xdr:sp macro="" textlink="">
      <xdr:nvSpPr>
        <xdr:cNvPr id="143" name="テキスト ボックス 142"/>
        <xdr:cNvSpPr txBox="1"/>
      </xdr:nvSpPr>
      <xdr:spPr>
        <a:xfrm>
          <a:off x="2527300" y="641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150330</xdr:rowOff>
    </xdr:from>
    <xdr:to>
      <xdr:col>24</xdr:col>
      <xdr:colOff>63500</xdr:colOff>
      <xdr:row>35</xdr:row>
      <xdr:rowOff>160228</xdr:rowOff>
    </xdr:to>
    <xdr:cxnSp macro="">
      <xdr:nvCxnSpPr>
        <xdr:cNvPr id="59" name="直線コネクタ 58"/>
        <xdr:cNvCxnSpPr/>
      </xdr:nvCxnSpPr>
      <xdr:spPr>
        <a:xfrm>
          <a:off x="3797300" y="6151080"/>
          <a:ext cx="8382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150330</xdr:rowOff>
    </xdr:from>
    <xdr:to>
      <xdr:col>19</xdr:col>
      <xdr:colOff>177800</xdr:colOff>
      <xdr:row>35</xdr:row>
      <xdr:rowOff>153096</xdr:rowOff>
    </xdr:to>
    <xdr:cxnSp macro="">
      <xdr:nvCxnSpPr>
        <xdr:cNvPr id="62" name="直線コネクタ 61"/>
        <xdr:cNvCxnSpPr/>
      </xdr:nvCxnSpPr>
      <xdr:spPr>
        <a:xfrm flipV="1">
          <a:off x="2908300" y="615108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148227</xdr:rowOff>
    </xdr:from>
    <xdr:to>
      <xdr:col>15</xdr:col>
      <xdr:colOff>50800</xdr:colOff>
      <xdr:row>35</xdr:row>
      <xdr:rowOff>153096</xdr:rowOff>
    </xdr:to>
    <xdr:cxnSp macro="">
      <xdr:nvCxnSpPr>
        <xdr:cNvPr id="65" name="直線コネクタ 64"/>
        <xdr:cNvCxnSpPr/>
      </xdr:nvCxnSpPr>
      <xdr:spPr>
        <a:xfrm>
          <a:off x="2019300" y="6148977"/>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148227</xdr:rowOff>
    </xdr:from>
    <xdr:to>
      <xdr:col>10</xdr:col>
      <xdr:colOff>114300</xdr:colOff>
      <xdr:row>35</xdr:row>
      <xdr:rowOff>165234</xdr:rowOff>
    </xdr:to>
    <xdr:cxnSp macro="">
      <xdr:nvCxnSpPr>
        <xdr:cNvPr id="68" name="直線コネクタ 67"/>
        <xdr:cNvCxnSpPr/>
      </xdr:nvCxnSpPr>
      <xdr:spPr>
        <a:xfrm flipV="1">
          <a:off x="1130300" y="6148977"/>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17760</xdr:rowOff>
    </xdr:from>
    <xdr:to>
      <xdr:col>6</xdr:col>
      <xdr:colOff>38100</xdr:colOff>
      <xdr:row>36</xdr:row>
      <xdr:rowOff>119360</xdr:rowOff>
    </xdr:to>
    <xdr:sp macro="" textlink="">
      <xdr:nvSpPr>
        <xdr:cNvPr id="71" name="フローチャート: 判断 70"/>
        <xdr:cNvSpPr/>
      </xdr:nvSpPr>
      <xdr:spPr>
        <a:xfrm>
          <a:off x="1079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110487</xdr:rowOff>
    </xdr:from>
    <xdr:ext cx="534377" cy="259045"/>
    <xdr:sp macro="" textlink="">
      <xdr:nvSpPr>
        <xdr:cNvPr id="72" name="テキスト ボックス 71"/>
        <xdr:cNvSpPr txBox="1"/>
      </xdr:nvSpPr>
      <xdr:spPr>
        <a:xfrm>
          <a:off x="863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109428</xdr:rowOff>
    </xdr:from>
    <xdr:to>
      <xdr:col>24</xdr:col>
      <xdr:colOff>114300</xdr:colOff>
      <xdr:row>36</xdr:row>
      <xdr:rowOff>39578</xdr:rowOff>
    </xdr:to>
    <xdr:sp macro="" textlink="">
      <xdr:nvSpPr>
        <xdr:cNvPr id="78" name="楕円 77"/>
        <xdr:cNvSpPr/>
      </xdr:nvSpPr>
      <xdr:spPr>
        <a:xfrm>
          <a:off x="4584700" y="61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87855</xdr:rowOff>
    </xdr:from>
    <xdr:ext cx="534377" cy="259045"/>
    <xdr:sp macro="" textlink="">
      <xdr:nvSpPr>
        <xdr:cNvPr id="79" name="人件費該当値テキスト"/>
        <xdr:cNvSpPr txBox="1"/>
      </xdr:nvSpPr>
      <xdr:spPr>
        <a:xfrm>
          <a:off x="4686300" y="60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99530</xdr:rowOff>
    </xdr:from>
    <xdr:to>
      <xdr:col>20</xdr:col>
      <xdr:colOff>38100</xdr:colOff>
      <xdr:row>36</xdr:row>
      <xdr:rowOff>29680</xdr:rowOff>
    </xdr:to>
    <xdr:sp macro="" textlink="">
      <xdr:nvSpPr>
        <xdr:cNvPr id="80" name="楕円 79"/>
        <xdr:cNvSpPr/>
      </xdr:nvSpPr>
      <xdr:spPr>
        <a:xfrm>
          <a:off x="3746500" y="610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20807</xdr:rowOff>
    </xdr:from>
    <xdr:ext cx="534377" cy="259045"/>
    <xdr:sp macro="" textlink="">
      <xdr:nvSpPr>
        <xdr:cNvPr id="81" name="テキスト ボックス 80"/>
        <xdr:cNvSpPr txBox="1"/>
      </xdr:nvSpPr>
      <xdr:spPr>
        <a:xfrm>
          <a:off x="3530111" y="61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102296</xdr:rowOff>
    </xdr:from>
    <xdr:to>
      <xdr:col>15</xdr:col>
      <xdr:colOff>101600</xdr:colOff>
      <xdr:row>36</xdr:row>
      <xdr:rowOff>32446</xdr:rowOff>
    </xdr:to>
    <xdr:sp macro="" textlink="">
      <xdr:nvSpPr>
        <xdr:cNvPr id="82" name="楕円 81"/>
        <xdr:cNvSpPr/>
      </xdr:nvSpPr>
      <xdr:spPr>
        <a:xfrm>
          <a:off x="2857500" y="61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48973</xdr:rowOff>
    </xdr:from>
    <xdr:ext cx="534377" cy="259045"/>
    <xdr:sp macro="" textlink="">
      <xdr:nvSpPr>
        <xdr:cNvPr id="83" name="テキスト ボックス 82"/>
        <xdr:cNvSpPr txBox="1"/>
      </xdr:nvSpPr>
      <xdr:spPr>
        <a:xfrm>
          <a:off x="2641111" y="58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97427</xdr:rowOff>
    </xdr:from>
    <xdr:to>
      <xdr:col>10</xdr:col>
      <xdr:colOff>165100</xdr:colOff>
      <xdr:row>36</xdr:row>
      <xdr:rowOff>27577</xdr:rowOff>
    </xdr:to>
    <xdr:sp macro="" textlink="">
      <xdr:nvSpPr>
        <xdr:cNvPr id="84" name="楕円 83"/>
        <xdr:cNvSpPr/>
      </xdr:nvSpPr>
      <xdr:spPr>
        <a:xfrm>
          <a:off x="1968500" y="6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44104</xdr:rowOff>
    </xdr:from>
    <xdr:ext cx="534377" cy="259045"/>
    <xdr:sp macro="" textlink="">
      <xdr:nvSpPr>
        <xdr:cNvPr id="85" name="テキスト ボックス 84"/>
        <xdr:cNvSpPr txBox="1"/>
      </xdr:nvSpPr>
      <xdr:spPr>
        <a:xfrm>
          <a:off x="1752111" y="587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114434</xdr:rowOff>
    </xdr:from>
    <xdr:to>
      <xdr:col>6</xdr:col>
      <xdr:colOff>38100</xdr:colOff>
      <xdr:row>36</xdr:row>
      <xdr:rowOff>44584</xdr:rowOff>
    </xdr:to>
    <xdr:sp macro="" textlink="">
      <xdr:nvSpPr>
        <xdr:cNvPr id="86" name="楕円 85"/>
        <xdr:cNvSpPr/>
      </xdr:nvSpPr>
      <xdr:spPr>
        <a:xfrm>
          <a:off x="1079500" y="61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61111</xdr:rowOff>
    </xdr:from>
    <xdr:ext cx="534377" cy="259045"/>
    <xdr:sp macro="" textlink="">
      <xdr:nvSpPr>
        <xdr:cNvPr id="87" name="テキスト ボックス 86"/>
        <xdr:cNvSpPr txBox="1"/>
      </xdr:nvSpPr>
      <xdr:spPr>
        <a:xfrm>
          <a:off x="863111" y="58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13883</xdr:rowOff>
    </xdr:from>
    <xdr:to>
      <xdr:col>24</xdr:col>
      <xdr:colOff>63500</xdr:colOff>
      <xdr:row>57</xdr:row>
      <xdr:rowOff>110298</xdr:rowOff>
    </xdr:to>
    <xdr:cxnSp macro="">
      <xdr:nvCxnSpPr>
        <xdr:cNvPr id="119" name="直線コネクタ 118"/>
        <xdr:cNvCxnSpPr/>
      </xdr:nvCxnSpPr>
      <xdr:spPr>
        <a:xfrm>
          <a:off x="3797300" y="9786533"/>
          <a:ext cx="838200" cy="9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13883</xdr:rowOff>
    </xdr:from>
    <xdr:to>
      <xdr:col>19</xdr:col>
      <xdr:colOff>177800</xdr:colOff>
      <xdr:row>57</xdr:row>
      <xdr:rowOff>166533</xdr:rowOff>
    </xdr:to>
    <xdr:cxnSp macro="">
      <xdr:nvCxnSpPr>
        <xdr:cNvPr id="122" name="直線コネクタ 121"/>
        <xdr:cNvCxnSpPr/>
      </xdr:nvCxnSpPr>
      <xdr:spPr>
        <a:xfrm flipV="1">
          <a:off x="2908300" y="9786533"/>
          <a:ext cx="889000" cy="15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166533</xdr:rowOff>
    </xdr:from>
    <xdr:to>
      <xdr:col>15</xdr:col>
      <xdr:colOff>50800</xdr:colOff>
      <xdr:row>58</xdr:row>
      <xdr:rowOff>14014</xdr:rowOff>
    </xdr:to>
    <xdr:cxnSp macro="">
      <xdr:nvCxnSpPr>
        <xdr:cNvPr id="125" name="直線コネクタ 124"/>
        <xdr:cNvCxnSpPr/>
      </xdr:nvCxnSpPr>
      <xdr:spPr>
        <a:xfrm flipV="1">
          <a:off x="2019300" y="9939183"/>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14014</xdr:rowOff>
    </xdr:from>
    <xdr:to>
      <xdr:col>10</xdr:col>
      <xdr:colOff>114300</xdr:colOff>
      <xdr:row>58</xdr:row>
      <xdr:rowOff>18901</xdr:rowOff>
    </xdr:to>
    <xdr:cxnSp macro="">
      <xdr:nvCxnSpPr>
        <xdr:cNvPr id="128" name="直線コネクタ 127"/>
        <xdr:cNvCxnSpPr/>
      </xdr:nvCxnSpPr>
      <xdr:spPr>
        <a:xfrm flipV="1">
          <a:off x="1130300" y="9958114"/>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14877</xdr:rowOff>
    </xdr:from>
    <xdr:to>
      <xdr:col>6</xdr:col>
      <xdr:colOff>38100</xdr:colOff>
      <xdr:row>58</xdr:row>
      <xdr:rowOff>116477</xdr:rowOff>
    </xdr:to>
    <xdr:sp macro="" textlink="">
      <xdr:nvSpPr>
        <xdr:cNvPr id="131" name="フローチャート: 判断 130"/>
        <xdr:cNvSpPr/>
      </xdr:nvSpPr>
      <xdr:spPr>
        <a:xfrm>
          <a:off x="1079500" y="995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107604</xdr:rowOff>
    </xdr:from>
    <xdr:ext cx="534377" cy="259045"/>
    <xdr:sp macro="" textlink="">
      <xdr:nvSpPr>
        <xdr:cNvPr id="132" name="テキスト ボックス 131"/>
        <xdr:cNvSpPr txBox="1"/>
      </xdr:nvSpPr>
      <xdr:spPr>
        <a:xfrm>
          <a:off x="863111" y="100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59498</xdr:rowOff>
    </xdr:from>
    <xdr:to>
      <xdr:col>24</xdr:col>
      <xdr:colOff>114300</xdr:colOff>
      <xdr:row>57</xdr:row>
      <xdr:rowOff>161098</xdr:rowOff>
    </xdr:to>
    <xdr:sp macro="" textlink="">
      <xdr:nvSpPr>
        <xdr:cNvPr id="138" name="楕円 137"/>
        <xdr:cNvSpPr/>
      </xdr:nvSpPr>
      <xdr:spPr>
        <a:xfrm>
          <a:off x="4584700" y="98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37925</xdr:rowOff>
    </xdr:from>
    <xdr:ext cx="534377" cy="259045"/>
    <xdr:sp macro="" textlink="">
      <xdr:nvSpPr>
        <xdr:cNvPr id="139" name="物件費該当値テキスト"/>
        <xdr:cNvSpPr txBox="1"/>
      </xdr:nvSpPr>
      <xdr:spPr>
        <a:xfrm>
          <a:off x="4686300" y="98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134533</xdr:rowOff>
    </xdr:from>
    <xdr:to>
      <xdr:col>20</xdr:col>
      <xdr:colOff>38100</xdr:colOff>
      <xdr:row>57</xdr:row>
      <xdr:rowOff>64683</xdr:rowOff>
    </xdr:to>
    <xdr:sp macro="" textlink="">
      <xdr:nvSpPr>
        <xdr:cNvPr id="140" name="楕円 139"/>
        <xdr:cNvSpPr/>
      </xdr:nvSpPr>
      <xdr:spPr>
        <a:xfrm>
          <a:off x="3746500" y="97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81210</xdr:rowOff>
    </xdr:from>
    <xdr:ext cx="534377" cy="259045"/>
    <xdr:sp macro="" textlink="">
      <xdr:nvSpPr>
        <xdr:cNvPr id="141" name="テキスト ボックス 140"/>
        <xdr:cNvSpPr txBox="1"/>
      </xdr:nvSpPr>
      <xdr:spPr>
        <a:xfrm>
          <a:off x="3530111" y="95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115733</xdr:rowOff>
    </xdr:from>
    <xdr:to>
      <xdr:col>15</xdr:col>
      <xdr:colOff>101600</xdr:colOff>
      <xdr:row>58</xdr:row>
      <xdr:rowOff>45883</xdr:rowOff>
    </xdr:to>
    <xdr:sp macro="" textlink="">
      <xdr:nvSpPr>
        <xdr:cNvPr id="142" name="楕円 141"/>
        <xdr:cNvSpPr/>
      </xdr:nvSpPr>
      <xdr:spPr>
        <a:xfrm>
          <a:off x="2857500" y="98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37010</xdr:rowOff>
    </xdr:from>
    <xdr:ext cx="534377" cy="259045"/>
    <xdr:sp macro="" textlink="">
      <xdr:nvSpPr>
        <xdr:cNvPr id="143" name="テキスト ボックス 142"/>
        <xdr:cNvSpPr txBox="1"/>
      </xdr:nvSpPr>
      <xdr:spPr>
        <a:xfrm>
          <a:off x="2641111" y="99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134664</xdr:rowOff>
    </xdr:from>
    <xdr:to>
      <xdr:col>10</xdr:col>
      <xdr:colOff>165100</xdr:colOff>
      <xdr:row>58</xdr:row>
      <xdr:rowOff>64814</xdr:rowOff>
    </xdr:to>
    <xdr:sp macro="" textlink="">
      <xdr:nvSpPr>
        <xdr:cNvPr id="144" name="楕円 143"/>
        <xdr:cNvSpPr/>
      </xdr:nvSpPr>
      <xdr:spPr>
        <a:xfrm>
          <a:off x="1968500" y="99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55941</xdr:rowOff>
    </xdr:from>
    <xdr:ext cx="534377" cy="259045"/>
    <xdr:sp macro="" textlink="">
      <xdr:nvSpPr>
        <xdr:cNvPr id="145" name="テキスト ボックス 144"/>
        <xdr:cNvSpPr txBox="1"/>
      </xdr:nvSpPr>
      <xdr:spPr>
        <a:xfrm>
          <a:off x="1752111" y="1000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139551</xdr:rowOff>
    </xdr:from>
    <xdr:to>
      <xdr:col>6</xdr:col>
      <xdr:colOff>38100</xdr:colOff>
      <xdr:row>58</xdr:row>
      <xdr:rowOff>69701</xdr:rowOff>
    </xdr:to>
    <xdr:sp macro="" textlink="">
      <xdr:nvSpPr>
        <xdr:cNvPr id="146" name="楕円 145"/>
        <xdr:cNvSpPr/>
      </xdr:nvSpPr>
      <xdr:spPr>
        <a:xfrm>
          <a:off x="1079500" y="99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86228</xdr:rowOff>
    </xdr:from>
    <xdr:ext cx="534377" cy="259045"/>
    <xdr:sp macro="" textlink="">
      <xdr:nvSpPr>
        <xdr:cNvPr id="147" name="テキスト ボックス 146"/>
        <xdr:cNvSpPr txBox="1"/>
      </xdr:nvSpPr>
      <xdr:spPr>
        <a:xfrm>
          <a:off x="863111" y="96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363</xdr:rowOff>
    </xdr:from>
    <xdr:to>
      <xdr:col>24</xdr:col>
      <xdr:colOff>63500</xdr:colOff>
      <xdr:row>76</xdr:row>
      <xdr:rowOff>27577</xdr:rowOff>
    </xdr:to>
    <xdr:cxnSp macro="">
      <xdr:nvCxnSpPr>
        <xdr:cNvPr id="178" name="直線コネクタ 177"/>
        <xdr:cNvCxnSpPr/>
      </xdr:nvCxnSpPr>
      <xdr:spPr>
        <a:xfrm flipV="1">
          <a:off x="3797300" y="13030563"/>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27577</xdr:rowOff>
    </xdr:from>
    <xdr:to>
      <xdr:col>19</xdr:col>
      <xdr:colOff>177800</xdr:colOff>
      <xdr:row>76</xdr:row>
      <xdr:rowOff>53485</xdr:rowOff>
    </xdr:to>
    <xdr:cxnSp macro="">
      <xdr:nvCxnSpPr>
        <xdr:cNvPr id="181" name="直線コネクタ 180"/>
        <xdr:cNvCxnSpPr/>
      </xdr:nvCxnSpPr>
      <xdr:spPr>
        <a:xfrm flipV="1">
          <a:off x="2908300" y="13057777"/>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155484</xdr:rowOff>
    </xdr:from>
    <xdr:to>
      <xdr:col>15</xdr:col>
      <xdr:colOff>50800</xdr:colOff>
      <xdr:row>76</xdr:row>
      <xdr:rowOff>53485</xdr:rowOff>
    </xdr:to>
    <xdr:cxnSp macro="">
      <xdr:nvCxnSpPr>
        <xdr:cNvPr id="184" name="直線コネクタ 183"/>
        <xdr:cNvCxnSpPr/>
      </xdr:nvCxnSpPr>
      <xdr:spPr>
        <a:xfrm>
          <a:off x="2019300" y="13014234"/>
          <a:ext cx="889000" cy="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155484</xdr:rowOff>
    </xdr:from>
    <xdr:to>
      <xdr:col>10</xdr:col>
      <xdr:colOff>114300</xdr:colOff>
      <xdr:row>75</xdr:row>
      <xdr:rowOff>166914</xdr:rowOff>
    </xdr:to>
    <xdr:cxnSp macro="">
      <xdr:nvCxnSpPr>
        <xdr:cNvPr id="187" name="直線コネクタ 186"/>
        <xdr:cNvCxnSpPr/>
      </xdr:nvCxnSpPr>
      <xdr:spPr>
        <a:xfrm flipV="1">
          <a:off x="1130300" y="130142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24022</xdr:rowOff>
    </xdr:from>
    <xdr:to>
      <xdr:col>6</xdr:col>
      <xdr:colOff>38100</xdr:colOff>
      <xdr:row>77</xdr:row>
      <xdr:rowOff>125622</xdr:rowOff>
    </xdr:to>
    <xdr:sp macro="" textlink="">
      <xdr:nvSpPr>
        <xdr:cNvPr id="190" name="フローチャート: 判断 189"/>
        <xdr:cNvSpPr/>
      </xdr:nvSpPr>
      <xdr:spPr>
        <a:xfrm>
          <a:off x="1079500" y="132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116749</xdr:rowOff>
    </xdr:from>
    <xdr:ext cx="469744" cy="259045"/>
    <xdr:sp macro="" textlink="">
      <xdr:nvSpPr>
        <xdr:cNvPr id="191" name="テキスト ボックス 190"/>
        <xdr:cNvSpPr txBox="1"/>
      </xdr:nvSpPr>
      <xdr:spPr>
        <a:xfrm>
          <a:off x="895428" y="133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121013</xdr:rowOff>
    </xdr:from>
    <xdr:to>
      <xdr:col>24</xdr:col>
      <xdr:colOff>114300</xdr:colOff>
      <xdr:row>76</xdr:row>
      <xdr:rowOff>51163</xdr:rowOff>
    </xdr:to>
    <xdr:sp macro="" textlink="">
      <xdr:nvSpPr>
        <xdr:cNvPr id="197" name="楕円 196"/>
        <xdr:cNvSpPr/>
      </xdr:nvSpPr>
      <xdr:spPr>
        <a:xfrm>
          <a:off x="4584700" y="1297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143890</xdr:rowOff>
    </xdr:from>
    <xdr:ext cx="469744" cy="259045"/>
    <xdr:sp macro="" textlink="">
      <xdr:nvSpPr>
        <xdr:cNvPr id="198" name="維持補修費該当値テキスト"/>
        <xdr:cNvSpPr txBox="1"/>
      </xdr:nvSpPr>
      <xdr:spPr>
        <a:xfrm>
          <a:off x="4686300" y="1283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148227</xdr:rowOff>
    </xdr:from>
    <xdr:to>
      <xdr:col>20</xdr:col>
      <xdr:colOff>38100</xdr:colOff>
      <xdr:row>76</xdr:row>
      <xdr:rowOff>78377</xdr:rowOff>
    </xdr:to>
    <xdr:sp macro="" textlink="">
      <xdr:nvSpPr>
        <xdr:cNvPr id="199" name="楕円 198"/>
        <xdr:cNvSpPr/>
      </xdr:nvSpPr>
      <xdr:spPr>
        <a:xfrm>
          <a:off x="3746500" y="130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94904</xdr:rowOff>
    </xdr:from>
    <xdr:ext cx="469744" cy="259045"/>
    <xdr:sp macro="" textlink="">
      <xdr:nvSpPr>
        <xdr:cNvPr id="200" name="テキスト ボックス 199"/>
        <xdr:cNvSpPr txBox="1"/>
      </xdr:nvSpPr>
      <xdr:spPr>
        <a:xfrm>
          <a:off x="3562428" y="127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2685</xdr:rowOff>
    </xdr:from>
    <xdr:to>
      <xdr:col>15</xdr:col>
      <xdr:colOff>101600</xdr:colOff>
      <xdr:row>76</xdr:row>
      <xdr:rowOff>104285</xdr:rowOff>
    </xdr:to>
    <xdr:sp macro="" textlink="">
      <xdr:nvSpPr>
        <xdr:cNvPr id="201" name="楕円 200"/>
        <xdr:cNvSpPr/>
      </xdr:nvSpPr>
      <xdr:spPr>
        <a:xfrm>
          <a:off x="2857500" y="130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120812</xdr:rowOff>
    </xdr:from>
    <xdr:ext cx="469744" cy="259045"/>
    <xdr:sp macro="" textlink="">
      <xdr:nvSpPr>
        <xdr:cNvPr id="202" name="テキスト ボックス 201"/>
        <xdr:cNvSpPr txBox="1"/>
      </xdr:nvSpPr>
      <xdr:spPr>
        <a:xfrm>
          <a:off x="2673428" y="1280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104684</xdr:rowOff>
    </xdr:from>
    <xdr:to>
      <xdr:col>10</xdr:col>
      <xdr:colOff>165100</xdr:colOff>
      <xdr:row>76</xdr:row>
      <xdr:rowOff>34835</xdr:rowOff>
    </xdr:to>
    <xdr:sp macro="" textlink="">
      <xdr:nvSpPr>
        <xdr:cNvPr id="203" name="楕円 202"/>
        <xdr:cNvSpPr/>
      </xdr:nvSpPr>
      <xdr:spPr>
        <a:xfrm>
          <a:off x="1968500" y="12963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51361</xdr:rowOff>
    </xdr:from>
    <xdr:ext cx="469744" cy="259045"/>
    <xdr:sp macro="" textlink="">
      <xdr:nvSpPr>
        <xdr:cNvPr id="204" name="テキスト ボックス 203"/>
        <xdr:cNvSpPr txBox="1"/>
      </xdr:nvSpPr>
      <xdr:spPr>
        <a:xfrm>
          <a:off x="1784428" y="1273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116115</xdr:rowOff>
    </xdr:from>
    <xdr:to>
      <xdr:col>6</xdr:col>
      <xdr:colOff>38100</xdr:colOff>
      <xdr:row>76</xdr:row>
      <xdr:rowOff>46264</xdr:rowOff>
    </xdr:to>
    <xdr:sp macro="" textlink="">
      <xdr:nvSpPr>
        <xdr:cNvPr id="205" name="楕円 204"/>
        <xdr:cNvSpPr/>
      </xdr:nvSpPr>
      <xdr:spPr>
        <a:xfrm>
          <a:off x="1079500" y="12974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62792</xdr:rowOff>
    </xdr:from>
    <xdr:ext cx="469744" cy="259045"/>
    <xdr:sp macro="" textlink="">
      <xdr:nvSpPr>
        <xdr:cNvPr id="206" name="テキスト ボックス 205"/>
        <xdr:cNvSpPr txBox="1"/>
      </xdr:nvSpPr>
      <xdr:spPr>
        <a:xfrm>
          <a:off x="895428" y="1275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76963</xdr:rowOff>
    </xdr:from>
    <xdr:to>
      <xdr:col>24</xdr:col>
      <xdr:colOff>63500</xdr:colOff>
      <xdr:row>91</xdr:row>
      <xdr:rowOff>168630</xdr:rowOff>
    </xdr:to>
    <xdr:cxnSp macro="">
      <xdr:nvCxnSpPr>
        <xdr:cNvPr id="236" name="直線コネクタ 235"/>
        <xdr:cNvCxnSpPr/>
      </xdr:nvCxnSpPr>
      <xdr:spPr>
        <a:xfrm flipV="1">
          <a:off x="3797300" y="15678913"/>
          <a:ext cx="838200" cy="9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168630</xdr:rowOff>
    </xdr:from>
    <xdr:to>
      <xdr:col>19</xdr:col>
      <xdr:colOff>177800</xdr:colOff>
      <xdr:row>92</xdr:row>
      <xdr:rowOff>20041</xdr:rowOff>
    </xdr:to>
    <xdr:cxnSp macro="">
      <xdr:nvCxnSpPr>
        <xdr:cNvPr id="239" name="直線コネクタ 238"/>
        <xdr:cNvCxnSpPr/>
      </xdr:nvCxnSpPr>
      <xdr:spPr>
        <a:xfrm flipV="1">
          <a:off x="2908300" y="1577058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163652</xdr:rowOff>
    </xdr:from>
    <xdr:to>
      <xdr:col>15</xdr:col>
      <xdr:colOff>50800</xdr:colOff>
      <xdr:row>92</xdr:row>
      <xdr:rowOff>20041</xdr:rowOff>
    </xdr:to>
    <xdr:cxnSp macro="">
      <xdr:nvCxnSpPr>
        <xdr:cNvPr id="242" name="直線コネクタ 241"/>
        <xdr:cNvCxnSpPr/>
      </xdr:nvCxnSpPr>
      <xdr:spPr>
        <a:xfrm>
          <a:off x="2019300" y="15765602"/>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163652</xdr:rowOff>
    </xdr:from>
    <xdr:to>
      <xdr:col>10</xdr:col>
      <xdr:colOff>114300</xdr:colOff>
      <xdr:row>92</xdr:row>
      <xdr:rowOff>120941</xdr:rowOff>
    </xdr:to>
    <xdr:cxnSp macro="">
      <xdr:nvCxnSpPr>
        <xdr:cNvPr id="245" name="直線コネクタ 244"/>
        <xdr:cNvCxnSpPr/>
      </xdr:nvCxnSpPr>
      <xdr:spPr>
        <a:xfrm flipV="1">
          <a:off x="1130300" y="15765602"/>
          <a:ext cx="889000" cy="1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26163</xdr:rowOff>
    </xdr:from>
    <xdr:to>
      <xdr:col>24</xdr:col>
      <xdr:colOff>114300</xdr:colOff>
      <xdr:row>91</xdr:row>
      <xdr:rowOff>127763</xdr:rowOff>
    </xdr:to>
    <xdr:sp macro="" textlink="">
      <xdr:nvSpPr>
        <xdr:cNvPr id="255" name="楕円 254"/>
        <xdr:cNvSpPr/>
      </xdr:nvSpPr>
      <xdr:spPr>
        <a:xfrm>
          <a:off x="4584700" y="156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150640</xdr:rowOff>
    </xdr:from>
    <xdr:ext cx="599010" cy="259045"/>
    <xdr:sp macro="" textlink="">
      <xdr:nvSpPr>
        <xdr:cNvPr id="256" name="扶助費該当値テキスト"/>
        <xdr:cNvSpPr txBox="1"/>
      </xdr:nvSpPr>
      <xdr:spPr>
        <a:xfrm>
          <a:off x="4686300" y="1558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117830</xdr:rowOff>
    </xdr:from>
    <xdr:to>
      <xdr:col>20</xdr:col>
      <xdr:colOff>38100</xdr:colOff>
      <xdr:row>92</xdr:row>
      <xdr:rowOff>47980</xdr:rowOff>
    </xdr:to>
    <xdr:sp macro="" textlink="">
      <xdr:nvSpPr>
        <xdr:cNvPr id="257" name="楕円 256"/>
        <xdr:cNvSpPr/>
      </xdr:nvSpPr>
      <xdr:spPr>
        <a:xfrm>
          <a:off x="3746500" y="157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64507</xdr:rowOff>
    </xdr:from>
    <xdr:ext cx="599010" cy="259045"/>
    <xdr:sp macro="" textlink="">
      <xdr:nvSpPr>
        <xdr:cNvPr id="258" name="テキスト ボックス 257"/>
        <xdr:cNvSpPr txBox="1"/>
      </xdr:nvSpPr>
      <xdr:spPr>
        <a:xfrm>
          <a:off x="3497795" y="1549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140691</xdr:rowOff>
    </xdr:from>
    <xdr:to>
      <xdr:col>15</xdr:col>
      <xdr:colOff>101600</xdr:colOff>
      <xdr:row>92</xdr:row>
      <xdr:rowOff>70841</xdr:rowOff>
    </xdr:to>
    <xdr:sp macro="" textlink="">
      <xdr:nvSpPr>
        <xdr:cNvPr id="259" name="楕円 258"/>
        <xdr:cNvSpPr/>
      </xdr:nvSpPr>
      <xdr:spPr>
        <a:xfrm>
          <a:off x="2857500" y="157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87368</xdr:rowOff>
    </xdr:from>
    <xdr:ext cx="599010" cy="259045"/>
    <xdr:sp macro="" textlink="">
      <xdr:nvSpPr>
        <xdr:cNvPr id="260" name="テキスト ボックス 259"/>
        <xdr:cNvSpPr txBox="1"/>
      </xdr:nvSpPr>
      <xdr:spPr>
        <a:xfrm>
          <a:off x="2608795" y="1551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112852</xdr:rowOff>
    </xdr:from>
    <xdr:to>
      <xdr:col>10</xdr:col>
      <xdr:colOff>165100</xdr:colOff>
      <xdr:row>92</xdr:row>
      <xdr:rowOff>43002</xdr:rowOff>
    </xdr:to>
    <xdr:sp macro="" textlink="">
      <xdr:nvSpPr>
        <xdr:cNvPr id="261" name="楕円 260"/>
        <xdr:cNvSpPr/>
      </xdr:nvSpPr>
      <xdr:spPr>
        <a:xfrm>
          <a:off x="1968500" y="15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59529</xdr:rowOff>
    </xdr:from>
    <xdr:ext cx="599010" cy="259045"/>
    <xdr:sp macro="" textlink="">
      <xdr:nvSpPr>
        <xdr:cNvPr id="262" name="テキスト ボックス 261"/>
        <xdr:cNvSpPr txBox="1"/>
      </xdr:nvSpPr>
      <xdr:spPr>
        <a:xfrm>
          <a:off x="1719795" y="1549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70141</xdr:rowOff>
    </xdr:from>
    <xdr:to>
      <xdr:col>6</xdr:col>
      <xdr:colOff>38100</xdr:colOff>
      <xdr:row>93</xdr:row>
      <xdr:rowOff>291</xdr:rowOff>
    </xdr:to>
    <xdr:sp macro="" textlink="">
      <xdr:nvSpPr>
        <xdr:cNvPr id="263" name="楕円 262"/>
        <xdr:cNvSpPr/>
      </xdr:nvSpPr>
      <xdr:spPr>
        <a:xfrm>
          <a:off x="1079500" y="158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16818</xdr:rowOff>
    </xdr:from>
    <xdr:ext cx="599010" cy="259045"/>
    <xdr:sp macro="" textlink="">
      <xdr:nvSpPr>
        <xdr:cNvPr id="264" name="テキスト ボックス 263"/>
        <xdr:cNvSpPr txBox="1"/>
      </xdr:nvSpPr>
      <xdr:spPr>
        <a:xfrm>
          <a:off x="830795" y="1561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113847</xdr:rowOff>
    </xdr:from>
    <xdr:to>
      <xdr:col>55</xdr:col>
      <xdr:colOff>0</xdr:colOff>
      <xdr:row>38</xdr:row>
      <xdr:rowOff>141856</xdr:rowOff>
    </xdr:to>
    <xdr:cxnSp macro="">
      <xdr:nvCxnSpPr>
        <xdr:cNvPr id="295" name="直線コネクタ 294"/>
        <xdr:cNvCxnSpPr/>
      </xdr:nvCxnSpPr>
      <xdr:spPr>
        <a:xfrm flipV="1">
          <a:off x="9639300" y="6457497"/>
          <a:ext cx="838200" cy="19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119724</xdr:rowOff>
    </xdr:from>
    <xdr:to>
      <xdr:col>50</xdr:col>
      <xdr:colOff>114300</xdr:colOff>
      <xdr:row>38</xdr:row>
      <xdr:rowOff>141856</xdr:rowOff>
    </xdr:to>
    <xdr:cxnSp macro="">
      <xdr:nvCxnSpPr>
        <xdr:cNvPr id="298" name="直線コネクタ 297"/>
        <xdr:cNvCxnSpPr/>
      </xdr:nvCxnSpPr>
      <xdr:spPr>
        <a:xfrm>
          <a:off x="8750300" y="6634824"/>
          <a:ext cx="889000" cy="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119724</xdr:rowOff>
    </xdr:from>
    <xdr:to>
      <xdr:col>45</xdr:col>
      <xdr:colOff>177800</xdr:colOff>
      <xdr:row>38</xdr:row>
      <xdr:rowOff>135988</xdr:rowOff>
    </xdr:to>
    <xdr:cxnSp macro="">
      <xdr:nvCxnSpPr>
        <xdr:cNvPr id="301" name="直線コネクタ 300"/>
        <xdr:cNvCxnSpPr/>
      </xdr:nvCxnSpPr>
      <xdr:spPr>
        <a:xfrm flipV="1">
          <a:off x="7861300" y="6634824"/>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124678</xdr:rowOff>
    </xdr:from>
    <xdr:to>
      <xdr:col>41</xdr:col>
      <xdr:colOff>50800</xdr:colOff>
      <xdr:row>38</xdr:row>
      <xdr:rowOff>135988</xdr:rowOff>
    </xdr:to>
    <xdr:cxnSp macro="">
      <xdr:nvCxnSpPr>
        <xdr:cNvPr id="304" name="直線コネクタ 303"/>
        <xdr:cNvCxnSpPr/>
      </xdr:nvCxnSpPr>
      <xdr:spPr>
        <a:xfrm>
          <a:off x="6972300" y="6639778"/>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157524</xdr:rowOff>
    </xdr:from>
    <xdr:to>
      <xdr:col>36</xdr:col>
      <xdr:colOff>165100</xdr:colOff>
      <xdr:row>37</xdr:row>
      <xdr:rowOff>87674</xdr:rowOff>
    </xdr:to>
    <xdr:sp macro="" textlink="">
      <xdr:nvSpPr>
        <xdr:cNvPr id="307" name="フローチャート: 判断 306"/>
        <xdr:cNvSpPr/>
      </xdr:nvSpPr>
      <xdr:spPr>
        <a:xfrm>
          <a:off x="6921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104201</xdr:rowOff>
    </xdr:from>
    <xdr:ext cx="534377" cy="259045"/>
    <xdr:sp macro="" textlink="">
      <xdr:nvSpPr>
        <xdr:cNvPr id="308" name="テキスト ボックス 307"/>
        <xdr:cNvSpPr txBox="1"/>
      </xdr:nvSpPr>
      <xdr:spPr>
        <a:xfrm>
          <a:off x="6705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63047</xdr:rowOff>
    </xdr:from>
    <xdr:to>
      <xdr:col>55</xdr:col>
      <xdr:colOff>50800</xdr:colOff>
      <xdr:row>37</xdr:row>
      <xdr:rowOff>164647</xdr:rowOff>
    </xdr:to>
    <xdr:sp macro="" textlink="">
      <xdr:nvSpPr>
        <xdr:cNvPr id="314" name="楕円 313"/>
        <xdr:cNvSpPr/>
      </xdr:nvSpPr>
      <xdr:spPr>
        <a:xfrm>
          <a:off x="10426700" y="640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41474</xdr:rowOff>
    </xdr:from>
    <xdr:ext cx="534377" cy="259045"/>
    <xdr:sp macro="" textlink="">
      <xdr:nvSpPr>
        <xdr:cNvPr id="315" name="補助費等該当値テキスト"/>
        <xdr:cNvSpPr txBox="1"/>
      </xdr:nvSpPr>
      <xdr:spPr>
        <a:xfrm>
          <a:off x="10528300" y="638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91056</xdr:rowOff>
    </xdr:from>
    <xdr:to>
      <xdr:col>50</xdr:col>
      <xdr:colOff>165100</xdr:colOff>
      <xdr:row>39</xdr:row>
      <xdr:rowOff>21206</xdr:rowOff>
    </xdr:to>
    <xdr:sp macro="" textlink="">
      <xdr:nvSpPr>
        <xdr:cNvPr id="316" name="楕円 315"/>
        <xdr:cNvSpPr/>
      </xdr:nvSpPr>
      <xdr:spPr>
        <a:xfrm>
          <a:off x="9588500" y="66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12333</xdr:rowOff>
    </xdr:from>
    <xdr:ext cx="534377" cy="259045"/>
    <xdr:sp macro="" textlink="">
      <xdr:nvSpPr>
        <xdr:cNvPr id="317" name="テキスト ボックス 316"/>
        <xdr:cNvSpPr txBox="1"/>
      </xdr:nvSpPr>
      <xdr:spPr>
        <a:xfrm>
          <a:off x="9372111" y="669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68924</xdr:rowOff>
    </xdr:from>
    <xdr:to>
      <xdr:col>46</xdr:col>
      <xdr:colOff>38100</xdr:colOff>
      <xdr:row>38</xdr:row>
      <xdr:rowOff>170524</xdr:rowOff>
    </xdr:to>
    <xdr:sp macro="" textlink="">
      <xdr:nvSpPr>
        <xdr:cNvPr id="318" name="楕円 317"/>
        <xdr:cNvSpPr/>
      </xdr:nvSpPr>
      <xdr:spPr>
        <a:xfrm>
          <a:off x="8699500" y="65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161651</xdr:rowOff>
    </xdr:from>
    <xdr:ext cx="534377" cy="259045"/>
    <xdr:sp macro="" textlink="">
      <xdr:nvSpPr>
        <xdr:cNvPr id="319" name="テキスト ボックス 318"/>
        <xdr:cNvSpPr txBox="1"/>
      </xdr:nvSpPr>
      <xdr:spPr>
        <a:xfrm>
          <a:off x="8483111" y="66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85188</xdr:rowOff>
    </xdr:from>
    <xdr:to>
      <xdr:col>41</xdr:col>
      <xdr:colOff>101600</xdr:colOff>
      <xdr:row>39</xdr:row>
      <xdr:rowOff>15338</xdr:rowOff>
    </xdr:to>
    <xdr:sp macro="" textlink="">
      <xdr:nvSpPr>
        <xdr:cNvPr id="320" name="楕円 319"/>
        <xdr:cNvSpPr/>
      </xdr:nvSpPr>
      <xdr:spPr>
        <a:xfrm>
          <a:off x="7810500" y="66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6465</xdr:rowOff>
    </xdr:from>
    <xdr:ext cx="534377" cy="259045"/>
    <xdr:sp macro="" textlink="">
      <xdr:nvSpPr>
        <xdr:cNvPr id="321" name="テキスト ボックス 320"/>
        <xdr:cNvSpPr txBox="1"/>
      </xdr:nvSpPr>
      <xdr:spPr>
        <a:xfrm>
          <a:off x="7594111" y="669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73878</xdr:rowOff>
    </xdr:from>
    <xdr:to>
      <xdr:col>36</xdr:col>
      <xdr:colOff>165100</xdr:colOff>
      <xdr:row>39</xdr:row>
      <xdr:rowOff>4028</xdr:rowOff>
    </xdr:to>
    <xdr:sp macro="" textlink="">
      <xdr:nvSpPr>
        <xdr:cNvPr id="322" name="楕円 321"/>
        <xdr:cNvSpPr/>
      </xdr:nvSpPr>
      <xdr:spPr>
        <a:xfrm>
          <a:off x="6921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166605</xdr:rowOff>
    </xdr:from>
    <xdr:ext cx="534377" cy="259045"/>
    <xdr:sp macro="" textlink="">
      <xdr:nvSpPr>
        <xdr:cNvPr id="323" name="テキスト ボックス 322"/>
        <xdr:cNvSpPr txBox="1"/>
      </xdr:nvSpPr>
      <xdr:spPr>
        <a:xfrm>
          <a:off x="6705111" y="66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138961</xdr:rowOff>
    </xdr:from>
    <xdr:to>
      <xdr:col>55</xdr:col>
      <xdr:colOff>0</xdr:colOff>
      <xdr:row>58</xdr:row>
      <xdr:rowOff>80961</xdr:rowOff>
    </xdr:to>
    <xdr:cxnSp macro="">
      <xdr:nvCxnSpPr>
        <xdr:cNvPr id="352" name="直線コネクタ 351"/>
        <xdr:cNvCxnSpPr/>
      </xdr:nvCxnSpPr>
      <xdr:spPr>
        <a:xfrm flipV="1">
          <a:off x="9639300" y="9911611"/>
          <a:ext cx="8382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80961</xdr:rowOff>
    </xdr:from>
    <xdr:to>
      <xdr:col>50</xdr:col>
      <xdr:colOff>114300</xdr:colOff>
      <xdr:row>58</xdr:row>
      <xdr:rowOff>87785</xdr:rowOff>
    </xdr:to>
    <xdr:cxnSp macro="">
      <xdr:nvCxnSpPr>
        <xdr:cNvPr id="355" name="直線コネクタ 354"/>
        <xdr:cNvCxnSpPr/>
      </xdr:nvCxnSpPr>
      <xdr:spPr>
        <a:xfrm flipV="1">
          <a:off x="8750300" y="10025061"/>
          <a:ext cx="8890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63626</xdr:rowOff>
    </xdr:from>
    <xdr:to>
      <xdr:col>45</xdr:col>
      <xdr:colOff>177800</xdr:colOff>
      <xdr:row>58</xdr:row>
      <xdr:rowOff>87785</xdr:rowOff>
    </xdr:to>
    <xdr:cxnSp macro="">
      <xdr:nvCxnSpPr>
        <xdr:cNvPr id="358" name="直線コネクタ 357"/>
        <xdr:cNvCxnSpPr/>
      </xdr:nvCxnSpPr>
      <xdr:spPr>
        <a:xfrm>
          <a:off x="7861300" y="10007726"/>
          <a:ext cx="889000" cy="2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63626</xdr:rowOff>
    </xdr:from>
    <xdr:to>
      <xdr:col>41</xdr:col>
      <xdr:colOff>50800</xdr:colOff>
      <xdr:row>58</xdr:row>
      <xdr:rowOff>89172</xdr:rowOff>
    </xdr:to>
    <xdr:cxnSp macro="">
      <xdr:nvCxnSpPr>
        <xdr:cNvPr id="361" name="直線コネクタ 360"/>
        <xdr:cNvCxnSpPr/>
      </xdr:nvCxnSpPr>
      <xdr:spPr>
        <a:xfrm flipV="1">
          <a:off x="6972300" y="10007726"/>
          <a:ext cx="8890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156421</xdr:rowOff>
    </xdr:from>
    <xdr:to>
      <xdr:col>36</xdr:col>
      <xdr:colOff>165100</xdr:colOff>
      <xdr:row>58</xdr:row>
      <xdr:rowOff>86571</xdr:rowOff>
    </xdr:to>
    <xdr:sp macro="" textlink="">
      <xdr:nvSpPr>
        <xdr:cNvPr id="364" name="フローチャート: 判断 363"/>
        <xdr:cNvSpPr/>
      </xdr:nvSpPr>
      <xdr:spPr>
        <a:xfrm>
          <a:off x="6921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103098</xdr:rowOff>
    </xdr:from>
    <xdr:ext cx="534377" cy="259045"/>
    <xdr:sp macro="" textlink="">
      <xdr:nvSpPr>
        <xdr:cNvPr id="365" name="テキスト ボックス 364"/>
        <xdr:cNvSpPr txBox="1"/>
      </xdr:nvSpPr>
      <xdr:spPr>
        <a:xfrm>
          <a:off x="6705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71" name="楕円 370"/>
        <xdr:cNvSpPr/>
      </xdr:nvSpPr>
      <xdr:spPr>
        <a:xfrm>
          <a:off x="10426700" y="98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111038</xdr:rowOff>
    </xdr:from>
    <xdr:ext cx="534377" cy="259045"/>
    <xdr:sp macro="" textlink="">
      <xdr:nvSpPr>
        <xdr:cNvPr id="372" name="普通建設事業費該当値テキスト"/>
        <xdr:cNvSpPr txBox="1"/>
      </xdr:nvSpPr>
      <xdr:spPr>
        <a:xfrm>
          <a:off x="10528300" y="97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30161</xdr:rowOff>
    </xdr:from>
    <xdr:to>
      <xdr:col>50</xdr:col>
      <xdr:colOff>165100</xdr:colOff>
      <xdr:row>58</xdr:row>
      <xdr:rowOff>131761</xdr:rowOff>
    </xdr:to>
    <xdr:sp macro="" textlink="">
      <xdr:nvSpPr>
        <xdr:cNvPr id="373" name="楕円 372"/>
        <xdr:cNvSpPr/>
      </xdr:nvSpPr>
      <xdr:spPr>
        <a:xfrm>
          <a:off x="9588500" y="99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122888</xdr:rowOff>
    </xdr:from>
    <xdr:ext cx="534377" cy="259045"/>
    <xdr:sp macro="" textlink="">
      <xdr:nvSpPr>
        <xdr:cNvPr id="374" name="テキスト ボックス 373"/>
        <xdr:cNvSpPr txBox="1"/>
      </xdr:nvSpPr>
      <xdr:spPr>
        <a:xfrm>
          <a:off x="9372111" y="100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36985</xdr:rowOff>
    </xdr:from>
    <xdr:to>
      <xdr:col>46</xdr:col>
      <xdr:colOff>38100</xdr:colOff>
      <xdr:row>58</xdr:row>
      <xdr:rowOff>138585</xdr:rowOff>
    </xdr:to>
    <xdr:sp macro="" textlink="">
      <xdr:nvSpPr>
        <xdr:cNvPr id="375" name="楕円 374"/>
        <xdr:cNvSpPr/>
      </xdr:nvSpPr>
      <xdr:spPr>
        <a:xfrm>
          <a:off x="8699500" y="99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129712</xdr:rowOff>
    </xdr:from>
    <xdr:ext cx="534377" cy="259045"/>
    <xdr:sp macro="" textlink="">
      <xdr:nvSpPr>
        <xdr:cNvPr id="376" name="テキスト ボックス 375"/>
        <xdr:cNvSpPr txBox="1"/>
      </xdr:nvSpPr>
      <xdr:spPr>
        <a:xfrm>
          <a:off x="8483111" y="1007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12826</xdr:rowOff>
    </xdr:from>
    <xdr:to>
      <xdr:col>41</xdr:col>
      <xdr:colOff>101600</xdr:colOff>
      <xdr:row>58</xdr:row>
      <xdr:rowOff>114426</xdr:rowOff>
    </xdr:to>
    <xdr:sp macro="" textlink="">
      <xdr:nvSpPr>
        <xdr:cNvPr id="377" name="楕円 376"/>
        <xdr:cNvSpPr/>
      </xdr:nvSpPr>
      <xdr:spPr>
        <a:xfrm>
          <a:off x="7810500" y="99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105553</xdr:rowOff>
    </xdr:from>
    <xdr:ext cx="534377" cy="259045"/>
    <xdr:sp macro="" textlink="">
      <xdr:nvSpPr>
        <xdr:cNvPr id="378" name="テキスト ボックス 377"/>
        <xdr:cNvSpPr txBox="1"/>
      </xdr:nvSpPr>
      <xdr:spPr>
        <a:xfrm>
          <a:off x="7594111" y="100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38372</xdr:rowOff>
    </xdr:from>
    <xdr:to>
      <xdr:col>36</xdr:col>
      <xdr:colOff>165100</xdr:colOff>
      <xdr:row>58</xdr:row>
      <xdr:rowOff>139972</xdr:rowOff>
    </xdr:to>
    <xdr:sp macro="" textlink="">
      <xdr:nvSpPr>
        <xdr:cNvPr id="379" name="楕円 378"/>
        <xdr:cNvSpPr/>
      </xdr:nvSpPr>
      <xdr:spPr>
        <a:xfrm>
          <a:off x="6921500" y="99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131099</xdr:rowOff>
    </xdr:from>
    <xdr:ext cx="534377" cy="259045"/>
    <xdr:sp macro="" textlink="">
      <xdr:nvSpPr>
        <xdr:cNvPr id="380" name="テキスト ボックス 379"/>
        <xdr:cNvSpPr txBox="1"/>
      </xdr:nvSpPr>
      <xdr:spPr>
        <a:xfrm>
          <a:off x="6705111" y="100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112689</xdr:rowOff>
    </xdr:from>
    <xdr:to>
      <xdr:col>55</xdr:col>
      <xdr:colOff>0</xdr:colOff>
      <xdr:row>78</xdr:row>
      <xdr:rowOff>126794</xdr:rowOff>
    </xdr:to>
    <xdr:cxnSp macro="">
      <xdr:nvCxnSpPr>
        <xdr:cNvPr id="407" name="直線コネクタ 406"/>
        <xdr:cNvCxnSpPr/>
      </xdr:nvCxnSpPr>
      <xdr:spPr>
        <a:xfrm>
          <a:off x="9639300" y="13485789"/>
          <a:ext cx="8382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109544</xdr:rowOff>
    </xdr:from>
    <xdr:to>
      <xdr:col>50</xdr:col>
      <xdr:colOff>114300</xdr:colOff>
      <xdr:row>78</xdr:row>
      <xdr:rowOff>112689</xdr:rowOff>
    </xdr:to>
    <xdr:cxnSp macro="">
      <xdr:nvCxnSpPr>
        <xdr:cNvPr id="410" name="直線コネクタ 409"/>
        <xdr:cNvCxnSpPr/>
      </xdr:nvCxnSpPr>
      <xdr:spPr>
        <a:xfrm>
          <a:off x="8750300" y="13482644"/>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64793</xdr:rowOff>
    </xdr:from>
    <xdr:to>
      <xdr:col>45</xdr:col>
      <xdr:colOff>177800</xdr:colOff>
      <xdr:row>78</xdr:row>
      <xdr:rowOff>109544</xdr:rowOff>
    </xdr:to>
    <xdr:cxnSp macro="">
      <xdr:nvCxnSpPr>
        <xdr:cNvPr id="413" name="直線コネクタ 412"/>
        <xdr:cNvCxnSpPr/>
      </xdr:nvCxnSpPr>
      <xdr:spPr>
        <a:xfrm>
          <a:off x="7861300" y="13437893"/>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50879</xdr:rowOff>
    </xdr:from>
    <xdr:to>
      <xdr:col>41</xdr:col>
      <xdr:colOff>50800</xdr:colOff>
      <xdr:row>78</xdr:row>
      <xdr:rowOff>64793</xdr:rowOff>
    </xdr:to>
    <xdr:cxnSp macro="">
      <xdr:nvCxnSpPr>
        <xdr:cNvPr id="416" name="直線コネクタ 415"/>
        <xdr:cNvCxnSpPr/>
      </xdr:nvCxnSpPr>
      <xdr:spPr>
        <a:xfrm>
          <a:off x="6972300" y="13423979"/>
          <a:ext cx="8890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170455</xdr:rowOff>
    </xdr:from>
    <xdr:to>
      <xdr:col>36</xdr:col>
      <xdr:colOff>165100</xdr:colOff>
      <xdr:row>78</xdr:row>
      <xdr:rowOff>100605</xdr:rowOff>
    </xdr:to>
    <xdr:sp macro="" textlink="">
      <xdr:nvSpPr>
        <xdr:cNvPr id="419" name="フローチャート: 判断 418"/>
        <xdr:cNvSpPr/>
      </xdr:nvSpPr>
      <xdr:spPr>
        <a:xfrm>
          <a:off x="6921500" y="133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117132</xdr:rowOff>
    </xdr:from>
    <xdr:ext cx="534377" cy="259045"/>
    <xdr:sp macro="" textlink="">
      <xdr:nvSpPr>
        <xdr:cNvPr id="420" name="テキスト ボックス 419"/>
        <xdr:cNvSpPr txBox="1"/>
      </xdr:nvSpPr>
      <xdr:spPr>
        <a:xfrm>
          <a:off x="6705111" y="131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75994</xdr:rowOff>
    </xdr:from>
    <xdr:to>
      <xdr:col>55</xdr:col>
      <xdr:colOff>50800</xdr:colOff>
      <xdr:row>79</xdr:row>
      <xdr:rowOff>6144</xdr:rowOff>
    </xdr:to>
    <xdr:sp macro="" textlink="">
      <xdr:nvSpPr>
        <xdr:cNvPr id="426" name="楕円 425"/>
        <xdr:cNvSpPr/>
      </xdr:nvSpPr>
      <xdr:spPr>
        <a:xfrm>
          <a:off x="10426700" y="134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162371</xdr:rowOff>
    </xdr:from>
    <xdr:ext cx="469744" cy="259045"/>
    <xdr:sp macro="" textlink="">
      <xdr:nvSpPr>
        <xdr:cNvPr id="427" name="普通建設事業費 （ うち新規整備　）該当値テキスト"/>
        <xdr:cNvSpPr txBox="1"/>
      </xdr:nvSpPr>
      <xdr:spPr>
        <a:xfrm>
          <a:off x="10528300" y="1336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61889</xdr:rowOff>
    </xdr:from>
    <xdr:to>
      <xdr:col>50</xdr:col>
      <xdr:colOff>165100</xdr:colOff>
      <xdr:row>78</xdr:row>
      <xdr:rowOff>163489</xdr:rowOff>
    </xdr:to>
    <xdr:sp macro="" textlink="">
      <xdr:nvSpPr>
        <xdr:cNvPr id="428" name="楕円 427"/>
        <xdr:cNvSpPr/>
      </xdr:nvSpPr>
      <xdr:spPr>
        <a:xfrm>
          <a:off x="9588500" y="134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154616</xdr:rowOff>
    </xdr:from>
    <xdr:ext cx="469744" cy="259045"/>
    <xdr:sp macro="" textlink="">
      <xdr:nvSpPr>
        <xdr:cNvPr id="429" name="テキスト ボックス 428"/>
        <xdr:cNvSpPr txBox="1"/>
      </xdr:nvSpPr>
      <xdr:spPr>
        <a:xfrm>
          <a:off x="9404428" y="135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58744</xdr:rowOff>
    </xdr:from>
    <xdr:to>
      <xdr:col>46</xdr:col>
      <xdr:colOff>38100</xdr:colOff>
      <xdr:row>78</xdr:row>
      <xdr:rowOff>160344</xdr:rowOff>
    </xdr:to>
    <xdr:sp macro="" textlink="">
      <xdr:nvSpPr>
        <xdr:cNvPr id="430" name="楕円 429"/>
        <xdr:cNvSpPr/>
      </xdr:nvSpPr>
      <xdr:spPr>
        <a:xfrm>
          <a:off x="8699500" y="134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151471</xdr:rowOff>
    </xdr:from>
    <xdr:ext cx="469744" cy="259045"/>
    <xdr:sp macro="" textlink="">
      <xdr:nvSpPr>
        <xdr:cNvPr id="431" name="テキスト ボックス 430"/>
        <xdr:cNvSpPr txBox="1"/>
      </xdr:nvSpPr>
      <xdr:spPr>
        <a:xfrm>
          <a:off x="8515428" y="1352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13993</xdr:rowOff>
    </xdr:from>
    <xdr:to>
      <xdr:col>41</xdr:col>
      <xdr:colOff>101600</xdr:colOff>
      <xdr:row>78</xdr:row>
      <xdr:rowOff>115593</xdr:rowOff>
    </xdr:to>
    <xdr:sp macro="" textlink="">
      <xdr:nvSpPr>
        <xdr:cNvPr id="432" name="楕円 431"/>
        <xdr:cNvSpPr/>
      </xdr:nvSpPr>
      <xdr:spPr>
        <a:xfrm>
          <a:off x="7810500" y="133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106720</xdr:rowOff>
    </xdr:from>
    <xdr:ext cx="534377" cy="259045"/>
    <xdr:sp macro="" textlink="">
      <xdr:nvSpPr>
        <xdr:cNvPr id="433" name="テキスト ボックス 432"/>
        <xdr:cNvSpPr txBox="1"/>
      </xdr:nvSpPr>
      <xdr:spPr>
        <a:xfrm>
          <a:off x="7594111" y="134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xdr:rowOff>
    </xdr:from>
    <xdr:to>
      <xdr:col>36</xdr:col>
      <xdr:colOff>165100</xdr:colOff>
      <xdr:row>78</xdr:row>
      <xdr:rowOff>101679</xdr:rowOff>
    </xdr:to>
    <xdr:sp macro="" textlink="">
      <xdr:nvSpPr>
        <xdr:cNvPr id="434" name="楕円 433"/>
        <xdr:cNvSpPr/>
      </xdr:nvSpPr>
      <xdr:spPr>
        <a:xfrm>
          <a:off x="6921500" y="133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92806</xdr:rowOff>
    </xdr:from>
    <xdr:ext cx="534377" cy="259045"/>
    <xdr:sp macro="" textlink="">
      <xdr:nvSpPr>
        <xdr:cNvPr id="435" name="テキスト ボックス 434"/>
        <xdr:cNvSpPr txBox="1"/>
      </xdr:nvSpPr>
      <xdr:spPr>
        <a:xfrm>
          <a:off x="6705111" y="134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66472</xdr:rowOff>
    </xdr:from>
    <xdr:to>
      <xdr:col>55</xdr:col>
      <xdr:colOff>0</xdr:colOff>
      <xdr:row>97</xdr:row>
      <xdr:rowOff>142151</xdr:rowOff>
    </xdr:to>
    <xdr:cxnSp macro="">
      <xdr:nvCxnSpPr>
        <xdr:cNvPr id="464" name="直線コネクタ 463"/>
        <xdr:cNvCxnSpPr/>
      </xdr:nvCxnSpPr>
      <xdr:spPr>
        <a:xfrm flipV="1">
          <a:off x="9639300" y="16354222"/>
          <a:ext cx="838200" cy="4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83401</xdr:rowOff>
    </xdr:from>
    <xdr:to>
      <xdr:col>50</xdr:col>
      <xdr:colOff>114300</xdr:colOff>
      <xdr:row>97</xdr:row>
      <xdr:rowOff>142151</xdr:rowOff>
    </xdr:to>
    <xdr:cxnSp macro="">
      <xdr:nvCxnSpPr>
        <xdr:cNvPr id="467" name="直線コネクタ 466"/>
        <xdr:cNvCxnSpPr/>
      </xdr:nvCxnSpPr>
      <xdr:spPr>
        <a:xfrm>
          <a:off x="8750300" y="16714051"/>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83401</xdr:rowOff>
    </xdr:from>
    <xdr:to>
      <xdr:col>45</xdr:col>
      <xdr:colOff>177800</xdr:colOff>
      <xdr:row>97</xdr:row>
      <xdr:rowOff>146952</xdr:rowOff>
    </xdr:to>
    <xdr:cxnSp macro="">
      <xdr:nvCxnSpPr>
        <xdr:cNvPr id="470" name="直線コネクタ 469"/>
        <xdr:cNvCxnSpPr/>
      </xdr:nvCxnSpPr>
      <xdr:spPr>
        <a:xfrm flipV="1">
          <a:off x="7861300" y="16714051"/>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146952</xdr:rowOff>
    </xdr:from>
    <xdr:to>
      <xdr:col>41</xdr:col>
      <xdr:colOff>50800</xdr:colOff>
      <xdr:row>98</xdr:row>
      <xdr:rowOff>109843</xdr:rowOff>
    </xdr:to>
    <xdr:cxnSp macro="">
      <xdr:nvCxnSpPr>
        <xdr:cNvPr id="473" name="直線コネクタ 472"/>
        <xdr:cNvCxnSpPr/>
      </xdr:nvCxnSpPr>
      <xdr:spPr>
        <a:xfrm flipV="1">
          <a:off x="6972300" y="16777602"/>
          <a:ext cx="889000" cy="1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113258</xdr:rowOff>
    </xdr:from>
    <xdr:to>
      <xdr:col>36</xdr:col>
      <xdr:colOff>165100</xdr:colOff>
      <xdr:row>98</xdr:row>
      <xdr:rowOff>43408</xdr:rowOff>
    </xdr:to>
    <xdr:sp macro="" textlink="">
      <xdr:nvSpPr>
        <xdr:cNvPr id="476" name="フローチャート: 判断 475"/>
        <xdr:cNvSpPr/>
      </xdr:nvSpPr>
      <xdr:spPr>
        <a:xfrm>
          <a:off x="6921500" y="167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59935</xdr:rowOff>
    </xdr:from>
    <xdr:ext cx="534377" cy="259045"/>
    <xdr:sp macro="" textlink="">
      <xdr:nvSpPr>
        <xdr:cNvPr id="477" name="テキスト ボックス 476"/>
        <xdr:cNvSpPr txBox="1"/>
      </xdr:nvSpPr>
      <xdr:spPr>
        <a:xfrm>
          <a:off x="6705111" y="165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15672</xdr:rowOff>
    </xdr:from>
    <xdr:to>
      <xdr:col>55</xdr:col>
      <xdr:colOff>50800</xdr:colOff>
      <xdr:row>95</xdr:row>
      <xdr:rowOff>117272</xdr:rowOff>
    </xdr:to>
    <xdr:sp macro="" textlink="">
      <xdr:nvSpPr>
        <xdr:cNvPr id="483" name="楕円 482"/>
        <xdr:cNvSpPr/>
      </xdr:nvSpPr>
      <xdr:spPr>
        <a:xfrm>
          <a:off x="10426700" y="163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38549</xdr:rowOff>
    </xdr:from>
    <xdr:ext cx="534377" cy="259045"/>
    <xdr:sp macro="" textlink="">
      <xdr:nvSpPr>
        <xdr:cNvPr id="484" name="普通建設事業費 （ うち更新整備　）該当値テキスト"/>
        <xdr:cNvSpPr txBox="1"/>
      </xdr:nvSpPr>
      <xdr:spPr>
        <a:xfrm>
          <a:off x="10528300"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91351</xdr:rowOff>
    </xdr:from>
    <xdr:to>
      <xdr:col>50</xdr:col>
      <xdr:colOff>165100</xdr:colOff>
      <xdr:row>98</xdr:row>
      <xdr:rowOff>21501</xdr:rowOff>
    </xdr:to>
    <xdr:sp macro="" textlink="">
      <xdr:nvSpPr>
        <xdr:cNvPr id="485" name="楕円 484"/>
        <xdr:cNvSpPr/>
      </xdr:nvSpPr>
      <xdr:spPr>
        <a:xfrm>
          <a:off x="9588500" y="16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12628</xdr:rowOff>
    </xdr:from>
    <xdr:ext cx="534377" cy="259045"/>
    <xdr:sp macro="" textlink="">
      <xdr:nvSpPr>
        <xdr:cNvPr id="486" name="テキスト ボックス 485"/>
        <xdr:cNvSpPr txBox="1"/>
      </xdr:nvSpPr>
      <xdr:spPr>
        <a:xfrm>
          <a:off x="9372111" y="168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32601</xdr:rowOff>
    </xdr:from>
    <xdr:to>
      <xdr:col>46</xdr:col>
      <xdr:colOff>38100</xdr:colOff>
      <xdr:row>97</xdr:row>
      <xdr:rowOff>134201</xdr:rowOff>
    </xdr:to>
    <xdr:sp macro="" textlink="">
      <xdr:nvSpPr>
        <xdr:cNvPr id="487" name="楕円 486"/>
        <xdr:cNvSpPr/>
      </xdr:nvSpPr>
      <xdr:spPr>
        <a:xfrm>
          <a:off x="8699500" y="166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125328</xdr:rowOff>
    </xdr:from>
    <xdr:ext cx="534377" cy="259045"/>
    <xdr:sp macro="" textlink="">
      <xdr:nvSpPr>
        <xdr:cNvPr id="488" name="テキスト ボックス 487"/>
        <xdr:cNvSpPr txBox="1"/>
      </xdr:nvSpPr>
      <xdr:spPr>
        <a:xfrm>
          <a:off x="8483111" y="167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96152</xdr:rowOff>
    </xdr:from>
    <xdr:to>
      <xdr:col>41</xdr:col>
      <xdr:colOff>101600</xdr:colOff>
      <xdr:row>98</xdr:row>
      <xdr:rowOff>26302</xdr:rowOff>
    </xdr:to>
    <xdr:sp macro="" textlink="">
      <xdr:nvSpPr>
        <xdr:cNvPr id="489" name="楕円 488"/>
        <xdr:cNvSpPr/>
      </xdr:nvSpPr>
      <xdr:spPr>
        <a:xfrm>
          <a:off x="7810500" y="167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17429</xdr:rowOff>
    </xdr:from>
    <xdr:ext cx="534377" cy="259045"/>
    <xdr:sp macro="" textlink="">
      <xdr:nvSpPr>
        <xdr:cNvPr id="490" name="テキスト ボックス 489"/>
        <xdr:cNvSpPr txBox="1"/>
      </xdr:nvSpPr>
      <xdr:spPr>
        <a:xfrm>
          <a:off x="7594111" y="168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59043</xdr:rowOff>
    </xdr:from>
    <xdr:to>
      <xdr:col>36</xdr:col>
      <xdr:colOff>165100</xdr:colOff>
      <xdr:row>98</xdr:row>
      <xdr:rowOff>160643</xdr:rowOff>
    </xdr:to>
    <xdr:sp macro="" textlink="">
      <xdr:nvSpPr>
        <xdr:cNvPr id="491" name="楕円 490"/>
        <xdr:cNvSpPr/>
      </xdr:nvSpPr>
      <xdr:spPr>
        <a:xfrm>
          <a:off x="6921500" y="16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151770</xdr:rowOff>
    </xdr:from>
    <xdr:ext cx="469744" cy="259045"/>
    <xdr:sp macro="" textlink="">
      <xdr:nvSpPr>
        <xdr:cNvPr id="492" name="テキスト ボックス 491"/>
        <xdr:cNvSpPr txBox="1"/>
      </xdr:nvSpPr>
      <xdr:spPr>
        <a:xfrm>
          <a:off x="6737428" y="1695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18135</xdr:rowOff>
    </xdr:from>
    <xdr:to>
      <xdr:col>85</xdr:col>
      <xdr:colOff>127000</xdr:colOff>
      <xdr:row>39</xdr:row>
      <xdr:rowOff>21831</xdr:rowOff>
    </xdr:to>
    <xdr:cxnSp macro="">
      <xdr:nvCxnSpPr>
        <xdr:cNvPr id="521" name="直線コネクタ 520"/>
        <xdr:cNvCxnSpPr/>
      </xdr:nvCxnSpPr>
      <xdr:spPr>
        <a:xfrm>
          <a:off x="15481300" y="670468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18135</xdr:rowOff>
    </xdr:from>
    <xdr:to>
      <xdr:col>81</xdr:col>
      <xdr:colOff>50800</xdr:colOff>
      <xdr:row>39</xdr:row>
      <xdr:rowOff>40374</xdr:rowOff>
    </xdr:to>
    <xdr:cxnSp macro="">
      <xdr:nvCxnSpPr>
        <xdr:cNvPr id="524" name="直線コネクタ 523"/>
        <xdr:cNvCxnSpPr/>
      </xdr:nvCxnSpPr>
      <xdr:spPr>
        <a:xfrm flipV="1">
          <a:off x="14592300" y="6704685"/>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40374</xdr:rowOff>
    </xdr:from>
    <xdr:to>
      <xdr:col>76</xdr:col>
      <xdr:colOff>114300</xdr:colOff>
      <xdr:row>39</xdr:row>
      <xdr:rowOff>43282</xdr:rowOff>
    </xdr:to>
    <xdr:cxnSp macro="">
      <xdr:nvCxnSpPr>
        <xdr:cNvPr id="527" name="直線コネクタ 526"/>
        <xdr:cNvCxnSpPr/>
      </xdr:nvCxnSpPr>
      <xdr:spPr>
        <a:xfrm flipV="1">
          <a:off x="13703300" y="672692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32956</xdr:rowOff>
    </xdr:from>
    <xdr:to>
      <xdr:col>71</xdr:col>
      <xdr:colOff>177800</xdr:colOff>
      <xdr:row>39</xdr:row>
      <xdr:rowOff>43282</xdr:rowOff>
    </xdr:to>
    <xdr:cxnSp macro="">
      <xdr:nvCxnSpPr>
        <xdr:cNvPr id="530" name="直線コネクタ 529"/>
        <xdr:cNvCxnSpPr/>
      </xdr:nvCxnSpPr>
      <xdr:spPr>
        <a:xfrm>
          <a:off x="12814300" y="6719506"/>
          <a:ext cx="8890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159576</xdr:rowOff>
    </xdr:from>
    <xdr:to>
      <xdr:col>67</xdr:col>
      <xdr:colOff>101600</xdr:colOff>
      <xdr:row>39</xdr:row>
      <xdr:rowOff>89726</xdr:rowOff>
    </xdr:to>
    <xdr:sp macro="" textlink="">
      <xdr:nvSpPr>
        <xdr:cNvPr id="533" name="フローチャート: 判断 532"/>
        <xdr:cNvSpPr/>
      </xdr:nvSpPr>
      <xdr:spPr>
        <a:xfrm>
          <a:off x="12763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80853</xdr:rowOff>
    </xdr:from>
    <xdr:ext cx="378565" cy="259045"/>
    <xdr:sp macro="" textlink="">
      <xdr:nvSpPr>
        <xdr:cNvPr id="534" name="テキスト ボックス 533"/>
        <xdr:cNvSpPr txBox="1"/>
      </xdr:nvSpPr>
      <xdr:spPr>
        <a:xfrm>
          <a:off x="12625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142481</xdr:rowOff>
    </xdr:from>
    <xdr:to>
      <xdr:col>85</xdr:col>
      <xdr:colOff>177800</xdr:colOff>
      <xdr:row>39</xdr:row>
      <xdr:rowOff>72631</xdr:rowOff>
    </xdr:to>
    <xdr:sp macro="" textlink="">
      <xdr:nvSpPr>
        <xdr:cNvPr id="540" name="楕円 539"/>
        <xdr:cNvSpPr/>
      </xdr:nvSpPr>
      <xdr:spPr>
        <a:xfrm>
          <a:off x="16268700" y="66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138785</xdr:rowOff>
    </xdr:from>
    <xdr:to>
      <xdr:col>81</xdr:col>
      <xdr:colOff>101600</xdr:colOff>
      <xdr:row>39</xdr:row>
      <xdr:rowOff>68935</xdr:rowOff>
    </xdr:to>
    <xdr:sp macro="" textlink="">
      <xdr:nvSpPr>
        <xdr:cNvPr id="542" name="楕円 541"/>
        <xdr:cNvSpPr/>
      </xdr:nvSpPr>
      <xdr:spPr>
        <a:xfrm>
          <a:off x="15430500" y="66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60062</xdr:rowOff>
    </xdr:from>
    <xdr:ext cx="469744" cy="259045"/>
    <xdr:sp macro="" textlink="">
      <xdr:nvSpPr>
        <xdr:cNvPr id="543" name="テキスト ボックス 542"/>
        <xdr:cNvSpPr txBox="1"/>
      </xdr:nvSpPr>
      <xdr:spPr>
        <a:xfrm>
          <a:off x="15246428" y="67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161024</xdr:rowOff>
    </xdr:from>
    <xdr:to>
      <xdr:col>76</xdr:col>
      <xdr:colOff>165100</xdr:colOff>
      <xdr:row>39</xdr:row>
      <xdr:rowOff>91174</xdr:rowOff>
    </xdr:to>
    <xdr:sp macro="" textlink="">
      <xdr:nvSpPr>
        <xdr:cNvPr id="544" name="楕円 543"/>
        <xdr:cNvSpPr/>
      </xdr:nvSpPr>
      <xdr:spPr>
        <a:xfrm>
          <a:off x="14541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82301</xdr:rowOff>
    </xdr:from>
    <xdr:ext cx="378565" cy="259045"/>
    <xdr:sp macro="" textlink="">
      <xdr:nvSpPr>
        <xdr:cNvPr id="545" name="テキスト ボックス 544"/>
        <xdr:cNvSpPr txBox="1"/>
      </xdr:nvSpPr>
      <xdr:spPr>
        <a:xfrm>
          <a:off x="14403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163932</xdr:rowOff>
    </xdr:from>
    <xdr:to>
      <xdr:col>72</xdr:col>
      <xdr:colOff>38100</xdr:colOff>
      <xdr:row>39</xdr:row>
      <xdr:rowOff>94082</xdr:rowOff>
    </xdr:to>
    <xdr:sp macro="" textlink="">
      <xdr:nvSpPr>
        <xdr:cNvPr id="546" name="楕円 545"/>
        <xdr:cNvSpPr/>
      </xdr:nvSpPr>
      <xdr:spPr>
        <a:xfrm>
          <a:off x="136525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85209</xdr:rowOff>
    </xdr:from>
    <xdr:ext cx="313932" cy="259045"/>
    <xdr:sp macro="" textlink="">
      <xdr:nvSpPr>
        <xdr:cNvPr id="547" name="テキスト ボックス 546"/>
        <xdr:cNvSpPr txBox="1"/>
      </xdr:nvSpPr>
      <xdr:spPr>
        <a:xfrm>
          <a:off x="13546333" y="6771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153606</xdr:rowOff>
    </xdr:from>
    <xdr:to>
      <xdr:col>67</xdr:col>
      <xdr:colOff>101600</xdr:colOff>
      <xdr:row>39</xdr:row>
      <xdr:rowOff>83756</xdr:rowOff>
    </xdr:to>
    <xdr:sp macro="" textlink="">
      <xdr:nvSpPr>
        <xdr:cNvPr id="548" name="楕円 547"/>
        <xdr:cNvSpPr/>
      </xdr:nvSpPr>
      <xdr:spPr>
        <a:xfrm>
          <a:off x="12763500" y="66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100284</xdr:rowOff>
    </xdr:from>
    <xdr:ext cx="378565" cy="259045"/>
    <xdr:sp macro="" textlink="">
      <xdr:nvSpPr>
        <xdr:cNvPr id="549" name="テキスト ボックス 548"/>
        <xdr:cNvSpPr txBox="1"/>
      </xdr:nvSpPr>
      <xdr:spPr>
        <a:xfrm>
          <a:off x="12625017" y="6443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46039</xdr:rowOff>
    </xdr:from>
    <xdr:to>
      <xdr:col>85</xdr:col>
      <xdr:colOff>127000</xdr:colOff>
      <xdr:row>76</xdr:row>
      <xdr:rowOff>77848</xdr:rowOff>
    </xdr:to>
    <xdr:cxnSp macro="">
      <xdr:nvCxnSpPr>
        <xdr:cNvPr id="629" name="直線コネクタ 628"/>
        <xdr:cNvCxnSpPr/>
      </xdr:nvCxnSpPr>
      <xdr:spPr>
        <a:xfrm>
          <a:off x="15481300" y="13076239"/>
          <a:ext cx="8382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19341</xdr:rowOff>
    </xdr:from>
    <xdr:to>
      <xdr:col>81</xdr:col>
      <xdr:colOff>50800</xdr:colOff>
      <xdr:row>76</xdr:row>
      <xdr:rowOff>46039</xdr:rowOff>
    </xdr:to>
    <xdr:cxnSp macro="">
      <xdr:nvCxnSpPr>
        <xdr:cNvPr id="632" name="直線コネクタ 631"/>
        <xdr:cNvCxnSpPr/>
      </xdr:nvCxnSpPr>
      <xdr:spPr>
        <a:xfrm>
          <a:off x="14592300" y="13049541"/>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165598</xdr:rowOff>
    </xdr:from>
    <xdr:to>
      <xdr:col>76</xdr:col>
      <xdr:colOff>114300</xdr:colOff>
      <xdr:row>76</xdr:row>
      <xdr:rowOff>19341</xdr:rowOff>
    </xdr:to>
    <xdr:cxnSp macro="">
      <xdr:nvCxnSpPr>
        <xdr:cNvPr id="635" name="直線コネクタ 634"/>
        <xdr:cNvCxnSpPr/>
      </xdr:nvCxnSpPr>
      <xdr:spPr>
        <a:xfrm>
          <a:off x="13703300" y="13024348"/>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105181</xdr:rowOff>
    </xdr:from>
    <xdr:to>
      <xdr:col>71</xdr:col>
      <xdr:colOff>177800</xdr:colOff>
      <xdr:row>75</xdr:row>
      <xdr:rowOff>165598</xdr:rowOff>
    </xdr:to>
    <xdr:cxnSp macro="">
      <xdr:nvCxnSpPr>
        <xdr:cNvPr id="638" name="直線コネクタ 637"/>
        <xdr:cNvCxnSpPr/>
      </xdr:nvCxnSpPr>
      <xdr:spPr>
        <a:xfrm>
          <a:off x="12814300" y="129639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162590</xdr:rowOff>
    </xdr:from>
    <xdr:to>
      <xdr:col>67</xdr:col>
      <xdr:colOff>101600</xdr:colOff>
      <xdr:row>76</xdr:row>
      <xdr:rowOff>92740</xdr:rowOff>
    </xdr:to>
    <xdr:sp macro="" textlink="">
      <xdr:nvSpPr>
        <xdr:cNvPr id="641" name="フローチャート: 判断 640"/>
        <xdr:cNvSpPr/>
      </xdr:nvSpPr>
      <xdr:spPr>
        <a:xfrm>
          <a:off x="12763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83867</xdr:rowOff>
    </xdr:from>
    <xdr:ext cx="534377" cy="259045"/>
    <xdr:sp macro="" textlink="">
      <xdr:nvSpPr>
        <xdr:cNvPr id="642" name="テキスト ボックス 641"/>
        <xdr:cNvSpPr txBox="1"/>
      </xdr:nvSpPr>
      <xdr:spPr>
        <a:xfrm>
          <a:off x="12547111" y="13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27048</xdr:rowOff>
    </xdr:from>
    <xdr:to>
      <xdr:col>85</xdr:col>
      <xdr:colOff>177800</xdr:colOff>
      <xdr:row>76</xdr:row>
      <xdr:rowOff>128648</xdr:rowOff>
    </xdr:to>
    <xdr:sp macro="" textlink="">
      <xdr:nvSpPr>
        <xdr:cNvPr id="648" name="楕円 647"/>
        <xdr:cNvSpPr/>
      </xdr:nvSpPr>
      <xdr:spPr>
        <a:xfrm>
          <a:off x="16268700" y="130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5475</xdr:rowOff>
    </xdr:from>
    <xdr:ext cx="534377" cy="259045"/>
    <xdr:sp macro="" textlink="">
      <xdr:nvSpPr>
        <xdr:cNvPr id="649" name="公債費該当値テキスト"/>
        <xdr:cNvSpPr txBox="1"/>
      </xdr:nvSpPr>
      <xdr:spPr>
        <a:xfrm>
          <a:off x="16370300" y="1303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166689</xdr:rowOff>
    </xdr:from>
    <xdr:to>
      <xdr:col>81</xdr:col>
      <xdr:colOff>101600</xdr:colOff>
      <xdr:row>76</xdr:row>
      <xdr:rowOff>96839</xdr:rowOff>
    </xdr:to>
    <xdr:sp macro="" textlink="">
      <xdr:nvSpPr>
        <xdr:cNvPr id="650" name="楕円 649"/>
        <xdr:cNvSpPr/>
      </xdr:nvSpPr>
      <xdr:spPr>
        <a:xfrm>
          <a:off x="15430500" y="130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87966</xdr:rowOff>
    </xdr:from>
    <xdr:ext cx="534377" cy="259045"/>
    <xdr:sp macro="" textlink="">
      <xdr:nvSpPr>
        <xdr:cNvPr id="651" name="テキスト ボックス 650"/>
        <xdr:cNvSpPr txBox="1"/>
      </xdr:nvSpPr>
      <xdr:spPr>
        <a:xfrm>
          <a:off x="15214111" y="131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139992</xdr:rowOff>
    </xdr:from>
    <xdr:to>
      <xdr:col>76</xdr:col>
      <xdr:colOff>165100</xdr:colOff>
      <xdr:row>76</xdr:row>
      <xdr:rowOff>70141</xdr:rowOff>
    </xdr:to>
    <xdr:sp macro="" textlink="">
      <xdr:nvSpPr>
        <xdr:cNvPr id="652" name="楕円 651"/>
        <xdr:cNvSpPr/>
      </xdr:nvSpPr>
      <xdr:spPr>
        <a:xfrm>
          <a:off x="14541500" y="129987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61268</xdr:rowOff>
    </xdr:from>
    <xdr:ext cx="534377" cy="259045"/>
    <xdr:sp macro="" textlink="">
      <xdr:nvSpPr>
        <xdr:cNvPr id="653" name="テキスト ボックス 652"/>
        <xdr:cNvSpPr txBox="1"/>
      </xdr:nvSpPr>
      <xdr:spPr>
        <a:xfrm>
          <a:off x="14325111" y="1309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114797</xdr:rowOff>
    </xdr:from>
    <xdr:to>
      <xdr:col>72</xdr:col>
      <xdr:colOff>38100</xdr:colOff>
      <xdr:row>76</xdr:row>
      <xdr:rowOff>44946</xdr:rowOff>
    </xdr:to>
    <xdr:sp macro="" textlink="">
      <xdr:nvSpPr>
        <xdr:cNvPr id="654" name="楕円 653"/>
        <xdr:cNvSpPr/>
      </xdr:nvSpPr>
      <xdr:spPr>
        <a:xfrm>
          <a:off x="13652500" y="12973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36075</xdr:rowOff>
    </xdr:from>
    <xdr:ext cx="534377" cy="259045"/>
    <xdr:sp macro="" textlink="">
      <xdr:nvSpPr>
        <xdr:cNvPr id="655" name="テキスト ボックス 654"/>
        <xdr:cNvSpPr txBox="1"/>
      </xdr:nvSpPr>
      <xdr:spPr>
        <a:xfrm>
          <a:off x="13436111" y="130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54381</xdr:rowOff>
    </xdr:from>
    <xdr:to>
      <xdr:col>67</xdr:col>
      <xdr:colOff>101600</xdr:colOff>
      <xdr:row>75</xdr:row>
      <xdr:rowOff>155981</xdr:rowOff>
    </xdr:to>
    <xdr:sp macro="" textlink="">
      <xdr:nvSpPr>
        <xdr:cNvPr id="656" name="楕円 655"/>
        <xdr:cNvSpPr/>
      </xdr:nvSpPr>
      <xdr:spPr>
        <a:xfrm>
          <a:off x="12763500" y="1291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1058</xdr:rowOff>
    </xdr:from>
    <xdr:ext cx="534377" cy="259045"/>
    <xdr:sp macro="" textlink="">
      <xdr:nvSpPr>
        <xdr:cNvPr id="657" name="テキスト ボックス 656"/>
        <xdr:cNvSpPr txBox="1"/>
      </xdr:nvSpPr>
      <xdr:spPr>
        <a:xfrm>
          <a:off x="12547111" y="126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43990</xdr:rowOff>
    </xdr:from>
    <xdr:to>
      <xdr:col>85</xdr:col>
      <xdr:colOff>127000</xdr:colOff>
      <xdr:row>98</xdr:row>
      <xdr:rowOff>128591</xdr:rowOff>
    </xdr:to>
    <xdr:cxnSp macro="">
      <xdr:nvCxnSpPr>
        <xdr:cNvPr id="684" name="直線コネクタ 683"/>
        <xdr:cNvCxnSpPr/>
      </xdr:nvCxnSpPr>
      <xdr:spPr>
        <a:xfrm>
          <a:off x="15481300" y="16846090"/>
          <a:ext cx="838200" cy="8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43990</xdr:rowOff>
    </xdr:from>
    <xdr:to>
      <xdr:col>81</xdr:col>
      <xdr:colOff>50800</xdr:colOff>
      <xdr:row>98</xdr:row>
      <xdr:rowOff>129313</xdr:rowOff>
    </xdr:to>
    <xdr:cxnSp macro="">
      <xdr:nvCxnSpPr>
        <xdr:cNvPr id="687" name="直線コネクタ 686"/>
        <xdr:cNvCxnSpPr/>
      </xdr:nvCxnSpPr>
      <xdr:spPr>
        <a:xfrm flipV="1">
          <a:off x="14592300" y="16846090"/>
          <a:ext cx="889000" cy="8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116877</xdr:rowOff>
    </xdr:from>
    <xdr:to>
      <xdr:col>76</xdr:col>
      <xdr:colOff>114300</xdr:colOff>
      <xdr:row>98</xdr:row>
      <xdr:rowOff>129313</xdr:rowOff>
    </xdr:to>
    <xdr:cxnSp macro="">
      <xdr:nvCxnSpPr>
        <xdr:cNvPr id="690" name="直線コネクタ 689"/>
        <xdr:cNvCxnSpPr/>
      </xdr:nvCxnSpPr>
      <xdr:spPr>
        <a:xfrm>
          <a:off x="13703300" y="16918977"/>
          <a:ext cx="8890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116877</xdr:rowOff>
    </xdr:from>
    <xdr:to>
      <xdr:col>71</xdr:col>
      <xdr:colOff>177800</xdr:colOff>
      <xdr:row>98</xdr:row>
      <xdr:rowOff>124301</xdr:rowOff>
    </xdr:to>
    <xdr:cxnSp macro="">
      <xdr:nvCxnSpPr>
        <xdr:cNvPr id="693" name="直線コネクタ 692"/>
        <xdr:cNvCxnSpPr/>
      </xdr:nvCxnSpPr>
      <xdr:spPr>
        <a:xfrm flipV="1">
          <a:off x="12814300" y="16918977"/>
          <a:ext cx="889000" cy="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138122</xdr:rowOff>
    </xdr:from>
    <xdr:to>
      <xdr:col>67</xdr:col>
      <xdr:colOff>101600</xdr:colOff>
      <xdr:row>98</xdr:row>
      <xdr:rowOff>68272</xdr:rowOff>
    </xdr:to>
    <xdr:sp macro="" textlink="">
      <xdr:nvSpPr>
        <xdr:cNvPr id="696" name="フローチャート: 判断 695"/>
        <xdr:cNvSpPr/>
      </xdr:nvSpPr>
      <xdr:spPr>
        <a:xfrm>
          <a:off x="12763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84799</xdr:rowOff>
    </xdr:from>
    <xdr:ext cx="534377" cy="259045"/>
    <xdr:sp macro="" textlink="">
      <xdr:nvSpPr>
        <xdr:cNvPr id="697" name="テキスト ボックス 696"/>
        <xdr:cNvSpPr txBox="1"/>
      </xdr:nvSpPr>
      <xdr:spPr>
        <a:xfrm>
          <a:off x="12547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77791</xdr:rowOff>
    </xdr:from>
    <xdr:to>
      <xdr:col>85</xdr:col>
      <xdr:colOff>177800</xdr:colOff>
      <xdr:row>99</xdr:row>
      <xdr:rowOff>7941</xdr:rowOff>
    </xdr:to>
    <xdr:sp macro="" textlink="">
      <xdr:nvSpPr>
        <xdr:cNvPr id="703" name="楕円 702"/>
        <xdr:cNvSpPr/>
      </xdr:nvSpPr>
      <xdr:spPr>
        <a:xfrm>
          <a:off x="16268700" y="168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164168</xdr:rowOff>
    </xdr:from>
    <xdr:ext cx="469744" cy="259045"/>
    <xdr:sp macro="" textlink="">
      <xdr:nvSpPr>
        <xdr:cNvPr id="704" name="積立金該当値テキスト"/>
        <xdr:cNvSpPr txBox="1"/>
      </xdr:nvSpPr>
      <xdr:spPr>
        <a:xfrm>
          <a:off x="16370300" y="1679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164640</xdr:rowOff>
    </xdr:from>
    <xdr:to>
      <xdr:col>81</xdr:col>
      <xdr:colOff>101600</xdr:colOff>
      <xdr:row>98</xdr:row>
      <xdr:rowOff>94790</xdr:rowOff>
    </xdr:to>
    <xdr:sp macro="" textlink="">
      <xdr:nvSpPr>
        <xdr:cNvPr id="705" name="楕円 704"/>
        <xdr:cNvSpPr/>
      </xdr:nvSpPr>
      <xdr:spPr>
        <a:xfrm>
          <a:off x="15430500" y="167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85917</xdr:rowOff>
    </xdr:from>
    <xdr:ext cx="534377" cy="259045"/>
    <xdr:sp macro="" textlink="">
      <xdr:nvSpPr>
        <xdr:cNvPr id="706" name="テキスト ボックス 705"/>
        <xdr:cNvSpPr txBox="1"/>
      </xdr:nvSpPr>
      <xdr:spPr>
        <a:xfrm>
          <a:off x="15214111" y="16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78513</xdr:rowOff>
    </xdr:from>
    <xdr:to>
      <xdr:col>76</xdr:col>
      <xdr:colOff>165100</xdr:colOff>
      <xdr:row>99</xdr:row>
      <xdr:rowOff>8663</xdr:rowOff>
    </xdr:to>
    <xdr:sp macro="" textlink="">
      <xdr:nvSpPr>
        <xdr:cNvPr id="707" name="楕円 706"/>
        <xdr:cNvSpPr/>
      </xdr:nvSpPr>
      <xdr:spPr>
        <a:xfrm>
          <a:off x="14541500" y="168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171240</xdr:rowOff>
    </xdr:from>
    <xdr:ext cx="469744" cy="259045"/>
    <xdr:sp macro="" textlink="">
      <xdr:nvSpPr>
        <xdr:cNvPr id="708" name="テキスト ボックス 707"/>
        <xdr:cNvSpPr txBox="1"/>
      </xdr:nvSpPr>
      <xdr:spPr>
        <a:xfrm>
          <a:off x="14357428" y="169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66077</xdr:rowOff>
    </xdr:from>
    <xdr:to>
      <xdr:col>72</xdr:col>
      <xdr:colOff>38100</xdr:colOff>
      <xdr:row>98</xdr:row>
      <xdr:rowOff>167677</xdr:rowOff>
    </xdr:to>
    <xdr:sp macro="" textlink="">
      <xdr:nvSpPr>
        <xdr:cNvPr id="709" name="楕円 708"/>
        <xdr:cNvSpPr/>
      </xdr:nvSpPr>
      <xdr:spPr>
        <a:xfrm>
          <a:off x="13652500" y="1686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158804</xdr:rowOff>
    </xdr:from>
    <xdr:ext cx="469744" cy="259045"/>
    <xdr:sp macro="" textlink="">
      <xdr:nvSpPr>
        <xdr:cNvPr id="710" name="テキスト ボックス 709"/>
        <xdr:cNvSpPr txBox="1"/>
      </xdr:nvSpPr>
      <xdr:spPr>
        <a:xfrm>
          <a:off x="13468428" y="1696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73501</xdr:rowOff>
    </xdr:from>
    <xdr:to>
      <xdr:col>67</xdr:col>
      <xdr:colOff>101600</xdr:colOff>
      <xdr:row>99</xdr:row>
      <xdr:rowOff>3651</xdr:rowOff>
    </xdr:to>
    <xdr:sp macro="" textlink="">
      <xdr:nvSpPr>
        <xdr:cNvPr id="711" name="楕円 710"/>
        <xdr:cNvSpPr/>
      </xdr:nvSpPr>
      <xdr:spPr>
        <a:xfrm>
          <a:off x="12763500" y="168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166228</xdr:rowOff>
    </xdr:from>
    <xdr:ext cx="469744" cy="259045"/>
    <xdr:sp macro="" textlink="">
      <xdr:nvSpPr>
        <xdr:cNvPr id="712" name="テキスト ボックス 711"/>
        <xdr:cNvSpPr txBox="1"/>
      </xdr:nvSpPr>
      <xdr:spPr>
        <a:xfrm>
          <a:off x="12579428" y="1696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100254</xdr:rowOff>
    </xdr:from>
    <xdr:to>
      <xdr:col>98</xdr:col>
      <xdr:colOff>38100</xdr:colOff>
      <xdr:row>39</xdr:row>
      <xdr:rowOff>30404</xdr:rowOff>
    </xdr:to>
    <xdr:sp macro="" textlink="">
      <xdr:nvSpPr>
        <xdr:cNvPr id="753" name="フローチャート: 判断 752"/>
        <xdr:cNvSpPr/>
      </xdr:nvSpPr>
      <xdr:spPr>
        <a:xfrm>
          <a:off x="186055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46931</xdr:rowOff>
    </xdr:from>
    <xdr:ext cx="378565" cy="259045"/>
    <xdr:sp macro="" textlink="">
      <xdr:nvSpPr>
        <xdr:cNvPr id="754" name="テキスト ボックス 753"/>
        <xdr:cNvSpPr txBox="1"/>
      </xdr:nvSpPr>
      <xdr:spPr>
        <a:xfrm>
          <a:off x="18467017" y="639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131242</xdr:rowOff>
    </xdr:from>
    <xdr:to>
      <xdr:col>116</xdr:col>
      <xdr:colOff>63500</xdr:colOff>
      <xdr:row>58</xdr:row>
      <xdr:rowOff>131653</xdr:rowOff>
    </xdr:to>
    <xdr:cxnSp macro="">
      <xdr:nvCxnSpPr>
        <xdr:cNvPr id="796" name="直線コネクタ 795"/>
        <xdr:cNvCxnSpPr/>
      </xdr:nvCxnSpPr>
      <xdr:spPr>
        <a:xfrm flipV="1">
          <a:off x="21323300" y="10075342"/>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131653</xdr:rowOff>
    </xdr:from>
    <xdr:to>
      <xdr:col>111</xdr:col>
      <xdr:colOff>177800</xdr:colOff>
      <xdr:row>58</xdr:row>
      <xdr:rowOff>131699</xdr:rowOff>
    </xdr:to>
    <xdr:cxnSp macro="">
      <xdr:nvCxnSpPr>
        <xdr:cNvPr id="799" name="直線コネクタ 798"/>
        <xdr:cNvCxnSpPr/>
      </xdr:nvCxnSpPr>
      <xdr:spPr>
        <a:xfrm flipV="1">
          <a:off x="20434300" y="1007575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131699</xdr:rowOff>
    </xdr:from>
    <xdr:to>
      <xdr:col>107</xdr:col>
      <xdr:colOff>50800</xdr:colOff>
      <xdr:row>58</xdr:row>
      <xdr:rowOff>131745</xdr:rowOff>
    </xdr:to>
    <xdr:cxnSp macro="">
      <xdr:nvCxnSpPr>
        <xdr:cNvPr id="802" name="直線コネクタ 801"/>
        <xdr:cNvCxnSpPr/>
      </xdr:nvCxnSpPr>
      <xdr:spPr>
        <a:xfrm flipV="1">
          <a:off x="19545300" y="1007579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32944</xdr:rowOff>
    </xdr:from>
    <xdr:to>
      <xdr:col>102</xdr:col>
      <xdr:colOff>114300</xdr:colOff>
      <xdr:row>58</xdr:row>
      <xdr:rowOff>131745</xdr:rowOff>
    </xdr:to>
    <xdr:cxnSp macro="">
      <xdr:nvCxnSpPr>
        <xdr:cNvPr id="805" name="直線コネクタ 804"/>
        <xdr:cNvCxnSpPr/>
      </xdr:nvCxnSpPr>
      <xdr:spPr>
        <a:xfrm>
          <a:off x="18656300" y="9977044"/>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141936</xdr:rowOff>
    </xdr:from>
    <xdr:to>
      <xdr:col>98</xdr:col>
      <xdr:colOff>38100</xdr:colOff>
      <xdr:row>58</xdr:row>
      <xdr:rowOff>72086</xdr:rowOff>
    </xdr:to>
    <xdr:sp macro="" textlink="">
      <xdr:nvSpPr>
        <xdr:cNvPr id="808" name="フローチャート: 判断 807"/>
        <xdr:cNvSpPr/>
      </xdr:nvSpPr>
      <xdr:spPr>
        <a:xfrm>
          <a:off x="18605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88613</xdr:rowOff>
    </xdr:from>
    <xdr:ext cx="469744" cy="259045"/>
    <xdr:sp macro="" textlink="">
      <xdr:nvSpPr>
        <xdr:cNvPr id="809" name="テキスト ボックス 808"/>
        <xdr:cNvSpPr txBox="1"/>
      </xdr:nvSpPr>
      <xdr:spPr>
        <a:xfrm>
          <a:off x="18421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80442</xdr:rowOff>
    </xdr:from>
    <xdr:to>
      <xdr:col>116</xdr:col>
      <xdr:colOff>114300</xdr:colOff>
      <xdr:row>59</xdr:row>
      <xdr:rowOff>10592</xdr:rowOff>
    </xdr:to>
    <xdr:sp macro="" textlink="">
      <xdr:nvSpPr>
        <xdr:cNvPr id="815" name="楕円 814"/>
        <xdr:cNvSpPr/>
      </xdr:nvSpPr>
      <xdr:spPr>
        <a:xfrm>
          <a:off x="221107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166819</xdr:rowOff>
    </xdr:from>
    <xdr:ext cx="378565" cy="259045"/>
    <xdr:sp macro="" textlink="">
      <xdr:nvSpPr>
        <xdr:cNvPr id="816" name="貸付金該当値テキスト"/>
        <xdr:cNvSpPr txBox="1"/>
      </xdr:nvSpPr>
      <xdr:spPr>
        <a:xfrm>
          <a:off x="22212300" y="9939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80853</xdr:rowOff>
    </xdr:from>
    <xdr:to>
      <xdr:col>112</xdr:col>
      <xdr:colOff>38100</xdr:colOff>
      <xdr:row>59</xdr:row>
      <xdr:rowOff>11003</xdr:rowOff>
    </xdr:to>
    <xdr:sp macro="" textlink="">
      <xdr:nvSpPr>
        <xdr:cNvPr id="817" name="楕円 816"/>
        <xdr:cNvSpPr/>
      </xdr:nvSpPr>
      <xdr:spPr>
        <a:xfrm>
          <a:off x="21272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2130</xdr:rowOff>
    </xdr:from>
    <xdr:ext cx="378565" cy="259045"/>
    <xdr:sp macro="" textlink="">
      <xdr:nvSpPr>
        <xdr:cNvPr id="818" name="テキスト ボックス 817"/>
        <xdr:cNvSpPr txBox="1"/>
      </xdr:nvSpPr>
      <xdr:spPr>
        <a:xfrm>
          <a:off x="21134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80899</xdr:rowOff>
    </xdr:from>
    <xdr:to>
      <xdr:col>107</xdr:col>
      <xdr:colOff>101600</xdr:colOff>
      <xdr:row>59</xdr:row>
      <xdr:rowOff>11049</xdr:rowOff>
    </xdr:to>
    <xdr:sp macro="" textlink="">
      <xdr:nvSpPr>
        <xdr:cNvPr id="819" name="楕円 818"/>
        <xdr:cNvSpPr/>
      </xdr:nvSpPr>
      <xdr:spPr>
        <a:xfrm>
          <a:off x="203835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2176</xdr:rowOff>
    </xdr:from>
    <xdr:ext cx="378565" cy="259045"/>
    <xdr:sp macro="" textlink="">
      <xdr:nvSpPr>
        <xdr:cNvPr id="820" name="テキスト ボックス 819"/>
        <xdr:cNvSpPr txBox="1"/>
      </xdr:nvSpPr>
      <xdr:spPr>
        <a:xfrm>
          <a:off x="20245017" y="1011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80945</xdr:rowOff>
    </xdr:from>
    <xdr:to>
      <xdr:col>102</xdr:col>
      <xdr:colOff>165100</xdr:colOff>
      <xdr:row>59</xdr:row>
      <xdr:rowOff>11095</xdr:rowOff>
    </xdr:to>
    <xdr:sp macro="" textlink="">
      <xdr:nvSpPr>
        <xdr:cNvPr id="821" name="楕円 820"/>
        <xdr:cNvSpPr/>
      </xdr:nvSpPr>
      <xdr:spPr>
        <a:xfrm>
          <a:off x="19494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2222</xdr:rowOff>
    </xdr:from>
    <xdr:ext cx="378565" cy="259045"/>
    <xdr:sp macro="" textlink="">
      <xdr:nvSpPr>
        <xdr:cNvPr id="822" name="テキスト ボックス 821"/>
        <xdr:cNvSpPr txBox="1"/>
      </xdr:nvSpPr>
      <xdr:spPr>
        <a:xfrm>
          <a:off x="19356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153594</xdr:rowOff>
    </xdr:from>
    <xdr:to>
      <xdr:col>98</xdr:col>
      <xdr:colOff>38100</xdr:colOff>
      <xdr:row>58</xdr:row>
      <xdr:rowOff>83744</xdr:rowOff>
    </xdr:to>
    <xdr:sp macro="" textlink="">
      <xdr:nvSpPr>
        <xdr:cNvPr id="823" name="楕円 822"/>
        <xdr:cNvSpPr/>
      </xdr:nvSpPr>
      <xdr:spPr>
        <a:xfrm>
          <a:off x="18605500" y="9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74871</xdr:rowOff>
    </xdr:from>
    <xdr:ext cx="469744" cy="259045"/>
    <xdr:sp macro="" textlink="">
      <xdr:nvSpPr>
        <xdr:cNvPr id="824" name="テキスト ボックス 823"/>
        <xdr:cNvSpPr txBox="1"/>
      </xdr:nvSpPr>
      <xdr:spPr>
        <a:xfrm>
          <a:off x="18421428" y="1001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126115</xdr:rowOff>
    </xdr:from>
    <xdr:to>
      <xdr:col>116</xdr:col>
      <xdr:colOff>63500</xdr:colOff>
      <xdr:row>75</xdr:row>
      <xdr:rowOff>14509</xdr:rowOff>
    </xdr:to>
    <xdr:cxnSp macro="">
      <xdr:nvCxnSpPr>
        <xdr:cNvPr id="855" name="直線コネクタ 854"/>
        <xdr:cNvCxnSpPr/>
      </xdr:nvCxnSpPr>
      <xdr:spPr>
        <a:xfrm>
          <a:off x="21323300" y="12641965"/>
          <a:ext cx="838200" cy="23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118963</xdr:rowOff>
    </xdr:from>
    <xdr:to>
      <xdr:col>111</xdr:col>
      <xdr:colOff>177800</xdr:colOff>
      <xdr:row>73</xdr:row>
      <xdr:rowOff>126115</xdr:rowOff>
    </xdr:to>
    <xdr:cxnSp macro="">
      <xdr:nvCxnSpPr>
        <xdr:cNvPr id="858" name="直線コネクタ 857"/>
        <xdr:cNvCxnSpPr/>
      </xdr:nvCxnSpPr>
      <xdr:spPr>
        <a:xfrm>
          <a:off x="20434300" y="1263481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118963</xdr:rowOff>
    </xdr:from>
    <xdr:to>
      <xdr:col>107</xdr:col>
      <xdr:colOff>50800</xdr:colOff>
      <xdr:row>73</xdr:row>
      <xdr:rowOff>137773</xdr:rowOff>
    </xdr:to>
    <xdr:cxnSp macro="">
      <xdr:nvCxnSpPr>
        <xdr:cNvPr id="861" name="直線コネクタ 860"/>
        <xdr:cNvCxnSpPr/>
      </xdr:nvCxnSpPr>
      <xdr:spPr>
        <a:xfrm flipV="1">
          <a:off x="19545300" y="12634813"/>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137773</xdr:rowOff>
    </xdr:from>
    <xdr:to>
      <xdr:col>102</xdr:col>
      <xdr:colOff>114300</xdr:colOff>
      <xdr:row>73</xdr:row>
      <xdr:rowOff>162005</xdr:rowOff>
    </xdr:to>
    <xdr:cxnSp macro="">
      <xdr:nvCxnSpPr>
        <xdr:cNvPr id="864" name="直線コネクタ 863"/>
        <xdr:cNvCxnSpPr/>
      </xdr:nvCxnSpPr>
      <xdr:spPr>
        <a:xfrm flipV="1">
          <a:off x="18656300" y="12653623"/>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49728</xdr:rowOff>
    </xdr:from>
    <xdr:to>
      <xdr:col>98</xdr:col>
      <xdr:colOff>38100</xdr:colOff>
      <xdr:row>75</xdr:row>
      <xdr:rowOff>151327</xdr:rowOff>
    </xdr:to>
    <xdr:sp macro="" textlink="">
      <xdr:nvSpPr>
        <xdr:cNvPr id="867" name="フローチャート: 判断 866"/>
        <xdr:cNvSpPr/>
      </xdr:nvSpPr>
      <xdr:spPr>
        <a:xfrm>
          <a:off x="18605500" y="129084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142454</xdr:rowOff>
    </xdr:from>
    <xdr:ext cx="534377" cy="259045"/>
    <xdr:sp macro="" textlink="">
      <xdr:nvSpPr>
        <xdr:cNvPr id="868" name="テキスト ボックス 867"/>
        <xdr:cNvSpPr txBox="1"/>
      </xdr:nvSpPr>
      <xdr:spPr>
        <a:xfrm>
          <a:off x="18389111" y="130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135159</xdr:rowOff>
    </xdr:from>
    <xdr:to>
      <xdr:col>116</xdr:col>
      <xdr:colOff>114300</xdr:colOff>
      <xdr:row>75</xdr:row>
      <xdr:rowOff>65309</xdr:rowOff>
    </xdr:to>
    <xdr:sp macro="" textlink="">
      <xdr:nvSpPr>
        <xdr:cNvPr id="874" name="楕円 873"/>
        <xdr:cNvSpPr/>
      </xdr:nvSpPr>
      <xdr:spPr>
        <a:xfrm>
          <a:off x="22110700" y="12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158036</xdr:rowOff>
    </xdr:from>
    <xdr:ext cx="534377" cy="259045"/>
    <xdr:sp macro="" textlink="">
      <xdr:nvSpPr>
        <xdr:cNvPr id="875" name="繰出金該当値テキスト"/>
        <xdr:cNvSpPr txBox="1"/>
      </xdr:nvSpPr>
      <xdr:spPr>
        <a:xfrm>
          <a:off x="22212300" y="126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75315</xdr:rowOff>
    </xdr:from>
    <xdr:to>
      <xdr:col>112</xdr:col>
      <xdr:colOff>38100</xdr:colOff>
      <xdr:row>74</xdr:row>
      <xdr:rowOff>5465</xdr:rowOff>
    </xdr:to>
    <xdr:sp macro="" textlink="">
      <xdr:nvSpPr>
        <xdr:cNvPr id="876" name="楕円 875"/>
        <xdr:cNvSpPr/>
      </xdr:nvSpPr>
      <xdr:spPr>
        <a:xfrm>
          <a:off x="21272500" y="125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21992</xdr:rowOff>
    </xdr:from>
    <xdr:ext cx="534377" cy="259045"/>
    <xdr:sp macro="" textlink="">
      <xdr:nvSpPr>
        <xdr:cNvPr id="877" name="テキスト ボックス 876"/>
        <xdr:cNvSpPr txBox="1"/>
      </xdr:nvSpPr>
      <xdr:spPr>
        <a:xfrm>
          <a:off x="21056111" y="1236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68163</xdr:rowOff>
    </xdr:from>
    <xdr:to>
      <xdr:col>107</xdr:col>
      <xdr:colOff>101600</xdr:colOff>
      <xdr:row>73</xdr:row>
      <xdr:rowOff>169763</xdr:rowOff>
    </xdr:to>
    <xdr:sp macro="" textlink="">
      <xdr:nvSpPr>
        <xdr:cNvPr id="878" name="楕円 877"/>
        <xdr:cNvSpPr/>
      </xdr:nvSpPr>
      <xdr:spPr>
        <a:xfrm>
          <a:off x="20383500" y="125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14840</xdr:rowOff>
    </xdr:from>
    <xdr:ext cx="534377" cy="259045"/>
    <xdr:sp macro="" textlink="">
      <xdr:nvSpPr>
        <xdr:cNvPr id="879" name="テキスト ボックス 878"/>
        <xdr:cNvSpPr txBox="1"/>
      </xdr:nvSpPr>
      <xdr:spPr>
        <a:xfrm>
          <a:off x="20167111" y="12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86973</xdr:rowOff>
    </xdr:from>
    <xdr:to>
      <xdr:col>102</xdr:col>
      <xdr:colOff>165100</xdr:colOff>
      <xdr:row>74</xdr:row>
      <xdr:rowOff>17123</xdr:rowOff>
    </xdr:to>
    <xdr:sp macro="" textlink="">
      <xdr:nvSpPr>
        <xdr:cNvPr id="880" name="楕円 879"/>
        <xdr:cNvSpPr/>
      </xdr:nvSpPr>
      <xdr:spPr>
        <a:xfrm>
          <a:off x="19494500" y="1260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33650</xdr:rowOff>
    </xdr:from>
    <xdr:ext cx="534377" cy="259045"/>
    <xdr:sp macro="" textlink="">
      <xdr:nvSpPr>
        <xdr:cNvPr id="881" name="テキスト ボックス 880"/>
        <xdr:cNvSpPr txBox="1"/>
      </xdr:nvSpPr>
      <xdr:spPr>
        <a:xfrm>
          <a:off x="19278111" y="123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111205</xdr:rowOff>
    </xdr:from>
    <xdr:to>
      <xdr:col>98</xdr:col>
      <xdr:colOff>38100</xdr:colOff>
      <xdr:row>74</xdr:row>
      <xdr:rowOff>41355</xdr:rowOff>
    </xdr:to>
    <xdr:sp macro="" textlink="">
      <xdr:nvSpPr>
        <xdr:cNvPr id="882" name="楕円 881"/>
        <xdr:cNvSpPr/>
      </xdr:nvSpPr>
      <xdr:spPr>
        <a:xfrm>
          <a:off x="18605500" y="126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57882</xdr:rowOff>
    </xdr:from>
    <xdr:ext cx="534377" cy="259045"/>
    <xdr:sp macro="" textlink="">
      <xdr:nvSpPr>
        <xdr:cNvPr id="883" name="テキスト ボックス 882"/>
        <xdr:cNvSpPr txBox="1"/>
      </xdr:nvSpPr>
      <xdr:spPr>
        <a:xfrm>
          <a:off x="18389111" y="124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性質別の歳出状況については、本市の扶助費が類似団体内でも最も高い数値となっている。住民一人当たりの扶助費については、近隣市町村においても軒並み高い数値となっており、旧産炭地域としての産業基盤の惰弱さと、急速な高齢化や働き手の流出といった、地域の特性も大きく影響している。</a:t>
          </a:r>
          <a:endParaRPr lang="ja-JP" altLang="ja-JP" sz="1400">
            <a:effectLst/>
          </a:endParaRPr>
        </a:p>
        <a:p>
          <a:r>
            <a:rPr kumimoji="1" lang="ja-JP" altLang="ja-JP" sz="1100">
              <a:solidFill>
                <a:schemeClr val="dk1"/>
              </a:solidFill>
              <a:effectLst/>
              <a:latin typeface="+mn-lt"/>
              <a:ea typeface="+mn-ea"/>
              <a:cs typeface="+mn-cs"/>
            </a:rPr>
            <a:t>　扶助費増加の要因としては、障がい福祉サービスの給付費が年々増加していること、また、急速に進む高齢化により、介護保険、後期高齢者医療保険事業への繰出金が年々増加していることが挙げられる。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繰出金の減少及び補助費の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については、公共下水道事業の企業会計への移行に伴い、繰出金が補助金での支出となったことによるものである。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普通建設事業費の増加については汚泥再生処理センター建設に伴う一時的な増加であり、事業終息に伴い、例年と同水準となるものである。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市税を主とする自主財源の増加も見込めない中、それらの財源を捻出するために、その他の経費を抑制・削減せざるをえないのが現状である。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福岡県直方市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56,638
56,023
61.76
27,096,149
26,709,180
112,653
13,127,436
21,777,280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76835</xdr:rowOff>
    </xdr:from>
    <xdr:to>
      <xdr:col>24</xdr:col>
      <xdr:colOff>63500</xdr:colOff>
      <xdr:row>35</xdr:row>
      <xdr:rowOff>88265</xdr:rowOff>
    </xdr:to>
    <xdr:cxnSp macro="">
      <xdr:nvCxnSpPr>
        <xdr:cNvPr id="61" name="直線コネクタ 60"/>
        <xdr:cNvCxnSpPr/>
      </xdr:nvCxnSpPr>
      <xdr:spPr>
        <a:xfrm>
          <a:off x="3797300" y="60775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53213</xdr:rowOff>
    </xdr:from>
    <xdr:to>
      <xdr:col>19</xdr:col>
      <xdr:colOff>177800</xdr:colOff>
      <xdr:row>35</xdr:row>
      <xdr:rowOff>76835</xdr:rowOff>
    </xdr:to>
    <xdr:cxnSp macro="">
      <xdr:nvCxnSpPr>
        <xdr:cNvPr id="64" name="直線コネクタ 63"/>
        <xdr:cNvCxnSpPr/>
      </xdr:nvCxnSpPr>
      <xdr:spPr>
        <a:xfrm>
          <a:off x="2908300" y="605396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51308</xdr:rowOff>
    </xdr:from>
    <xdr:to>
      <xdr:col>15</xdr:col>
      <xdr:colOff>50800</xdr:colOff>
      <xdr:row>35</xdr:row>
      <xdr:rowOff>53213</xdr:rowOff>
    </xdr:to>
    <xdr:cxnSp macro="">
      <xdr:nvCxnSpPr>
        <xdr:cNvPr id="67" name="直線コネクタ 66"/>
        <xdr:cNvCxnSpPr/>
      </xdr:nvCxnSpPr>
      <xdr:spPr>
        <a:xfrm>
          <a:off x="2019300" y="605205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130556</xdr:rowOff>
    </xdr:from>
    <xdr:to>
      <xdr:col>10</xdr:col>
      <xdr:colOff>114300</xdr:colOff>
      <xdr:row>35</xdr:row>
      <xdr:rowOff>51308</xdr:rowOff>
    </xdr:to>
    <xdr:cxnSp macro="">
      <xdr:nvCxnSpPr>
        <xdr:cNvPr id="70" name="直線コネクタ 69"/>
        <xdr:cNvCxnSpPr/>
      </xdr:nvCxnSpPr>
      <xdr:spPr>
        <a:xfrm>
          <a:off x="1130300" y="595985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49276</xdr:rowOff>
    </xdr:from>
    <xdr:to>
      <xdr:col>6</xdr:col>
      <xdr:colOff>38100</xdr:colOff>
      <xdr:row>35</xdr:row>
      <xdr:rowOff>150876</xdr:rowOff>
    </xdr:to>
    <xdr:sp macro="" textlink="">
      <xdr:nvSpPr>
        <xdr:cNvPr id="73" name="フローチャート: 判断 72"/>
        <xdr:cNvSpPr/>
      </xdr:nvSpPr>
      <xdr:spPr>
        <a:xfrm>
          <a:off x="1079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142003</xdr:rowOff>
    </xdr:from>
    <xdr:ext cx="469744" cy="259045"/>
    <xdr:sp macro="" textlink="">
      <xdr:nvSpPr>
        <xdr:cNvPr id="74" name="テキスト ボックス 73"/>
        <xdr:cNvSpPr txBox="1"/>
      </xdr:nvSpPr>
      <xdr:spPr>
        <a:xfrm>
          <a:off x="895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37465</xdr:rowOff>
    </xdr:from>
    <xdr:to>
      <xdr:col>24</xdr:col>
      <xdr:colOff>114300</xdr:colOff>
      <xdr:row>35</xdr:row>
      <xdr:rowOff>139065</xdr:rowOff>
    </xdr:to>
    <xdr:sp macro="" textlink="">
      <xdr:nvSpPr>
        <xdr:cNvPr id="80" name="楕円 79"/>
        <xdr:cNvSpPr/>
      </xdr:nvSpPr>
      <xdr:spPr>
        <a:xfrm>
          <a:off x="4584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60342</xdr:rowOff>
    </xdr:from>
    <xdr:ext cx="469744" cy="259045"/>
    <xdr:sp macro="" textlink="">
      <xdr:nvSpPr>
        <xdr:cNvPr id="81" name="議会費該当値テキスト"/>
        <xdr:cNvSpPr txBox="1"/>
      </xdr:nvSpPr>
      <xdr:spPr>
        <a:xfrm>
          <a:off x="4686300"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26035</xdr:rowOff>
    </xdr:from>
    <xdr:to>
      <xdr:col>20</xdr:col>
      <xdr:colOff>38100</xdr:colOff>
      <xdr:row>35</xdr:row>
      <xdr:rowOff>127635</xdr:rowOff>
    </xdr:to>
    <xdr:sp macro="" textlink="">
      <xdr:nvSpPr>
        <xdr:cNvPr id="82" name="楕円 81"/>
        <xdr:cNvSpPr/>
      </xdr:nvSpPr>
      <xdr:spPr>
        <a:xfrm>
          <a:off x="3746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144162</xdr:rowOff>
    </xdr:from>
    <xdr:ext cx="469744" cy="259045"/>
    <xdr:sp macro="" textlink="">
      <xdr:nvSpPr>
        <xdr:cNvPr id="83" name="テキスト ボックス 82"/>
        <xdr:cNvSpPr txBox="1"/>
      </xdr:nvSpPr>
      <xdr:spPr>
        <a:xfrm>
          <a:off x="3562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xdr:rowOff>
    </xdr:from>
    <xdr:to>
      <xdr:col>15</xdr:col>
      <xdr:colOff>101600</xdr:colOff>
      <xdr:row>35</xdr:row>
      <xdr:rowOff>104013</xdr:rowOff>
    </xdr:to>
    <xdr:sp macro="" textlink="">
      <xdr:nvSpPr>
        <xdr:cNvPr id="84" name="楕円 83"/>
        <xdr:cNvSpPr/>
      </xdr:nvSpPr>
      <xdr:spPr>
        <a:xfrm>
          <a:off x="2857500" y="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120540</xdr:rowOff>
    </xdr:from>
    <xdr:ext cx="469744" cy="259045"/>
    <xdr:sp macro="" textlink="">
      <xdr:nvSpPr>
        <xdr:cNvPr id="85" name="テキスト ボックス 84"/>
        <xdr:cNvSpPr txBox="1"/>
      </xdr:nvSpPr>
      <xdr:spPr>
        <a:xfrm>
          <a:off x="2673428" y="57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508</xdr:rowOff>
    </xdr:from>
    <xdr:to>
      <xdr:col>10</xdr:col>
      <xdr:colOff>165100</xdr:colOff>
      <xdr:row>35</xdr:row>
      <xdr:rowOff>102108</xdr:rowOff>
    </xdr:to>
    <xdr:sp macro="" textlink="">
      <xdr:nvSpPr>
        <xdr:cNvPr id="86" name="楕円 85"/>
        <xdr:cNvSpPr/>
      </xdr:nvSpPr>
      <xdr:spPr>
        <a:xfrm>
          <a:off x="1968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118635</xdr:rowOff>
    </xdr:from>
    <xdr:ext cx="469744" cy="259045"/>
    <xdr:sp macro="" textlink="">
      <xdr:nvSpPr>
        <xdr:cNvPr id="87" name="テキスト ボックス 86"/>
        <xdr:cNvSpPr txBox="1"/>
      </xdr:nvSpPr>
      <xdr:spPr>
        <a:xfrm>
          <a:off x="1784428"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79756</xdr:rowOff>
    </xdr:from>
    <xdr:to>
      <xdr:col>6</xdr:col>
      <xdr:colOff>38100</xdr:colOff>
      <xdr:row>35</xdr:row>
      <xdr:rowOff>9906</xdr:rowOff>
    </xdr:to>
    <xdr:sp macro="" textlink="">
      <xdr:nvSpPr>
        <xdr:cNvPr id="88" name="楕円 87"/>
        <xdr:cNvSpPr/>
      </xdr:nvSpPr>
      <xdr:spPr>
        <a:xfrm>
          <a:off x="1079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26433</xdr:rowOff>
    </xdr:from>
    <xdr:ext cx="469744" cy="259045"/>
    <xdr:sp macro="" textlink="">
      <xdr:nvSpPr>
        <xdr:cNvPr id="89" name="テキスト ボックス 88"/>
        <xdr:cNvSpPr txBox="1"/>
      </xdr:nvSpPr>
      <xdr:spPr>
        <a:xfrm>
          <a:off x="895428" y="568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64756</xdr:rowOff>
    </xdr:from>
    <xdr:to>
      <xdr:col>24</xdr:col>
      <xdr:colOff>63500</xdr:colOff>
      <xdr:row>57</xdr:row>
      <xdr:rowOff>144025</xdr:rowOff>
    </xdr:to>
    <xdr:cxnSp macro="">
      <xdr:nvCxnSpPr>
        <xdr:cNvPr id="116" name="直線コネクタ 115"/>
        <xdr:cNvCxnSpPr/>
      </xdr:nvCxnSpPr>
      <xdr:spPr>
        <a:xfrm>
          <a:off x="3797300" y="9837406"/>
          <a:ext cx="838200" cy="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64756</xdr:rowOff>
    </xdr:from>
    <xdr:to>
      <xdr:col>19</xdr:col>
      <xdr:colOff>177800</xdr:colOff>
      <xdr:row>57</xdr:row>
      <xdr:rowOff>162492</xdr:rowOff>
    </xdr:to>
    <xdr:cxnSp macro="">
      <xdr:nvCxnSpPr>
        <xdr:cNvPr id="119" name="直線コネクタ 118"/>
        <xdr:cNvCxnSpPr/>
      </xdr:nvCxnSpPr>
      <xdr:spPr>
        <a:xfrm flipV="1">
          <a:off x="2908300" y="9837406"/>
          <a:ext cx="889000" cy="9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151372</xdr:rowOff>
    </xdr:from>
    <xdr:to>
      <xdr:col>15</xdr:col>
      <xdr:colOff>50800</xdr:colOff>
      <xdr:row>57</xdr:row>
      <xdr:rowOff>162492</xdr:rowOff>
    </xdr:to>
    <xdr:cxnSp macro="">
      <xdr:nvCxnSpPr>
        <xdr:cNvPr id="122" name="直線コネクタ 121"/>
        <xdr:cNvCxnSpPr/>
      </xdr:nvCxnSpPr>
      <xdr:spPr>
        <a:xfrm>
          <a:off x="2019300" y="9924022"/>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151372</xdr:rowOff>
    </xdr:from>
    <xdr:to>
      <xdr:col>10</xdr:col>
      <xdr:colOff>114300</xdr:colOff>
      <xdr:row>57</xdr:row>
      <xdr:rowOff>161454</xdr:rowOff>
    </xdr:to>
    <xdr:cxnSp macro="">
      <xdr:nvCxnSpPr>
        <xdr:cNvPr id="125" name="直線コネクタ 124"/>
        <xdr:cNvCxnSpPr/>
      </xdr:nvCxnSpPr>
      <xdr:spPr>
        <a:xfrm flipV="1">
          <a:off x="1130300" y="9924022"/>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19794</xdr:rowOff>
    </xdr:from>
    <xdr:to>
      <xdr:col>6</xdr:col>
      <xdr:colOff>38100</xdr:colOff>
      <xdr:row>57</xdr:row>
      <xdr:rowOff>121394</xdr:rowOff>
    </xdr:to>
    <xdr:sp macro="" textlink="">
      <xdr:nvSpPr>
        <xdr:cNvPr id="128" name="フローチャート: 判断 127"/>
        <xdr:cNvSpPr/>
      </xdr:nvSpPr>
      <xdr:spPr>
        <a:xfrm>
          <a:off x="1079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137921</xdr:rowOff>
    </xdr:from>
    <xdr:ext cx="534377" cy="259045"/>
    <xdr:sp macro="" textlink="">
      <xdr:nvSpPr>
        <xdr:cNvPr id="129" name="テキスト ボックス 128"/>
        <xdr:cNvSpPr txBox="1"/>
      </xdr:nvSpPr>
      <xdr:spPr>
        <a:xfrm>
          <a:off x="863111" y="95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93225</xdr:rowOff>
    </xdr:from>
    <xdr:to>
      <xdr:col>24</xdr:col>
      <xdr:colOff>114300</xdr:colOff>
      <xdr:row>58</xdr:row>
      <xdr:rowOff>23375</xdr:rowOff>
    </xdr:to>
    <xdr:sp macro="" textlink="">
      <xdr:nvSpPr>
        <xdr:cNvPr id="135" name="楕円 134"/>
        <xdr:cNvSpPr/>
      </xdr:nvSpPr>
      <xdr:spPr>
        <a:xfrm>
          <a:off x="4584700" y="98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8152</xdr:rowOff>
    </xdr:from>
    <xdr:ext cx="534377" cy="259045"/>
    <xdr:sp macro="" textlink="">
      <xdr:nvSpPr>
        <xdr:cNvPr id="136" name="総務費該当値テキスト"/>
        <xdr:cNvSpPr txBox="1"/>
      </xdr:nvSpPr>
      <xdr:spPr>
        <a:xfrm>
          <a:off x="4686300" y="978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13956</xdr:rowOff>
    </xdr:from>
    <xdr:to>
      <xdr:col>20</xdr:col>
      <xdr:colOff>38100</xdr:colOff>
      <xdr:row>57</xdr:row>
      <xdr:rowOff>115556</xdr:rowOff>
    </xdr:to>
    <xdr:sp macro="" textlink="">
      <xdr:nvSpPr>
        <xdr:cNvPr id="137" name="楕円 136"/>
        <xdr:cNvSpPr/>
      </xdr:nvSpPr>
      <xdr:spPr>
        <a:xfrm>
          <a:off x="3746500" y="97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106683</xdr:rowOff>
    </xdr:from>
    <xdr:ext cx="534377" cy="259045"/>
    <xdr:sp macro="" textlink="">
      <xdr:nvSpPr>
        <xdr:cNvPr id="138" name="テキスト ボックス 137"/>
        <xdr:cNvSpPr txBox="1"/>
      </xdr:nvSpPr>
      <xdr:spPr>
        <a:xfrm>
          <a:off x="3530111" y="98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111692</xdr:rowOff>
    </xdr:from>
    <xdr:to>
      <xdr:col>15</xdr:col>
      <xdr:colOff>101600</xdr:colOff>
      <xdr:row>58</xdr:row>
      <xdr:rowOff>41842</xdr:rowOff>
    </xdr:to>
    <xdr:sp macro="" textlink="">
      <xdr:nvSpPr>
        <xdr:cNvPr id="139" name="楕円 138"/>
        <xdr:cNvSpPr/>
      </xdr:nvSpPr>
      <xdr:spPr>
        <a:xfrm>
          <a:off x="2857500" y="98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32969</xdr:rowOff>
    </xdr:from>
    <xdr:ext cx="534377" cy="259045"/>
    <xdr:sp macro="" textlink="">
      <xdr:nvSpPr>
        <xdr:cNvPr id="140" name="テキスト ボックス 139"/>
        <xdr:cNvSpPr txBox="1"/>
      </xdr:nvSpPr>
      <xdr:spPr>
        <a:xfrm>
          <a:off x="2641111" y="99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100572</xdr:rowOff>
    </xdr:from>
    <xdr:to>
      <xdr:col>10</xdr:col>
      <xdr:colOff>165100</xdr:colOff>
      <xdr:row>58</xdr:row>
      <xdr:rowOff>30722</xdr:rowOff>
    </xdr:to>
    <xdr:sp macro="" textlink="">
      <xdr:nvSpPr>
        <xdr:cNvPr id="141" name="楕円 140"/>
        <xdr:cNvSpPr/>
      </xdr:nvSpPr>
      <xdr:spPr>
        <a:xfrm>
          <a:off x="1968500" y="98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21849</xdr:rowOff>
    </xdr:from>
    <xdr:ext cx="534377" cy="259045"/>
    <xdr:sp macro="" textlink="">
      <xdr:nvSpPr>
        <xdr:cNvPr id="142" name="テキスト ボックス 141"/>
        <xdr:cNvSpPr txBox="1"/>
      </xdr:nvSpPr>
      <xdr:spPr>
        <a:xfrm>
          <a:off x="1752111" y="99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110654</xdr:rowOff>
    </xdr:from>
    <xdr:to>
      <xdr:col>6</xdr:col>
      <xdr:colOff>38100</xdr:colOff>
      <xdr:row>58</xdr:row>
      <xdr:rowOff>40804</xdr:rowOff>
    </xdr:to>
    <xdr:sp macro="" textlink="">
      <xdr:nvSpPr>
        <xdr:cNvPr id="143" name="楕円 142"/>
        <xdr:cNvSpPr/>
      </xdr:nvSpPr>
      <xdr:spPr>
        <a:xfrm>
          <a:off x="1079500" y="9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31931</xdr:rowOff>
    </xdr:from>
    <xdr:ext cx="534377" cy="259045"/>
    <xdr:sp macro="" textlink="">
      <xdr:nvSpPr>
        <xdr:cNvPr id="144" name="テキスト ボックス 143"/>
        <xdr:cNvSpPr txBox="1"/>
      </xdr:nvSpPr>
      <xdr:spPr>
        <a:xfrm>
          <a:off x="863111" y="9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167252</xdr:rowOff>
    </xdr:from>
    <xdr:to>
      <xdr:col>24</xdr:col>
      <xdr:colOff>63500</xdr:colOff>
      <xdr:row>71</xdr:row>
      <xdr:rowOff>102917</xdr:rowOff>
    </xdr:to>
    <xdr:cxnSp macro="">
      <xdr:nvCxnSpPr>
        <xdr:cNvPr id="176" name="直線コネクタ 175"/>
        <xdr:cNvCxnSpPr/>
      </xdr:nvCxnSpPr>
      <xdr:spPr>
        <a:xfrm flipV="1">
          <a:off x="3797300" y="12168752"/>
          <a:ext cx="838200" cy="10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97028</xdr:rowOff>
    </xdr:from>
    <xdr:to>
      <xdr:col>19</xdr:col>
      <xdr:colOff>177800</xdr:colOff>
      <xdr:row>71</xdr:row>
      <xdr:rowOff>102917</xdr:rowOff>
    </xdr:to>
    <xdr:cxnSp macro="">
      <xdr:nvCxnSpPr>
        <xdr:cNvPr id="179" name="直線コネクタ 178"/>
        <xdr:cNvCxnSpPr/>
      </xdr:nvCxnSpPr>
      <xdr:spPr>
        <a:xfrm>
          <a:off x="2908300" y="12269978"/>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97028</xdr:rowOff>
    </xdr:from>
    <xdr:to>
      <xdr:col>15</xdr:col>
      <xdr:colOff>50800</xdr:colOff>
      <xdr:row>71</xdr:row>
      <xdr:rowOff>112029</xdr:rowOff>
    </xdr:to>
    <xdr:cxnSp macro="">
      <xdr:nvCxnSpPr>
        <xdr:cNvPr id="182" name="直線コネクタ 181"/>
        <xdr:cNvCxnSpPr/>
      </xdr:nvCxnSpPr>
      <xdr:spPr>
        <a:xfrm flipV="1">
          <a:off x="2019300" y="12269978"/>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112029</xdr:rowOff>
    </xdr:from>
    <xdr:to>
      <xdr:col>10</xdr:col>
      <xdr:colOff>114300</xdr:colOff>
      <xdr:row>72</xdr:row>
      <xdr:rowOff>67190</xdr:rowOff>
    </xdr:to>
    <xdr:cxnSp macro="">
      <xdr:nvCxnSpPr>
        <xdr:cNvPr id="185" name="直線コネクタ 184"/>
        <xdr:cNvCxnSpPr/>
      </xdr:nvCxnSpPr>
      <xdr:spPr>
        <a:xfrm flipV="1">
          <a:off x="1130300" y="12284979"/>
          <a:ext cx="889000" cy="12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8" name="フローチャート: 判断 187"/>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89" name="テキスト ボックス 188"/>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116452</xdr:rowOff>
    </xdr:from>
    <xdr:to>
      <xdr:col>24</xdr:col>
      <xdr:colOff>114300</xdr:colOff>
      <xdr:row>71</xdr:row>
      <xdr:rowOff>46602</xdr:rowOff>
    </xdr:to>
    <xdr:sp macro="" textlink="">
      <xdr:nvSpPr>
        <xdr:cNvPr id="195" name="楕円 194"/>
        <xdr:cNvSpPr/>
      </xdr:nvSpPr>
      <xdr:spPr>
        <a:xfrm>
          <a:off x="4584700" y="121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69479</xdr:rowOff>
    </xdr:from>
    <xdr:ext cx="599010" cy="259045"/>
    <xdr:sp macro="" textlink="">
      <xdr:nvSpPr>
        <xdr:cNvPr id="196" name="民生費該当値テキスト"/>
        <xdr:cNvSpPr txBox="1"/>
      </xdr:nvSpPr>
      <xdr:spPr>
        <a:xfrm>
          <a:off x="4686300" y="1207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52117</xdr:rowOff>
    </xdr:from>
    <xdr:to>
      <xdr:col>20</xdr:col>
      <xdr:colOff>38100</xdr:colOff>
      <xdr:row>71</xdr:row>
      <xdr:rowOff>153717</xdr:rowOff>
    </xdr:to>
    <xdr:sp macro="" textlink="">
      <xdr:nvSpPr>
        <xdr:cNvPr id="197" name="楕円 196"/>
        <xdr:cNvSpPr/>
      </xdr:nvSpPr>
      <xdr:spPr>
        <a:xfrm>
          <a:off x="3746500" y="122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170244</xdr:rowOff>
    </xdr:from>
    <xdr:ext cx="599010" cy="259045"/>
    <xdr:sp macro="" textlink="">
      <xdr:nvSpPr>
        <xdr:cNvPr id="198" name="テキスト ボックス 197"/>
        <xdr:cNvSpPr txBox="1"/>
      </xdr:nvSpPr>
      <xdr:spPr>
        <a:xfrm>
          <a:off x="3497795" y="1200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46228</xdr:rowOff>
    </xdr:from>
    <xdr:to>
      <xdr:col>15</xdr:col>
      <xdr:colOff>101600</xdr:colOff>
      <xdr:row>71</xdr:row>
      <xdr:rowOff>147828</xdr:rowOff>
    </xdr:to>
    <xdr:sp macro="" textlink="">
      <xdr:nvSpPr>
        <xdr:cNvPr id="199" name="楕円 198"/>
        <xdr:cNvSpPr/>
      </xdr:nvSpPr>
      <xdr:spPr>
        <a:xfrm>
          <a:off x="2857500" y="1221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164355</xdr:rowOff>
    </xdr:from>
    <xdr:ext cx="599010" cy="259045"/>
    <xdr:sp macro="" textlink="">
      <xdr:nvSpPr>
        <xdr:cNvPr id="200" name="テキスト ボックス 199"/>
        <xdr:cNvSpPr txBox="1"/>
      </xdr:nvSpPr>
      <xdr:spPr>
        <a:xfrm>
          <a:off x="2608795" y="1199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61229</xdr:rowOff>
    </xdr:from>
    <xdr:to>
      <xdr:col>10</xdr:col>
      <xdr:colOff>165100</xdr:colOff>
      <xdr:row>71</xdr:row>
      <xdr:rowOff>162829</xdr:rowOff>
    </xdr:to>
    <xdr:sp macro="" textlink="">
      <xdr:nvSpPr>
        <xdr:cNvPr id="201" name="楕円 200"/>
        <xdr:cNvSpPr/>
      </xdr:nvSpPr>
      <xdr:spPr>
        <a:xfrm>
          <a:off x="1968500" y="122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7906</xdr:rowOff>
    </xdr:from>
    <xdr:ext cx="599010" cy="259045"/>
    <xdr:sp macro="" textlink="">
      <xdr:nvSpPr>
        <xdr:cNvPr id="202" name="テキスト ボックス 201"/>
        <xdr:cNvSpPr txBox="1"/>
      </xdr:nvSpPr>
      <xdr:spPr>
        <a:xfrm>
          <a:off x="1719795" y="1200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16390</xdr:rowOff>
    </xdr:from>
    <xdr:to>
      <xdr:col>6</xdr:col>
      <xdr:colOff>38100</xdr:colOff>
      <xdr:row>72</xdr:row>
      <xdr:rowOff>117990</xdr:rowOff>
    </xdr:to>
    <xdr:sp macro="" textlink="">
      <xdr:nvSpPr>
        <xdr:cNvPr id="203" name="楕円 202"/>
        <xdr:cNvSpPr/>
      </xdr:nvSpPr>
      <xdr:spPr>
        <a:xfrm>
          <a:off x="1079500" y="123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134517</xdr:rowOff>
    </xdr:from>
    <xdr:ext cx="599010" cy="259045"/>
    <xdr:sp macro="" textlink="">
      <xdr:nvSpPr>
        <xdr:cNvPr id="204" name="テキスト ボックス 203"/>
        <xdr:cNvSpPr txBox="1"/>
      </xdr:nvSpPr>
      <xdr:spPr>
        <a:xfrm>
          <a:off x="830795" y="1213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113503</xdr:rowOff>
    </xdr:from>
    <xdr:to>
      <xdr:col>24</xdr:col>
      <xdr:colOff>63500</xdr:colOff>
      <xdr:row>96</xdr:row>
      <xdr:rowOff>109479</xdr:rowOff>
    </xdr:to>
    <xdr:cxnSp macro="">
      <xdr:nvCxnSpPr>
        <xdr:cNvPr id="232" name="直線コネクタ 231"/>
        <xdr:cNvCxnSpPr/>
      </xdr:nvCxnSpPr>
      <xdr:spPr>
        <a:xfrm flipV="1">
          <a:off x="3797300" y="16058353"/>
          <a:ext cx="838200" cy="5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97844</xdr:rowOff>
    </xdr:from>
    <xdr:to>
      <xdr:col>19</xdr:col>
      <xdr:colOff>177800</xdr:colOff>
      <xdr:row>96</xdr:row>
      <xdr:rowOff>109479</xdr:rowOff>
    </xdr:to>
    <xdr:cxnSp macro="">
      <xdr:nvCxnSpPr>
        <xdr:cNvPr id="235" name="直線コネクタ 234"/>
        <xdr:cNvCxnSpPr/>
      </xdr:nvCxnSpPr>
      <xdr:spPr>
        <a:xfrm>
          <a:off x="2908300" y="16557044"/>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97844</xdr:rowOff>
    </xdr:from>
    <xdr:to>
      <xdr:col>15</xdr:col>
      <xdr:colOff>50800</xdr:colOff>
      <xdr:row>96</xdr:row>
      <xdr:rowOff>107285</xdr:rowOff>
    </xdr:to>
    <xdr:cxnSp macro="">
      <xdr:nvCxnSpPr>
        <xdr:cNvPr id="238" name="直線コネクタ 237"/>
        <xdr:cNvCxnSpPr/>
      </xdr:nvCxnSpPr>
      <xdr:spPr>
        <a:xfrm flipV="1">
          <a:off x="2019300" y="16557044"/>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107285</xdr:rowOff>
    </xdr:from>
    <xdr:to>
      <xdr:col>10</xdr:col>
      <xdr:colOff>114300</xdr:colOff>
      <xdr:row>96</xdr:row>
      <xdr:rowOff>127402</xdr:rowOff>
    </xdr:to>
    <xdr:cxnSp macro="">
      <xdr:nvCxnSpPr>
        <xdr:cNvPr id="241" name="直線コネクタ 240"/>
        <xdr:cNvCxnSpPr/>
      </xdr:nvCxnSpPr>
      <xdr:spPr>
        <a:xfrm flipV="1">
          <a:off x="1130300" y="1656648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168179</xdr:rowOff>
    </xdr:from>
    <xdr:to>
      <xdr:col>6</xdr:col>
      <xdr:colOff>38100</xdr:colOff>
      <xdr:row>97</xdr:row>
      <xdr:rowOff>98329</xdr:rowOff>
    </xdr:to>
    <xdr:sp macro="" textlink="">
      <xdr:nvSpPr>
        <xdr:cNvPr id="244" name="フローチャート: 判断 243"/>
        <xdr:cNvSpPr/>
      </xdr:nvSpPr>
      <xdr:spPr>
        <a:xfrm>
          <a:off x="10795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89456</xdr:rowOff>
    </xdr:from>
    <xdr:ext cx="534377" cy="259045"/>
    <xdr:sp macro="" textlink="">
      <xdr:nvSpPr>
        <xdr:cNvPr id="245" name="テキスト ボックス 244"/>
        <xdr:cNvSpPr txBox="1"/>
      </xdr:nvSpPr>
      <xdr:spPr>
        <a:xfrm>
          <a:off x="863111" y="1672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62703</xdr:rowOff>
    </xdr:from>
    <xdr:to>
      <xdr:col>24</xdr:col>
      <xdr:colOff>114300</xdr:colOff>
      <xdr:row>93</xdr:row>
      <xdr:rowOff>164303</xdr:rowOff>
    </xdr:to>
    <xdr:sp macro="" textlink="">
      <xdr:nvSpPr>
        <xdr:cNvPr id="251" name="楕円 250"/>
        <xdr:cNvSpPr/>
      </xdr:nvSpPr>
      <xdr:spPr>
        <a:xfrm>
          <a:off x="4584700" y="1600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85580</xdr:rowOff>
    </xdr:from>
    <xdr:ext cx="534377" cy="259045"/>
    <xdr:sp macro="" textlink="">
      <xdr:nvSpPr>
        <xdr:cNvPr id="252" name="衛生費該当値テキスト"/>
        <xdr:cNvSpPr txBox="1"/>
      </xdr:nvSpPr>
      <xdr:spPr>
        <a:xfrm>
          <a:off x="4686300" y="1585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58679</xdr:rowOff>
    </xdr:from>
    <xdr:to>
      <xdr:col>20</xdr:col>
      <xdr:colOff>38100</xdr:colOff>
      <xdr:row>96</xdr:row>
      <xdr:rowOff>160279</xdr:rowOff>
    </xdr:to>
    <xdr:sp macro="" textlink="">
      <xdr:nvSpPr>
        <xdr:cNvPr id="253" name="楕円 252"/>
        <xdr:cNvSpPr/>
      </xdr:nvSpPr>
      <xdr:spPr>
        <a:xfrm>
          <a:off x="3746500" y="165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151406</xdr:rowOff>
    </xdr:from>
    <xdr:ext cx="534377" cy="259045"/>
    <xdr:sp macro="" textlink="">
      <xdr:nvSpPr>
        <xdr:cNvPr id="254" name="テキスト ボックス 253"/>
        <xdr:cNvSpPr txBox="1"/>
      </xdr:nvSpPr>
      <xdr:spPr>
        <a:xfrm>
          <a:off x="3530111" y="1661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47044</xdr:rowOff>
    </xdr:from>
    <xdr:to>
      <xdr:col>15</xdr:col>
      <xdr:colOff>101600</xdr:colOff>
      <xdr:row>96</xdr:row>
      <xdr:rowOff>148644</xdr:rowOff>
    </xdr:to>
    <xdr:sp macro="" textlink="">
      <xdr:nvSpPr>
        <xdr:cNvPr id="255" name="楕円 254"/>
        <xdr:cNvSpPr/>
      </xdr:nvSpPr>
      <xdr:spPr>
        <a:xfrm>
          <a:off x="2857500" y="165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165171</xdr:rowOff>
    </xdr:from>
    <xdr:ext cx="534377" cy="259045"/>
    <xdr:sp macro="" textlink="">
      <xdr:nvSpPr>
        <xdr:cNvPr id="256" name="テキスト ボックス 255"/>
        <xdr:cNvSpPr txBox="1"/>
      </xdr:nvSpPr>
      <xdr:spPr>
        <a:xfrm>
          <a:off x="2641111" y="1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56485</xdr:rowOff>
    </xdr:from>
    <xdr:to>
      <xdr:col>10</xdr:col>
      <xdr:colOff>165100</xdr:colOff>
      <xdr:row>96</xdr:row>
      <xdr:rowOff>158085</xdr:rowOff>
    </xdr:to>
    <xdr:sp macro="" textlink="">
      <xdr:nvSpPr>
        <xdr:cNvPr id="257" name="楕円 256"/>
        <xdr:cNvSpPr/>
      </xdr:nvSpPr>
      <xdr:spPr>
        <a:xfrm>
          <a:off x="1968500" y="165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3162</xdr:rowOff>
    </xdr:from>
    <xdr:ext cx="534377" cy="259045"/>
    <xdr:sp macro="" textlink="">
      <xdr:nvSpPr>
        <xdr:cNvPr id="258" name="テキスト ボックス 257"/>
        <xdr:cNvSpPr txBox="1"/>
      </xdr:nvSpPr>
      <xdr:spPr>
        <a:xfrm>
          <a:off x="1752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76602</xdr:rowOff>
    </xdr:from>
    <xdr:to>
      <xdr:col>6</xdr:col>
      <xdr:colOff>38100</xdr:colOff>
      <xdr:row>97</xdr:row>
      <xdr:rowOff>6752</xdr:rowOff>
    </xdr:to>
    <xdr:sp macro="" textlink="">
      <xdr:nvSpPr>
        <xdr:cNvPr id="259" name="楕円 258"/>
        <xdr:cNvSpPr/>
      </xdr:nvSpPr>
      <xdr:spPr>
        <a:xfrm>
          <a:off x="1079500" y="165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23279</xdr:rowOff>
    </xdr:from>
    <xdr:ext cx="534377" cy="259045"/>
    <xdr:sp macro="" textlink="">
      <xdr:nvSpPr>
        <xdr:cNvPr id="260" name="テキスト ボックス 259"/>
        <xdr:cNvSpPr txBox="1"/>
      </xdr:nvSpPr>
      <xdr:spPr>
        <a:xfrm>
          <a:off x="863111" y="1631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15284</xdr:rowOff>
    </xdr:to>
    <xdr:cxnSp macro="">
      <xdr:nvCxnSpPr>
        <xdr:cNvPr id="285" name="直線コネクタ 284"/>
        <xdr:cNvCxnSpPr/>
      </xdr:nvCxnSpPr>
      <xdr:spPr>
        <a:xfrm>
          <a:off x="9639300" y="6529070"/>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11170</xdr:rowOff>
    </xdr:from>
    <xdr:to>
      <xdr:col>50</xdr:col>
      <xdr:colOff>114300</xdr:colOff>
      <xdr:row>38</xdr:row>
      <xdr:rowOff>13970</xdr:rowOff>
    </xdr:to>
    <xdr:cxnSp macro="">
      <xdr:nvCxnSpPr>
        <xdr:cNvPr id="288" name="直線コネクタ 287"/>
        <xdr:cNvCxnSpPr/>
      </xdr:nvCxnSpPr>
      <xdr:spPr>
        <a:xfrm>
          <a:off x="8750300" y="6526270"/>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11170</xdr:rowOff>
    </xdr:from>
    <xdr:to>
      <xdr:col>45</xdr:col>
      <xdr:colOff>177800</xdr:colOff>
      <xdr:row>38</xdr:row>
      <xdr:rowOff>11226</xdr:rowOff>
    </xdr:to>
    <xdr:cxnSp macro="">
      <xdr:nvCxnSpPr>
        <xdr:cNvPr id="291" name="直線コネクタ 290"/>
        <xdr:cNvCxnSpPr/>
      </xdr:nvCxnSpPr>
      <xdr:spPr>
        <a:xfrm flipV="1">
          <a:off x="7861300" y="6526270"/>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8712</xdr:rowOff>
    </xdr:from>
    <xdr:to>
      <xdr:col>41</xdr:col>
      <xdr:colOff>50800</xdr:colOff>
      <xdr:row>38</xdr:row>
      <xdr:rowOff>11226</xdr:rowOff>
    </xdr:to>
    <xdr:cxnSp macro="">
      <xdr:nvCxnSpPr>
        <xdr:cNvPr id="294" name="直線コネクタ 293"/>
        <xdr:cNvCxnSpPr/>
      </xdr:nvCxnSpPr>
      <xdr:spPr>
        <a:xfrm>
          <a:off x="6972300" y="65238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105759</xdr:rowOff>
    </xdr:from>
    <xdr:to>
      <xdr:col>36</xdr:col>
      <xdr:colOff>165100</xdr:colOff>
      <xdr:row>38</xdr:row>
      <xdr:rowOff>35909</xdr:rowOff>
    </xdr:to>
    <xdr:sp macro="" textlink="">
      <xdr:nvSpPr>
        <xdr:cNvPr id="297" name="フローチャート: 判断 296"/>
        <xdr:cNvSpPr/>
      </xdr:nvSpPr>
      <xdr:spPr>
        <a:xfrm>
          <a:off x="6921500" y="64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52436</xdr:rowOff>
    </xdr:from>
    <xdr:ext cx="378565" cy="259045"/>
    <xdr:sp macro="" textlink="">
      <xdr:nvSpPr>
        <xdr:cNvPr id="298" name="テキスト ボックス 297"/>
        <xdr:cNvSpPr txBox="1"/>
      </xdr:nvSpPr>
      <xdr:spPr>
        <a:xfrm>
          <a:off x="6783017" y="622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135934</xdr:rowOff>
    </xdr:from>
    <xdr:to>
      <xdr:col>55</xdr:col>
      <xdr:colOff>50800</xdr:colOff>
      <xdr:row>38</xdr:row>
      <xdr:rowOff>66084</xdr:rowOff>
    </xdr:to>
    <xdr:sp macro="" textlink="">
      <xdr:nvSpPr>
        <xdr:cNvPr id="304" name="楕円 303"/>
        <xdr:cNvSpPr/>
      </xdr:nvSpPr>
      <xdr:spPr>
        <a:xfrm>
          <a:off x="10426700" y="6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50861</xdr:rowOff>
    </xdr:from>
    <xdr:ext cx="378565" cy="259045"/>
    <xdr:sp macro="" textlink="">
      <xdr:nvSpPr>
        <xdr:cNvPr id="305" name="労働費該当値テキスト"/>
        <xdr:cNvSpPr txBox="1"/>
      </xdr:nvSpPr>
      <xdr:spPr>
        <a:xfrm>
          <a:off x="10528300" y="639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134620</xdr:rowOff>
    </xdr:from>
    <xdr:to>
      <xdr:col>50</xdr:col>
      <xdr:colOff>165100</xdr:colOff>
      <xdr:row>38</xdr:row>
      <xdr:rowOff>64770</xdr:rowOff>
    </xdr:to>
    <xdr:sp macro="" textlink="">
      <xdr:nvSpPr>
        <xdr:cNvPr id="306" name="楕円 305"/>
        <xdr:cNvSpPr/>
      </xdr:nvSpPr>
      <xdr:spPr>
        <a:xfrm>
          <a:off x="958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55897</xdr:rowOff>
    </xdr:from>
    <xdr:ext cx="378565" cy="259045"/>
    <xdr:sp macro="" textlink="">
      <xdr:nvSpPr>
        <xdr:cNvPr id="307" name="テキスト ボックス 306"/>
        <xdr:cNvSpPr txBox="1"/>
      </xdr:nvSpPr>
      <xdr:spPr>
        <a:xfrm>
          <a:off x="9450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131819</xdr:rowOff>
    </xdr:from>
    <xdr:to>
      <xdr:col>46</xdr:col>
      <xdr:colOff>38100</xdr:colOff>
      <xdr:row>38</xdr:row>
      <xdr:rowOff>61970</xdr:rowOff>
    </xdr:to>
    <xdr:sp macro="" textlink="">
      <xdr:nvSpPr>
        <xdr:cNvPr id="308" name="楕円 307"/>
        <xdr:cNvSpPr/>
      </xdr:nvSpPr>
      <xdr:spPr>
        <a:xfrm>
          <a:off x="8699500" y="64754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53097</xdr:rowOff>
    </xdr:from>
    <xdr:ext cx="378565" cy="259045"/>
    <xdr:sp macro="" textlink="">
      <xdr:nvSpPr>
        <xdr:cNvPr id="309" name="テキスト ボックス 308"/>
        <xdr:cNvSpPr txBox="1"/>
      </xdr:nvSpPr>
      <xdr:spPr>
        <a:xfrm>
          <a:off x="8561017" y="656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131877</xdr:rowOff>
    </xdr:from>
    <xdr:to>
      <xdr:col>41</xdr:col>
      <xdr:colOff>101600</xdr:colOff>
      <xdr:row>38</xdr:row>
      <xdr:rowOff>62027</xdr:rowOff>
    </xdr:to>
    <xdr:sp macro="" textlink="">
      <xdr:nvSpPr>
        <xdr:cNvPr id="310" name="楕円 309"/>
        <xdr:cNvSpPr/>
      </xdr:nvSpPr>
      <xdr:spPr>
        <a:xfrm>
          <a:off x="7810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53153</xdr:rowOff>
    </xdr:from>
    <xdr:ext cx="378565" cy="259045"/>
    <xdr:sp macro="" textlink="">
      <xdr:nvSpPr>
        <xdr:cNvPr id="311" name="テキスト ボックス 310"/>
        <xdr:cNvSpPr txBox="1"/>
      </xdr:nvSpPr>
      <xdr:spPr>
        <a:xfrm>
          <a:off x="7672017" y="656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129362</xdr:rowOff>
    </xdr:from>
    <xdr:to>
      <xdr:col>36</xdr:col>
      <xdr:colOff>165100</xdr:colOff>
      <xdr:row>38</xdr:row>
      <xdr:rowOff>59513</xdr:rowOff>
    </xdr:to>
    <xdr:sp macro="" textlink="">
      <xdr:nvSpPr>
        <xdr:cNvPr id="312" name="楕円 311"/>
        <xdr:cNvSpPr/>
      </xdr:nvSpPr>
      <xdr:spPr>
        <a:xfrm>
          <a:off x="6921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50639</xdr:rowOff>
    </xdr:from>
    <xdr:ext cx="378565" cy="259045"/>
    <xdr:sp macro="" textlink="">
      <xdr:nvSpPr>
        <xdr:cNvPr id="313" name="テキスト ボックス 312"/>
        <xdr:cNvSpPr txBox="1"/>
      </xdr:nvSpPr>
      <xdr:spPr>
        <a:xfrm>
          <a:off x="6783017" y="65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3248</xdr:rowOff>
    </xdr:from>
    <xdr:to>
      <xdr:col>55</xdr:col>
      <xdr:colOff>0</xdr:colOff>
      <xdr:row>59</xdr:row>
      <xdr:rowOff>26805</xdr:rowOff>
    </xdr:to>
    <xdr:cxnSp macro="">
      <xdr:nvCxnSpPr>
        <xdr:cNvPr id="344" name="直線コネクタ 343"/>
        <xdr:cNvCxnSpPr/>
      </xdr:nvCxnSpPr>
      <xdr:spPr>
        <a:xfrm>
          <a:off x="9639300" y="10118798"/>
          <a:ext cx="8382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3248</xdr:rowOff>
    </xdr:from>
    <xdr:to>
      <xdr:col>50</xdr:col>
      <xdr:colOff>114300</xdr:colOff>
      <xdr:row>59</xdr:row>
      <xdr:rowOff>18836</xdr:rowOff>
    </xdr:to>
    <xdr:cxnSp macro="">
      <xdr:nvCxnSpPr>
        <xdr:cNvPr id="347" name="直線コネクタ 346"/>
        <xdr:cNvCxnSpPr/>
      </xdr:nvCxnSpPr>
      <xdr:spPr>
        <a:xfrm flipV="1">
          <a:off x="8750300" y="10118798"/>
          <a:ext cx="889000" cy="1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18836</xdr:rowOff>
    </xdr:from>
    <xdr:to>
      <xdr:col>45</xdr:col>
      <xdr:colOff>177800</xdr:colOff>
      <xdr:row>59</xdr:row>
      <xdr:rowOff>20980</xdr:rowOff>
    </xdr:to>
    <xdr:cxnSp macro="">
      <xdr:nvCxnSpPr>
        <xdr:cNvPr id="350" name="直線コネクタ 349"/>
        <xdr:cNvCxnSpPr/>
      </xdr:nvCxnSpPr>
      <xdr:spPr>
        <a:xfrm flipV="1">
          <a:off x="7861300" y="10134386"/>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20980</xdr:rowOff>
    </xdr:from>
    <xdr:to>
      <xdr:col>41</xdr:col>
      <xdr:colOff>50800</xdr:colOff>
      <xdr:row>59</xdr:row>
      <xdr:rowOff>22799</xdr:rowOff>
    </xdr:to>
    <xdr:cxnSp macro="">
      <xdr:nvCxnSpPr>
        <xdr:cNvPr id="353" name="直線コネクタ 352"/>
        <xdr:cNvCxnSpPr/>
      </xdr:nvCxnSpPr>
      <xdr:spPr>
        <a:xfrm flipV="1">
          <a:off x="6972300" y="10136530"/>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152167</xdr:rowOff>
    </xdr:from>
    <xdr:to>
      <xdr:col>36</xdr:col>
      <xdr:colOff>165100</xdr:colOff>
      <xdr:row>59</xdr:row>
      <xdr:rowOff>82317</xdr:rowOff>
    </xdr:to>
    <xdr:sp macro="" textlink="">
      <xdr:nvSpPr>
        <xdr:cNvPr id="356" name="フローチャート: 判断 355"/>
        <xdr:cNvSpPr/>
      </xdr:nvSpPr>
      <xdr:spPr>
        <a:xfrm>
          <a:off x="6921500" y="1009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73444</xdr:rowOff>
    </xdr:from>
    <xdr:ext cx="469744" cy="259045"/>
    <xdr:sp macro="" textlink="">
      <xdr:nvSpPr>
        <xdr:cNvPr id="357" name="テキスト ボックス 356"/>
        <xdr:cNvSpPr txBox="1"/>
      </xdr:nvSpPr>
      <xdr:spPr>
        <a:xfrm>
          <a:off x="6737428" y="1018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147455</xdr:rowOff>
    </xdr:from>
    <xdr:to>
      <xdr:col>55</xdr:col>
      <xdr:colOff>50800</xdr:colOff>
      <xdr:row>59</xdr:row>
      <xdr:rowOff>77605</xdr:rowOff>
    </xdr:to>
    <xdr:sp macro="" textlink="">
      <xdr:nvSpPr>
        <xdr:cNvPr id="363" name="楕円 362"/>
        <xdr:cNvSpPr/>
      </xdr:nvSpPr>
      <xdr:spPr>
        <a:xfrm>
          <a:off x="10426700" y="10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62382</xdr:rowOff>
    </xdr:from>
    <xdr:ext cx="469744" cy="259045"/>
    <xdr:sp macro="" textlink="">
      <xdr:nvSpPr>
        <xdr:cNvPr id="364" name="農林水産業費該当値テキスト"/>
        <xdr:cNvSpPr txBox="1"/>
      </xdr:nvSpPr>
      <xdr:spPr>
        <a:xfrm>
          <a:off x="10528300" y="100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123898</xdr:rowOff>
    </xdr:from>
    <xdr:to>
      <xdr:col>50</xdr:col>
      <xdr:colOff>165100</xdr:colOff>
      <xdr:row>59</xdr:row>
      <xdr:rowOff>54048</xdr:rowOff>
    </xdr:to>
    <xdr:sp macro="" textlink="">
      <xdr:nvSpPr>
        <xdr:cNvPr id="365" name="楕円 364"/>
        <xdr:cNvSpPr/>
      </xdr:nvSpPr>
      <xdr:spPr>
        <a:xfrm>
          <a:off x="9588500" y="100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45175</xdr:rowOff>
    </xdr:from>
    <xdr:ext cx="469744" cy="259045"/>
    <xdr:sp macro="" textlink="">
      <xdr:nvSpPr>
        <xdr:cNvPr id="366" name="テキスト ボックス 365"/>
        <xdr:cNvSpPr txBox="1"/>
      </xdr:nvSpPr>
      <xdr:spPr>
        <a:xfrm>
          <a:off x="9404428" y="1016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139486</xdr:rowOff>
    </xdr:from>
    <xdr:to>
      <xdr:col>46</xdr:col>
      <xdr:colOff>38100</xdr:colOff>
      <xdr:row>59</xdr:row>
      <xdr:rowOff>69636</xdr:rowOff>
    </xdr:to>
    <xdr:sp macro="" textlink="">
      <xdr:nvSpPr>
        <xdr:cNvPr id="367" name="楕円 366"/>
        <xdr:cNvSpPr/>
      </xdr:nvSpPr>
      <xdr:spPr>
        <a:xfrm>
          <a:off x="8699500" y="100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60763</xdr:rowOff>
    </xdr:from>
    <xdr:ext cx="469744" cy="259045"/>
    <xdr:sp macro="" textlink="">
      <xdr:nvSpPr>
        <xdr:cNvPr id="368" name="テキスト ボックス 367"/>
        <xdr:cNvSpPr txBox="1"/>
      </xdr:nvSpPr>
      <xdr:spPr>
        <a:xfrm>
          <a:off x="8515428" y="1017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141630</xdr:rowOff>
    </xdr:from>
    <xdr:to>
      <xdr:col>41</xdr:col>
      <xdr:colOff>101600</xdr:colOff>
      <xdr:row>59</xdr:row>
      <xdr:rowOff>71780</xdr:rowOff>
    </xdr:to>
    <xdr:sp macro="" textlink="">
      <xdr:nvSpPr>
        <xdr:cNvPr id="369" name="楕円 368"/>
        <xdr:cNvSpPr/>
      </xdr:nvSpPr>
      <xdr:spPr>
        <a:xfrm>
          <a:off x="7810500" y="100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62907</xdr:rowOff>
    </xdr:from>
    <xdr:ext cx="469744" cy="259045"/>
    <xdr:sp macro="" textlink="">
      <xdr:nvSpPr>
        <xdr:cNvPr id="370" name="テキスト ボックス 369"/>
        <xdr:cNvSpPr txBox="1"/>
      </xdr:nvSpPr>
      <xdr:spPr>
        <a:xfrm>
          <a:off x="7626428" y="1017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143449</xdr:rowOff>
    </xdr:from>
    <xdr:to>
      <xdr:col>36</xdr:col>
      <xdr:colOff>165100</xdr:colOff>
      <xdr:row>59</xdr:row>
      <xdr:rowOff>73599</xdr:rowOff>
    </xdr:to>
    <xdr:sp macro="" textlink="">
      <xdr:nvSpPr>
        <xdr:cNvPr id="371" name="楕円 370"/>
        <xdr:cNvSpPr/>
      </xdr:nvSpPr>
      <xdr:spPr>
        <a:xfrm>
          <a:off x="6921500" y="1008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90126</xdr:rowOff>
    </xdr:from>
    <xdr:ext cx="469744" cy="259045"/>
    <xdr:sp macro="" textlink="">
      <xdr:nvSpPr>
        <xdr:cNvPr id="372" name="テキスト ボックス 371"/>
        <xdr:cNvSpPr txBox="1"/>
      </xdr:nvSpPr>
      <xdr:spPr>
        <a:xfrm>
          <a:off x="6737428" y="986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39322</xdr:rowOff>
    </xdr:from>
    <xdr:to>
      <xdr:col>55</xdr:col>
      <xdr:colOff>0</xdr:colOff>
      <xdr:row>78</xdr:row>
      <xdr:rowOff>50522</xdr:rowOff>
    </xdr:to>
    <xdr:cxnSp macro="">
      <xdr:nvCxnSpPr>
        <xdr:cNvPr id="399" name="直線コネクタ 398"/>
        <xdr:cNvCxnSpPr/>
      </xdr:nvCxnSpPr>
      <xdr:spPr>
        <a:xfrm>
          <a:off x="9639300" y="13412422"/>
          <a:ext cx="8382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152685</xdr:rowOff>
    </xdr:from>
    <xdr:to>
      <xdr:col>50</xdr:col>
      <xdr:colOff>114300</xdr:colOff>
      <xdr:row>78</xdr:row>
      <xdr:rowOff>39322</xdr:rowOff>
    </xdr:to>
    <xdr:cxnSp macro="">
      <xdr:nvCxnSpPr>
        <xdr:cNvPr id="402" name="直線コネクタ 401"/>
        <xdr:cNvCxnSpPr/>
      </xdr:nvCxnSpPr>
      <xdr:spPr>
        <a:xfrm>
          <a:off x="8750300" y="13354335"/>
          <a:ext cx="8890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152685</xdr:rowOff>
    </xdr:from>
    <xdr:to>
      <xdr:col>45</xdr:col>
      <xdr:colOff>177800</xdr:colOff>
      <xdr:row>78</xdr:row>
      <xdr:rowOff>3866</xdr:rowOff>
    </xdr:to>
    <xdr:cxnSp macro="">
      <xdr:nvCxnSpPr>
        <xdr:cNvPr id="405" name="直線コネクタ 404"/>
        <xdr:cNvCxnSpPr/>
      </xdr:nvCxnSpPr>
      <xdr:spPr>
        <a:xfrm flipV="1">
          <a:off x="7861300" y="1335433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96106</xdr:rowOff>
    </xdr:from>
    <xdr:to>
      <xdr:col>41</xdr:col>
      <xdr:colOff>50800</xdr:colOff>
      <xdr:row>78</xdr:row>
      <xdr:rowOff>3866</xdr:rowOff>
    </xdr:to>
    <xdr:cxnSp macro="">
      <xdr:nvCxnSpPr>
        <xdr:cNvPr id="408" name="直線コネクタ 407"/>
        <xdr:cNvCxnSpPr/>
      </xdr:nvCxnSpPr>
      <xdr:spPr>
        <a:xfrm>
          <a:off x="6972300" y="13297756"/>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118366</xdr:rowOff>
    </xdr:from>
    <xdr:to>
      <xdr:col>36</xdr:col>
      <xdr:colOff>165100</xdr:colOff>
      <xdr:row>78</xdr:row>
      <xdr:rowOff>48516</xdr:rowOff>
    </xdr:to>
    <xdr:sp macro="" textlink="">
      <xdr:nvSpPr>
        <xdr:cNvPr id="411" name="フローチャート: 判断 410"/>
        <xdr:cNvSpPr/>
      </xdr:nvSpPr>
      <xdr:spPr>
        <a:xfrm>
          <a:off x="6921500" y="1332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39643</xdr:rowOff>
    </xdr:from>
    <xdr:ext cx="469744" cy="259045"/>
    <xdr:sp macro="" textlink="">
      <xdr:nvSpPr>
        <xdr:cNvPr id="412" name="テキスト ボックス 411"/>
        <xdr:cNvSpPr txBox="1"/>
      </xdr:nvSpPr>
      <xdr:spPr>
        <a:xfrm>
          <a:off x="6737428" y="1341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171172</xdr:rowOff>
    </xdr:from>
    <xdr:to>
      <xdr:col>55</xdr:col>
      <xdr:colOff>50800</xdr:colOff>
      <xdr:row>78</xdr:row>
      <xdr:rowOff>101322</xdr:rowOff>
    </xdr:to>
    <xdr:sp macro="" textlink="">
      <xdr:nvSpPr>
        <xdr:cNvPr id="418" name="楕円 417"/>
        <xdr:cNvSpPr/>
      </xdr:nvSpPr>
      <xdr:spPr>
        <a:xfrm>
          <a:off x="104267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86099</xdr:rowOff>
    </xdr:from>
    <xdr:ext cx="469744" cy="259045"/>
    <xdr:sp macro="" textlink="">
      <xdr:nvSpPr>
        <xdr:cNvPr id="419" name="商工費該当値テキスト"/>
        <xdr:cNvSpPr txBox="1"/>
      </xdr:nvSpPr>
      <xdr:spPr>
        <a:xfrm>
          <a:off x="10528300" y="132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159972</xdr:rowOff>
    </xdr:from>
    <xdr:to>
      <xdr:col>50</xdr:col>
      <xdr:colOff>165100</xdr:colOff>
      <xdr:row>78</xdr:row>
      <xdr:rowOff>90122</xdr:rowOff>
    </xdr:to>
    <xdr:sp macro="" textlink="">
      <xdr:nvSpPr>
        <xdr:cNvPr id="420" name="楕円 419"/>
        <xdr:cNvSpPr/>
      </xdr:nvSpPr>
      <xdr:spPr>
        <a:xfrm>
          <a:off x="9588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81249</xdr:rowOff>
    </xdr:from>
    <xdr:ext cx="469744" cy="259045"/>
    <xdr:sp macro="" textlink="">
      <xdr:nvSpPr>
        <xdr:cNvPr id="421" name="テキスト ボックス 420"/>
        <xdr:cNvSpPr txBox="1"/>
      </xdr:nvSpPr>
      <xdr:spPr>
        <a:xfrm>
          <a:off x="9404428" y="1345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101885</xdr:rowOff>
    </xdr:from>
    <xdr:to>
      <xdr:col>46</xdr:col>
      <xdr:colOff>38100</xdr:colOff>
      <xdr:row>78</xdr:row>
      <xdr:rowOff>32035</xdr:rowOff>
    </xdr:to>
    <xdr:sp macro="" textlink="">
      <xdr:nvSpPr>
        <xdr:cNvPr id="422" name="楕円 421"/>
        <xdr:cNvSpPr/>
      </xdr:nvSpPr>
      <xdr:spPr>
        <a:xfrm>
          <a:off x="8699500" y="133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23162</xdr:rowOff>
    </xdr:from>
    <xdr:ext cx="469744" cy="259045"/>
    <xdr:sp macro="" textlink="">
      <xdr:nvSpPr>
        <xdr:cNvPr id="423" name="テキスト ボックス 422"/>
        <xdr:cNvSpPr txBox="1"/>
      </xdr:nvSpPr>
      <xdr:spPr>
        <a:xfrm>
          <a:off x="8515428" y="133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124516</xdr:rowOff>
    </xdr:from>
    <xdr:to>
      <xdr:col>41</xdr:col>
      <xdr:colOff>101600</xdr:colOff>
      <xdr:row>78</xdr:row>
      <xdr:rowOff>54666</xdr:rowOff>
    </xdr:to>
    <xdr:sp macro="" textlink="">
      <xdr:nvSpPr>
        <xdr:cNvPr id="424" name="楕円 423"/>
        <xdr:cNvSpPr/>
      </xdr:nvSpPr>
      <xdr:spPr>
        <a:xfrm>
          <a:off x="7810500" y="133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45793</xdr:rowOff>
    </xdr:from>
    <xdr:ext cx="469744" cy="259045"/>
    <xdr:sp macro="" textlink="">
      <xdr:nvSpPr>
        <xdr:cNvPr id="425" name="テキスト ボックス 424"/>
        <xdr:cNvSpPr txBox="1"/>
      </xdr:nvSpPr>
      <xdr:spPr>
        <a:xfrm>
          <a:off x="7626428" y="134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45306</xdr:rowOff>
    </xdr:from>
    <xdr:to>
      <xdr:col>36</xdr:col>
      <xdr:colOff>165100</xdr:colOff>
      <xdr:row>77</xdr:row>
      <xdr:rowOff>146906</xdr:rowOff>
    </xdr:to>
    <xdr:sp macro="" textlink="">
      <xdr:nvSpPr>
        <xdr:cNvPr id="426" name="楕円 425"/>
        <xdr:cNvSpPr/>
      </xdr:nvSpPr>
      <xdr:spPr>
        <a:xfrm>
          <a:off x="6921500" y="1324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163433</xdr:rowOff>
    </xdr:from>
    <xdr:ext cx="469744" cy="259045"/>
    <xdr:sp macro="" textlink="">
      <xdr:nvSpPr>
        <xdr:cNvPr id="427" name="テキスト ボックス 426"/>
        <xdr:cNvSpPr txBox="1"/>
      </xdr:nvSpPr>
      <xdr:spPr>
        <a:xfrm>
          <a:off x="6737428" y="1302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15109</xdr:rowOff>
    </xdr:from>
    <xdr:to>
      <xdr:col>55</xdr:col>
      <xdr:colOff>0</xdr:colOff>
      <xdr:row>98</xdr:row>
      <xdr:rowOff>37753</xdr:rowOff>
    </xdr:to>
    <xdr:cxnSp macro="">
      <xdr:nvCxnSpPr>
        <xdr:cNvPr id="456" name="直線コネクタ 455"/>
        <xdr:cNvCxnSpPr/>
      </xdr:nvCxnSpPr>
      <xdr:spPr>
        <a:xfrm flipV="1">
          <a:off x="9639300" y="16817209"/>
          <a:ext cx="8382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37753</xdr:rowOff>
    </xdr:from>
    <xdr:to>
      <xdr:col>50</xdr:col>
      <xdr:colOff>114300</xdr:colOff>
      <xdr:row>98</xdr:row>
      <xdr:rowOff>54203</xdr:rowOff>
    </xdr:to>
    <xdr:cxnSp macro="">
      <xdr:nvCxnSpPr>
        <xdr:cNvPr id="459" name="直線コネクタ 458"/>
        <xdr:cNvCxnSpPr/>
      </xdr:nvCxnSpPr>
      <xdr:spPr>
        <a:xfrm flipV="1">
          <a:off x="8750300" y="16839853"/>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31344</xdr:rowOff>
    </xdr:from>
    <xdr:to>
      <xdr:col>45</xdr:col>
      <xdr:colOff>177800</xdr:colOff>
      <xdr:row>98</xdr:row>
      <xdr:rowOff>54203</xdr:rowOff>
    </xdr:to>
    <xdr:cxnSp macro="">
      <xdr:nvCxnSpPr>
        <xdr:cNvPr id="462" name="直線コネクタ 461"/>
        <xdr:cNvCxnSpPr/>
      </xdr:nvCxnSpPr>
      <xdr:spPr>
        <a:xfrm>
          <a:off x="7861300" y="1683344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31344</xdr:rowOff>
    </xdr:from>
    <xdr:to>
      <xdr:col>41</xdr:col>
      <xdr:colOff>50800</xdr:colOff>
      <xdr:row>98</xdr:row>
      <xdr:rowOff>33100</xdr:rowOff>
    </xdr:to>
    <xdr:cxnSp macro="">
      <xdr:nvCxnSpPr>
        <xdr:cNvPr id="465" name="直線コネクタ 464"/>
        <xdr:cNvCxnSpPr/>
      </xdr:nvCxnSpPr>
      <xdr:spPr>
        <a:xfrm flipV="1">
          <a:off x="6972300" y="168334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8102</xdr:rowOff>
    </xdr:from>
    <xdr:to>
      <xdr:col>36</xdr:col>
      <xdr:colOff>165100</xdr:colOff>
      <xdr:row>98</xdr:row>
      <xdr:rowOff>109702</xdr:rowOff>
    </xdr:to>
    <xdr:sp macro="" textlink="">
      <xdr:nvSpPr>
        <xdr:cNvPr id="468" name="フローチャート: 判断 467"/>
        <xdr:cNvSpPr/>
      </xdr:nvSpPr>
      <xdr:spPr>
        <a:xfrm>
          <a:off x="6921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100829</xdr:rowOff>
    </xdr:from>
    <xdr:ext cx="534377" cy="259045"/>
    <xdr:sp macro="" textlink="">
      <xdr:nvSpPr>
        <xdr:cNvPr id="469" name="テキスト ボックス 468"/>
        <xdr:cNvSpPr txBox="1"/>
      </xdr:nvSpPr>
      <xdr:spPr>
        <a:xfrm>
          <a:off x="6705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135759</xdr:rowOff>
    </xdr:from>
    <xdr:to>
      <xdr:col>55</xdr:col>
      <xdr:colOff>50800</xdr:colOff>
      <xdr:row>98</xdr:row>
      <xdr:rowOff>65909</xdr:rowOff>
    </xdr:to>
    <xdr:sp macro="" textlink="">
      <xdr:nvSpPr>
        <xdr:cNvPr id="475" name="楕円 474"/>
        <xdr:cNvSpPr/>
      </xdr:nvSpPr>
      <xdr:spPr>
        <a:xfrm>
          <a:off x="10426700" y="167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158636</xdr:rowOff>
    </xdr:from>
    <xdr:ext cx="534377" cy="259045"/>
    <xdr:sp macro="" textlink="">
      <xdr:nvSpPr>
        <xdr:cNvPr id="476" name="土木費該当値テキスト"/>
        <xdr:cNvSpPr txBox="1"/>
      </xdr:nvSpPr>
      <xdr:spPr>
        <a:xfrm>
          <a:off x="10528300" y="166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158403</xdr:rowOff>
    </xdr:from>
    <xdr:to>
      <xdr:col>50</xdr:col>
      <xdr:colOff>165100</xdr:colOff>
      <xdr:row>98</xdr:row>
      <xdr:rowOff>88553</xdr:rowOff>
    </xdr:to>
    <xdr:sp macro="" textlink="">
      <xdr:nvSpPr>
        <xdr:cNvPr id="477" name="楕円 476"/>
        <xdr:cNvSpPr/>
      </xdr:nvSpPr>
      <xdr:spPr>
        <a:xfrm>
          <a:off x="9588500" y="167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105080</xdr:rowOff>
    </xdr:from>
    <xdr:ext cx="534377" cy="259045"/>
    <xdr:sp macro="" textlink="">
      <xdr:nvSpPr>
        <xdr:cNvPr id="478" name="テキスト ボックス 477"/>
        <xdr:cNvSpPr txBox="1"/>
      </xdr:nvSpPr>
      <xdr:spPr>
        <a:xfrm>
          <a:off x="9372111" y="165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3403</xdr:rowOff>
    </xdr:from>
    <xdr:to>
      <xdr:col>46</xdr:col>
      <xdr:colOff>38100</xdr:colOff>
      <xdr:row>98</xdr:row>
      <xdr:rowOff>105003</xdr:rowOff>
    </xdr:to>
    <xdr:sp macro="" textlink="">
      <xdr:nvSpPr>
        <xdr:cNvPr id="479" name="楕円 478"/>
        <xdr:cNvSpPr/>
      </xdr:nvSpPr>
      <xdr:spPr>
        <a:xfrm>
          <a:off x="8699500" y="168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96130</xdr:rowOff>
    </xdr:from>
    <xdr:ext cx="534377" cy="259045"/>
    <xdr:sp macro="" textlink="">
      <xdr:nvSpPr>
        <xdr:cNvPr id="480" name="テキスト ボックス 479"/>
        <xdr:cNvSpPr txBox="1"/>
      </xdr:nvSpPr>
      <xdr:spPr>
        <a:xfrm>
          <a:off x="8483111" y="168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151994</xdr:rowOff>
    </xdr:from>
    <xdr:to>
      <xdr:col>41</xdr:col>
      <xdr:colOff>101600</xdr:colOff>
      <xdr:row>98</xdr:row>
      <xdr:rowOff>82144</xdr:rowOff>
    </xdr:to>
    <xdr:sp macro="" textlink="">
      <xdr:nvSpPr>
        <xdr:cNvPr id="481" name="楕円 480"/>
        <xdr:cNvSpPr/>
      </xdr:nvSpPr>
      <xdr:spPr>
        <a:xfrm>
          <a:off x="7810500" y="167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98671</xdr:rowOff>
    </xdr:from>
    <xdr:ext cx="534377" cy="259045"/>
    <xdr:sp macro="" textlink="">
      <xdr:nvSpPr>
        <xdr:cNvPr id="482" name="テキスト ボックス 481"/>
        <xdr:cNvSpPr txBox="1"/>
      </xdr:nvSpPr>
      <xdr:spPr>
        <a:xfrm>
          <a:off x="7594111" y="165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153750</xdr:rowOff>
    </xdr:from>
    <xdr:to>
      <xdr:col>36</xdr:col>
      <xdr:colOff>165100</xdr:colOff>
      <xdr:row>98</xdr:row>
      <xdr:rowOff>83900</xdr:rowOff>
    </xdr:to>
    <xdr:sp macro="" textlink="">
      <xdr:nvSpPr>
        <xdr:cNvPr id="483" name="楕円 482"/>
        <xdr:cNvSpPr/>
      </xdr:nvSpPr>
      <xdr:spPr>
        <a:xfrm>
          <a:off x="6921500" y="167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100427</xdr:rowOff>
    </xdr:from>
    <xdr:ext cx="534377" cy="259045"/>
    <xdr:sp macro="" textlink="">
      <xdr:nvSpPr>
        <xdr:cNvPr id="484" name="テキスト ボックス 483"/>
        <xdr:cNvSpPr txBox="1"/>
      </xdr:nvSpPr>
      <xdr:spPr>
        <a:xfrm>
          <a:off x="6705111" y="165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36236</xdr:rowOff>
    </xdr:from>
    <xdr:to>
      <xdr:col>85</xdr:col>
      <xdr:colOff>127000</xdr:colOff>
      <xdr:row>38</xdr:row>
      <xdr:rowOff>68880</xdr:rowOff>
    </xdr:to>
    <xdr:cxnSp macro="">
      <xdr:nvCxnSpPr>
        <xdr:cNvPr id="512" name="直線コネクタ 511"/>
        <xdr:cNvCxnSpPr/>
      </xdr:nvCxnSpPr>
      <xdr:spPr>
        <a:xfrm flipV="1">
          <a:off x="15481300" y="6551336"/>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68880</xdr:rowOff>
    </xdr:from>
    <xdr:to>
      <xdr:col>81</xdr:col>
      <xdr:colOff>50800</xdr:colOff>
      <xdr:row>38</xdr:row>
      <xdr:rowOff>77155</xdr:rowOff>
    </xdr:to>
    <xdr:cxnSp macro="">
      <xdr:nvCxnSpPr>
        <xdr:cNvPr id="515" name="直線コネクタ 514"/>
        <xdr:cNvCxnSpPr/>
      </xdr:nvCxnSpPr>
      <xdr:spPr>
        <a:xfrm flipV="1">
          <a:off x="14592300" y="6583980"/>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77155</xdr:rowOff>
    </xdr:from>
    <xdr:to>
      <xdr:col>76</xdr:col>
      <xdr:colOff>114300</xdr:colOff>
      <xdr:row>38</xdr:row>
      <xdr:rowOff>132522</xdr:rowOff>
    </xdr:to>
    <xdr:cxnSp macro="">
      <xdr:nvCxnSpPr>
        <xdr:cNvPr id="518" name="直線コネクタ 517"/>
        <xdr:cNvCxnSpPr/>
      </xdr:nvCxnSpPr>
      <xdr:spPr>
        <a:xfrm flipV="1">
          <a:off x="13703300" y="6592255"/>
          <a:ext cx="8890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132522</xdr:rowOff>
    </xdr:from>
    <xdr:to>
      <xdr:col>71</xdr:col>
      <xdr:colOff>177800</xdr:colOff>
      <xdr:row>38</xdr:row>
      <xdr:rowOff>132934</xdr:rowOff>
    </xdr:to>
    <xdr:cxnSp macro="">
      <xdr:nvCxnSpPr>
        <xdr:cNvPr id="521" name="直線コネクタ 520"/>
        <xdr:cNvCxnSpPr/>
      </xdr:nvCxnSpPr>
      <xdr:spPr>
        <a:xfrm flipV="1">
          <a:off x="12814300" y="664762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24" name="フローチャート: 判断 523"/>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25" name="テキスト ボックス 524"/>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156886</xdr:rowOff>
    </xdr:from>
    <xdr:to>
      <xdr:col>85</xdr:col>
      <xdr:colOff>177800</xdr:colOff>
      <xdr:row>38</xdr:row>
      <xdr:rowOff>87036</xdr:rowOff>
    </xdr:to>
    <xdr:sp macro="" textlink="">
      <xdr:nvSpPr>
        <xdr:cNvPr id="531" name="楕円 530"/>
        <xdr:cNvSpPr/>
      </xdr:nvSpPr>
      <xdr:spPr>
        <a:xfrm>
          <a:off x="16268700" y="6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71813</xdr:rowOff>
    </xdr:from>
    <xdr:ext cx="534377" cy="259045"/>
    <xdr:sp macro="" textlink="">
      <xdr:nvSpPr>
        <xdr:cNvPr id="532" name="消防費該当値テキスト"/>
        <xdr:cNvSpPr txBox="1"/>
      </xdr:nvSpPr>
      <xdr:spPr>
        <a:xfrm>
          <a:off x="16370300" y="64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18080</xdr:rowOff>
    </xdr:from>
    <xdr:to>
      <xdr:col>81</xdr:col>
      <xdr:colOff>101600</xdr:colOff>
      <xdr:row>38</xdr:row>
      <xdr:rowOff>119680</xdr:rowOff>
    </xdr:to>
    <xdr:sp macro="" textlink="">
      <xdr:nvSpPr>
        <xdr:cNvPr id="533" name="楕円 532"/>
        <xdr:cNvSpPr/>
      </xdr:nvSpPr>
      <xdr:spPr>
        <a:xfrm>
          <a:off x="15430500" y="65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110807</xdr:rowOff>
    </xdr:from>
    <xdr:ext cx="534377" cy="259045"/>
    <xdr:sp macro="" textlink="">
      <xdr:nvSpPr>
        <xdr:cNvPr id="534" name="テキスト ボックス 533"/>
        <xdr:cNvSpPr txBox="1"/>
      </xdr:nvSpPr>
      <xdr:spPr>
        <a:xfrm>
          <a:off x="15214111" y="66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26355</xdr:rowOff>
    </xdr:from>
    <xdr:to>
      <xdr:col>76</xdr:col>
      <xdr:colOff>165100</xdr:colOff>
      <xdr:row>38</xdr:row>
      <xdr:rowOff>127955</xdr:rowOff>
    </xdr:to>
    <xdr:sp macro="" textlink="">
      <xdr:nvSpPr>
        <xdr:cNvPr id="535" name="楕円 534"/>
        <xdr:cNvSpPr/>
      </xdr:nvSpPr>
      <xdr:spPr>
        <a:xfrm>
          <a:off x="14541500" y="65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119082</xdr:rowOff>
    </xdr:from>
    <xdr:ext cx="534377" cy="259045"/>
    <xdr:sp macro="" textlink="">
      <xdr:nvSpPr>
        <xdr:cNvPr id="536" name="テキスト ボックス 535"/>
        <xdr:cNvSpPr txBox="1"/>
      </xdr:nvSpPr>
      <xdr:spPr>
        <a:xfrm>
          <a:off x="14325111" y="663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81722</xdr:rowOff>
    </xdr:from>
    <xdr:to>
      <xdr:col>72</xdr:col>
      <xdr:colOff>38100</xdr:colOff>
      <xdr:row>39</xdr:row>
      <xdr:rowOff>11872</xdr:rowOff>
    </xdr:to>
    <xdr:sp macro="" textlink="">
      <xdr:nvSpPr>
        <xdr:cNvPr id="537" name="楕円 536"/>
        <xdr:cNvSpPr/>
      </xdr:nvSpPr>
      <xdr:spPr>
        <a:xfrm>
          <a:off x="13652500" y="65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2999</xdr:rowOff>
    </xdr:from>
    <xdr:ext cx="534377" cy="259045"/>
    <xdr:sp macro="" textlink="">
      <xdr:nvSpPr>
        <xdr:cNvPr id="538" name="テキスト ボックス 537"/>
        <xdr:cNvSpPr txBox="1"/>
      </xdr:nvSpPr>
      <xdr:spPr>
        <a:xfrm>
          <a:off x="13436111" y="668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82134</xdr:rowOff>
    </xdr:from>
    <xdr:to>
      <xdr:col>67</xdr:col>
      <xdr:colOff>101600</xdr:colOff>
      <xdr:row>39</xdr:row>
      <xdr:rowOff>12284</xdr:rowOff>
    </xdr:to>
    <xdr:sp macro="" textlink="">
      <xdr:nvSpPr>
        <xdr:cNvPr id="539" name="楕円 538"/>
        <xdr:cNvSpPr/>
      </xdr:nvSpPr>
      <xdr:spPr>
        <a:xfrm>
          <a:off x="12763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3411</xdr:rowOff>
    </xdr:from>
    <xdr:ext cx="534377" cy="259045"/>
    <xdr:sp macro="" textlink="">
      <xdr:nvSpPr>
        <xdr:cNvPr id="540" name="テキスト ボックス 539"/>
        <xdr:cNvSpPr txBox="1"/>
      </xdr:nvSpPr>
      <xdr:spPr>
        <a:xfrm>
          <a:off x="12547111" y="668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164323</xdr:rowOff>
    </xdr:from>
    <xdr:to>
      <xdr:col>85</xdr:col>
      <xdr:colOff>127000</xdr:colOff>
      <xdr:row>58</xdr:row>
      <xdr:rowOff>59723</xdr:rowOff>
    </xdr:to>
    <xdr:cxnSp macro="">
      <xdr:nvCxnSpPr>
        <xdr:cNvPr id="572" name="直線コネクタ 571"/>
        <xdr:cNvCxnSpPr/>
      </xdr:nvCxnSpPr>
      <xdr:spPr>
        <a:xfrm flipV="1">
          <a:off x="15481300" y="9936973"/>
          <a:ext cx="8382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59723</xdr:rowOff>
    </xdr:from>
    <xdr:to>
      <xdr:col>81</xdr:col>
      <xdr:colOff>50800</xdr:colOff>
      <xdr:row>58</xdr:row>
      <xdr:rowOff>79790</xdr:rowOff>
    </xdr:to>
    <xdr:cxnSp macro="">
      <xdr:nvCxnSpPr>
        <xdr:cNvPr id="575" name="直線コネクタ 574"/>
        <xdr:cNvCxnSpPr/>
      </xdr:nvCxnSpPr>
      <xdr:spPr>
        <a:xfrm flipV="1">
          <a:off x="14592300" y="1000382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45320</xdr:rowOff>
    </xdr:from>
    <xdr:to>
      <xdr:col>76</xdr:col>
      <xdr:colOff>114300</xdr:colOff>
      <xdr:row>58</xdr:row>
      <xdr:rowOff>79790</xdr:rowOff>
    </xdr:to>
    <xdr:cxnSp macro="">
      <xdr:nvCxnSpPr>
        <xdr:cNvPr id="578" name="直線コネクタ 577"/>
        <xdr:cNvCxnSpPr/>
      </xdr:nvCxnSpPr>
      <xdr:spPr>
        <a:xfrm>
          <a:off x="13703300" y="9989420"/>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45320</xdr:rowOff>
    </xdr:from>
    <xdr:to>
      <xdr:col>71</xdr:col>
      <xdr:colOff>177800</xdr:colOff>
      <xdr:row>58</xdr:row>
      <xdr:rowOff>137316</xdr:rowOff>
    </xdr:to>
    <xdr:cxnSp macro="">
      <xdr:nvCxnSpPr>
        <xdr:cNvPr id="581" name="直線コネクタ 580"/>
        <xdr:cNvCxnSpPr/>
      </xdr:nvCxnSpPr>
      <xdr:spPr>
        <a:xfrm flipV="1">
          <a:off x="12814300" y="9989420"/>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33334</xdr:rowOff>
    </xdr:from>
    <xdr:to>
      <xdr:col>67</xdr:col>
      <xdr:colOff>101600</xdr:colOff>
      <xdr:row>57</xdr:row>
      <xdr:rowOff>134934</xdr:rowOff>
    </xdr:to>
    <xdr:sp macro="" textlink="">
      <xdr:nvSpPr>
        <xdr:cNvPr id="584" name="フローチャート: 判断 583"/>
        <xdr:cNvSpPr/>
      </xdr:nvSpPr>
      <xdr:spPr>
        <a:xfrm>
          <a:off x="12763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151461</xdr:rowOff>
    </xdr:from>
    <xdr:ext cx="534377" cy="259045"/>
    <xdr:sp macro="" textlink="">
      <xdr:nvSpPr>
        <xdr:cNvPr id="585" name="テキスト ボックス 584"/>
        <xdr:cNvSpPr txBox="1"/>
      </xdr:nvSpPr>
      <xdr:spPr>
        <a:xfrm>
          <a:off x="12547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113523</xdr:rowOff>
    </xdr:from>
    <xdr:to>
      <xdr:col>85</xdr:col>
      <xdr:colOff>177800</xdr:colOff>
      <xdr:row>58</xdr:row>
      <xdr:rowOff>43673</xdr:rowOff>
    </xdr:to>
    <xdr:sp macro="" textlink="">
      <xdr:nvSpPr>
        <xdr:cNvPr id="591" name="楕円 590"/>
        <xdr:cNvSpPr/>
      </xdr:nvSpPr>
      <xdr:spPr>
        <a:xfrm>
          <a:off x="16268700" y="988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28450</xdr:rowOff>
    </xdr:from>
    <xdr:ext cx="534377" cy="259045"/>
    <xdr:sp macro="" textlink="">
      <xdr:nvSpPr>
        <xdr:cNvPr id="592" name="教育費該当値テキスト"/>
        <xdr:cNvSpPr txBox="1"/>
      </xdr:nvSpPr>
      <xdr:spPr>
        <a:xfrm>
          <a:off x="16370300" y="980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8923</xdr:rowOff>
    </xdr:from>
    <xdr:to>
      <xdr:col>81</xdr:col>
      <xdr:colOff>101600</xdr:colOff>
      <xdr:row>58</xdr:row>
      <xdr:rowOff>110523</xdr:rowOff>
    </xdr:to>
    <xdr:sp macro="" textlink="">
      <xdr:nvSpPr>
        <xdr:cNvPr id="593" name="楕円 592"/>
        <xdr:cNvSpPr/>
      </xdr:nvSpPr>
      <xdr:spPr>
        <a:xfrm>
          <a:off x="15430500" y="9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101650</xdr:rowOff>
    </xdr:from>
    <xdr:ext cx="534377" cy="259045"/>
    <xdr:sp macro="" textlink="">
      <xdr:nvSpPr>
        <xdr:cNvPr id="594" name="テキスト ボックス 593"/>
        <xdr:cNvSpPr txBox="1"/>
      </xdr:nvSpPr>
      <xdr:spPr>
        <a:xfrm>
          <a:off x="15214111" y="10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28990</xdr:rowOff>
    </xdr:from>
    <xdr:to>
      <xdr:col>76</xdr:col>
      <xdr:colOff>165100</xdr:colOff>
      <xdr:row>58</xdr:row>
      <xdr:rowOff>130590</xdr:rowOff>
    </xdr:to>
    <xdr:sp macro="" textlink="">
      <xdr:nvSpPr>
        <xdr:cNvPr id="595" name="楕円 594"/>
        <xdr:cNvSpPr/>
      </xdr:nvSpPr>
      <xdr:spPr>
        <a:xfrm>
          <a:off x="14541500" y="9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121717</xdr:rowOff>
    </xdr:from>
    <xdr:ext cx="534377" cy="259045"/>
    <xdr:sp macro="" textlink="">
      <xdr:nvSpPr>
        <xdr:cNvPr id="596" name="テキスト ボックス 595"/>
        <xdr:cNvSpPr txBox="1"/>
      </xdr:nvSpPr>
      <xdr:spPr>
        <a:xfrm>
          <a:off x="14325111" y="10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165970</xdr:rowOff>
    </xdr:from>
    <xdr:to>
      <xdr:col>72</xdr:col>
      <xdr:colOff>38100</xdr:colOff>
      <xdr:row>58</xdr:row>
      <xdr:rowOff>96120</xdr:rowOff>
    </xdr:to>
    <xdr:sp macro="" textlink="">
      <xdr:nvSpPr>
        <xdr:cNvPr id="597" name="楕円 596"/>
        <xdr:cNvSpPr/>
      </xdr:nvSpPr>
      <xdr:spPr>
        <a:xfrm>
          <a:off x="136525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87247</xdr:rowOff>
    </xdr:from>
    <xdr:ext cx="534377" cy="259045"/>
    <xdr:sp macro="" textlink="">
      <xdr:nvSpPr>
        <xdr:cNvPr id="598" name="テキスト ボックス 597"/>
        <xdr:cNvSpPr txBox="1"/>
      </xdr:nvSpPr>
      <xdr:spPr>
        <a:xfrm>
          <a:off x="13436111" y="100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86516</xdr:rowOff>
    </xdr:from>
    <xdr:to>
      <xdr:col>67</xdr:col>
      <xdr:colOff>101600</xdr:colOff>
      <xdr:row>59</xdr:row>
      <xdr:rowOff>16666</xdr:rowOff>
    </xdr:to>
    <xdr:sp macro="" textlink="">
      <xdr:nvSpPr>
        <xdr:cNvPr id="599" name="楕円 598"/>
        <xdr:cNvSpPr/>
      </xdr:nvSpPr>
      <xdr:spPr>
        <a:xfrm>
          <a:off x="12763500" y="100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7793</xdr:rowOff>
    </xdr:from>
    <xdr:ext cx="534377" cy="259045"/>
    <xdr:sp macro="" textlink="">
      <xdr:nvSpPr>
        <xdr:cNvPr id="600" name="テキスト ボックス 599"/>
        <xdr:cNvSpPr txBox="1"/>
      </xdr:nvSpPr>
      <xdr:spPr>
        <a:xfrm>
          <a:off x="12547111" y="101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18135</xdr:rowOff>
    </xdr:from>
    <xdr:to>
      <xdr:col>85</xdr:col>
      <xdr:colOff>127000</xdr:colOff>
      <xdr:row>79</xdr:row>
      <xdr:rowOff>21831</xdr:rowOff>
    </xdr:to>
    <xdr:cxnSp macro="">
      <xdr:nvCxnSpPr>
        <xdr:cNvPr id="629" name="直線コネクタ 628"/>
        <xdr:cNvCxnSpPr/>
      </xdr:nvCxnSpPr>
      <xdr:spPr>
        <a:xfrm>
          <a:off x="15481300" y="13562685"/>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18135</xdr:rowOff>
    </xdr:from>
    <xdr:to>
      <xdr:col>81</xdr:col>
      <xdr:colOff>50800</xdr:colOff>
      <xdr:row>79</xdr:row>
      <xdr:rowOff>40373</xdr:rowOff>
    </xdr:to>
    <xdr:cxnSp macro="">
      <xdr:nvCxnSpPr>
        <xdr:cNvPr id="632" name="直線コネクタ 631"/>
        <xdr:cNvCxnSpPr/>
      </xdr:nvCxnSpPr>
      <xdr:spPr>
        <a:xfrm flipV="1">
          <a:off x="14592300" y="13562685"/>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40373</xdr:rowOff>
    </xdr:from>
    <xdr:to>
      <xdr:col>76</xdr:col>
      <xdr:colOff>114300</xdr:colOff>
      <xdr:row>79</xdr:row>
      <xdr:rowOff>43281</xdr:rowOff>
    </xdr:to>
    <xdr:cxnSp macro="">
      <xdr:nvCxnSpPr>
        <xdr:cNvPr id="635" name="直線コネクタ 634"/>
        <xdr:cNvCxnSpPr/>
      </xdr:nvCxnSpPr>
      <xdr:spPr>
        <a:xfrm flipV="1">
          <a:off x="13703300" y="13584923"/>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32956</xdr:rowOff>
    </xdr:from>
    <xdr:to>
      <xdr:col>71</xdr:col>
      <xdr:colOff>177800</xdr:colOff>
      <xdr:row>79</xdr:row>
      <xdr:rowOff>43281</xdr:rowOff>
    </xdr:to>
    <xdr:cxnSp macro="">
      <xdr:nvCxnSpPr>
        <xdr:cNvPr id="638" name="直線コネクタ 637"/>
        <xdr:cNvCxnSpPr/>
      </xdr:nvCxnSpPr>
      <xdr:spPr>
        <a:xfrm>
          <a:off x="12814300" y="13577506"/>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159322</xdr:rowOff>
    </xdr:from>
    <xdr:to>
      <xdr:col>67</xdr:col>
      <xdr:colOff>101600</xdr:colOff>
      <xdr:row>79</xdr:row>
      <xdr:rowOff>89472</xdr:rowOff>
    </xdr:to>
    <xdr:sp macro="" textlink="">
      <xdr:nvSpPr>
        <xdr:cNvPr id="641" name="フローチャート: 判断 640"/>
        <xdr:cNvSpPr/>
      </xdr:nvSpPr>
      <xdr:spPr>
        <a:xfrm>
          <a:off x="12763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80599</xdr:rowOff>
    </xdr:from>
    <xdr:ext cx="378565" cy="259045"/>
    <xdr:sp macro="" textlink="">
      <xdr:nvSpPr>
        <xdr:cNvPr id="642" name="テキスト ボックス 641"/>
        <xdr:cNvSpPr txBox="1"/>
      </xdr:nvSpPr>
      <xdr:spPr>
        <a:xfrm>
          <a:off x="12625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142481</xdr:rowOff>
    </xdr:from>
    <xdr:to>
      <xdr:col>85</xdr:col>
      <xdr:colOff>177800</xdr:colOff>
      <xdr:row>79</xdr:row>
      <xdr:rowOff>72631</xdr:rowOff>
    </xdr:to>
    <xdr:sp macro="" textlink="">
      <xdr:nvSpPr>
        <xdr:cNvPr id="648" name="楕円 647"/>
        <xdr:cNvSpPr/>
      </xdr:nvSpPr>
      <xdr:spPr>
        <a:xfrm>
          <a:off x="16268700" y="135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138785</xdr:rowOff>
    </xdr:from>
    <xdr:to>
      <xdr:col>81</xdr:col>
      <xdr:colOff>101600</xdr:colOff>
      <xdr:row>79</xdr:row>
      <xdr:rowOff>68935</xdr:rowOff>
    </xdr:to>
    <xdr:sp macro="" textlink="">
      <xdr:nvSpPr>
        <xdr:cNvPr id="650" name="楕円 649"/>
        <xdr:cNvSpPr/>
      </xdr:nvSpPr>
      <xdr:spPr>
        <a:xfrm>
          <a:off x="15430500" y="135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60062</xdr:rowOff>
    </xdr:from>
    <xdr:ext cx="469744" cy="259045"/>
    <xdr:sp macro="" textlink="">
      <xdr:nvSpPr>
        <xdr:cNvPr id="651" name="テキスト ボックス 650"/>
        <xdr:cNvSpPr txBox="1"/>
      </xdr:nvSpPr>
      <xdr:spPr>
        <a:xfrm>
          <a:off x="15246428" y="1360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161023</xdr:rowOff>
    </xdr:from>
    <xdr:to>
      <xdr:col>76</xdr:col>
      <xdr:colOff>165100</xdr:colOff>
      <xdr:row>79</xdr:row>
      <xdr:rowOff>91173</xdr:rowOff>
    </xdr:to>
    <xdr:sp macro="" textlink="">
      <xdr:nvSpPr>
        <xdr:cNvPr id="652" name="楕円 651"/>
        <xdr:cNvSpPr/>
      </xdr:nvSpPr>
      <xdr:spPr>
        <a:xfrm>
          <a:off x="14541500" y="1353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82300</xdr:rowOff>
    </xdr:from>
    <xdr:ext cx="378565" cy="259045"/>
    <xdr:sp macro="" textlink="">
      <xdr:nvSpPr>
        <xdr:cNvPr id="653" name="テキスト ボックス 652"/>
        <xdr:cNvSpPr txBox="1"/>
      </xdr:nvSpPr>
      <xdr:spPr>
        <a:xfrm>
          <a:off x="14403017" y="13626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163931</xdr:rowOff>
    </xdr:from>
    <xdr:to>
      <xdr:col>72</xdr:col>
      <xdr:colOff>38100</xdr:colOff>
      <xdr:row>79</xdr:row>
      <xdr:rowOff>94081</xdr:rowOff>
    </xdr:to>
    <xdr:sp macro="" textlink="">
      <xdr:nvSpPr>
        <xdr:cNvPr id="654" name="楕円 653"/>
        <xdr:cNvSpPr/>
      </xdr:nvSpPr>
      <xdr:spPr>
        <a:xfrm>
          <a:off x="13652500" y="135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85208</xdr:rowOff>
    </xdr:from>
    <xdr:ext cx="313932" cy="259045"/>
    <xdr:sp macro="" textlink="">
      <xdr:nvSpPr>
        <xdr:cNvPr id="655" name="テキスト ボックス 654"/>
        <xdr:cNvSpPr txBox="1"/>
      </xdr:nvSpPr>
      <xdr:spPr>
        <a:xfrm>
          <a:off x="13546333" y="13629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153606</xdr:rowOff>
    </xdr:from>
    <xdr:to>
      <xdr:col>67</xdr:col>
      <xdr:colOff>101600</xdr:colOff>
      <xdr:row>79</xdr:row>
      <xdr:rowOff>83756</xdr:rowOff>
    </xdr:to>
    <xdr:sp macro="" textlink="">
      <xdr:nvSpPr>
        <xdr:cNvPr id="656" name="楕円 655"/>
        <xdr:cNvSpPr/>
      </xdr:nvSpPr>
      <xdr:spPr>
        <a:xfrm>
          <a:off x="12763500" y="135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100283</xdr:rowOff>
    </xdr:from>
    <xdr:ext cx="378565" cy="259045"/>
    <xdr:sp macro="" textlink="">
      <xdr:nvSpPr>
        <xdr:cNvPr id="657" name="テキスト ボックス 656"/>
        <xdr:cNvSpPr txBox="1"/>
      </xdr:nvSpPr>
      <xdr:spPr>
        <a:xfrm>
          <a:off x="12625017" y="13301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46039</xdr:rowOff>
    </xdr:from>
    <xdr:to>
      <xdr:col>85</xdr:col>
      <xdr:colOff>127000</xdr:colOff>
      <xdr:row>96</xdr:row>
      <xdr:rowOff>77848</xdr:rowOff>
    </xdr:to>
    <xdr:cxnSp macro="">
      <xdr:nvCxnSpPr>
        <xdr:cNvPr id="688" name="直線コネクタ 687"/>
        <xdr:cNvCxnSpPr/>
      </xdr:nvCxnSpPr>
      <xdr:spPr>
        <a:xfrm>
          <a:off x="15481300" y="16505239"/>
          <a:ext cx="838200" cy="3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19341</xdr:rowOff>
    </xdr:from>
    <xdr:to>
      <xdr:col>81</xdr:col>
      <xdr:colOff>50800</xdr:colOff>
      <xdr:row>96</xdr:row>
      <xdr:rowOff>46039</xdr:rowOff>
    </xdr:to>
    <xdr:cxnSp macro="">
      <xdr:nvCxnSpPr>
        <xdr:cNvPr id="691" name="直線コネクタ 690"/>
        <xdr:cNvCxnSpPr/>
      </xdr:nvCxnSpPr>
      <xdr:spPr>
        <a:xfrm>
          <a:off x="14592300" y="16478541"/>
          <a:ext cx="889000" cy="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165598</xdr:rowOff>
    </xdr:from>
    <xdr:to>
      <xdr:col>76</xdr:col>
      <xdr:colOff>114300</xdr:colOff>
      <xdr:row>96</xdr:row>
      <xdr:rowOff>19341</xdr:rowOff>
    </xdr:to>
    <xdr:cxnSp macro="">
      <xdr:nvCxnSpPr>
        <xdr:cNvPr id="694" name="直線コネクタ 693"/>
        <xdr:cNvCxnSpPr/>
      </xdr:nvCxnSpPr>
      <xdr:spPr>
        <a:xfrm>
          <a:off x="13703300" y="16453348"/>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105181</xdr:rowOff>
    </xdr:from>
    <xdr:to>
      <xdr:col>71</xdr:col>
      <xdr:colOff>177800</xdr:colOff>
      <xdr:row>95</xdr:row>
      <xdr:rowOff>165598</xdr:rowOff>
    </xdr:to>
    <xdr:cxnSp macro="">
      <xdr:nvCxnSpPr>
        <xdr:cNvPr id="697" name="直線コネクタ 696"/>
        <xdr:cNvCxnSpPr/>
      </xdr:nvCxnSpPr>
      <xdr:spPr>
        <a:xfrm>
          <a:off x="12814300" y="163929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162525</xdr:rowOff>
    </xdr:from>
    <xdr:to>
      <xdr:col>67</xdr:col>
      <xdr:colOff>101600</xdr:colOff>
      <xdr:row>96</xdr:row>
      <xdr:rowOff>92675</xdr:rowOff>
    </xdr:to>
    <xdr:sp macro="" textlink="">
      <xdr:nvSpPr>
        <xdr:cNvPr id="700" name="フローチャート: 判断 699"/>
        <xdr:cNvSpPr/>
      </xdr:nvSpPr>
      <xdr:spPr>
        <a:xfrm>
          <a:off x="12763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83802</xdr:rowOff>
    </xdr:from>
    <xdr:ext cx="534377" cy="259045"/>
    <xdr:sp macro="" textlink="">
      <xdr:nvSpPr>
        <xdr:cNvPr id="701" name="テキスト ボックス 700"/>
        <xdr:cNvSpPr txBox="1"/>
      </xdr:nvSpPr>
      <xdr:spPr>
        <a:xfrm>
          <a:off x="12547111" y="165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27048</xdr:rowOff>
    </xdr:from>
    <xdr:to>
      <xdr:col>85</xdr:col>
      <xdr:colOff>177800</xdr:colOff>
      <xdr:row>96</xdr:row>
      <xdr:rowOff>128648</xdr:rowOff>
    </xdr:to>
    <xdr:sp macro="" textlink="">
      <xdr:nvSpPr>
        <xdr:cNvPr id="707" name="楕円 706"/>
        <xdr:cNvSpPr/>
      </xdr:nvSpPr>
      <xdr:spPr>
        <a:xfrm>
          <a:off x="16268700" y="164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5475</xdr:rowOff>
    </xdr:from>
    <xdr:ext cx="534377" cy="259045"/>
    <xdr:sp macro="" textlink="">
      <xdr:nvSpPr>
        <xdr:cNvPr id="708" name="公債費該当値テキスト"/>
        <xdr:cNvSpPr txBox="1"/>
      </xdr:nvSpPr>
      <xdr:spPr>
        <a:xfrm>
          <a:off x="16370300" y="164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166689</xdr:rowOff>
    </xdr:from>
    <xdr:to>
      <xdr:col>81</xdr:col>
      <xdr:colOff>101600</xdr:colOff>
      <xdr:row>96</xdr:row>
      <xdr:rowOff>96839</xdr:rowOff>
    </xdr:to>
    <xdr:sp macro="" textlink="">
      <xdr:nvSpPr>
        <xdr:cNvPr id="709" name="楕円 708"/>
        <xdr:cNvSpPr/>
      </xdr:nvSpPr>
      <xdr:spPr>
        <a:xfrm>
          <a:off x="15430500" y="164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87966</xdr:rowOff>
    </xdr:from>
    <xdr:ext cx="534377" cy="259045"/>
    <xdr:sp macro="" textlink="">
      <xdr:nvSpPr>
        <xdr:cNvPr id="710" name="テキスト ボックス 709"/>
        <xdr:cNvSpPr txBox="1"/>
      </xdr:nvSpPr>
      <xdr:spPr>
        <a:xfrm>
          <a:off x="15214111" y="1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139991</xdr:rowOff>
    </xdr:from>
    <xdr:to>
      <xdr:col>76</xdr:col>
      <xdr:colOff>165100</xdr:colOff>
      <xdr:row>96</xdr:row>
      <xdr:rowOff>70141</xdr:rowOff>
    </xdr:to>
    <xdr:sp macro="" textlink="">
      <xdr:nvSpPr>
        <xdr:cNvPr id="711" name="楕円 710"/>
        <xdr:cNvSpPr/>
      </xdr:nvSpPr>
      <xdr:spPr>
        <a:xfrm>
          <a:off x="14541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61268</xdr:rowOff>
    </xdr:from>
    <xdr:ext cx="534377" cy="259045"/>
    <xdr:sp macro="" textlink="">
      <xdr:nvSpPr>
        <xdr:cNvPr id="712" name="テキスト ボックス 711"/>
        <xdr:cNvSpPr txBox="1"/>
      </xdr:nvSpPr>
      <xdr:spPr>
        <a:xfrm>
          <a:off x="14325111" y="165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114798</xdr:rowOff>
    </xdr:from>
    <xdr:to>
      <xdr:col>72</xdr:col>
      <xdr:colOff>38100</xdr:colOff>
      <xdr:row>96</xdr:row>
      <xdr:rowOff>44948</xdr:rowOff>
    </xdr:to>
    <xdr:sp macro="" textlink="">
      <xdr:nvSpPr>
        <xdr:cNvPr id="713" name="楕円 712"/>
        <xdr:cNvSpPr/>
      </xdr:nvSpPr>
      <xdr:spPr>
        <a:xfrm>
          <a:off x="13652500" y="1640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36075</xdr:rowOff>
    </xdr:from>
    <xdr:ext cx="534377" cy="259045"/>
    <xdr:sp macro="" textlink="">
      <xdr:nvSpPr>
        <xdr:cNvPr id="714" name="テキスト ボックス 713"/>
        <xdr:cNvSpPr txBox="1"/>
      </xdr:nvSpPr>
      <xdr:spPr>
        <a:xfrm>
          <a:off x="13436111" y="1649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54381</xdr:rowOff>
    </xdr:from>
    <xdr:to>
      <xdr:col>67</xdr:col>
      <xdr:colOff>101600</xdr:colOff>
      <xdr:row>95</xdr:row>
      <xdr:rowOff>155981</xdr:rowOff>
    </xdr:to>
    <xdr:sp macro="" textlink="">
      <xdr:nvSpPr>
        <xdr:cNvPr id="715" name="楕円 714"/>
        <xdr:cNvSpPr/>
      </xdr:nvSpPr>
      <xdr:spPr>
        <a:xfrm>
          <a:off x="12763500" y="163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1058</xdr:rowOff>
    </xdr:from>
    <xdr:ext cx="534377" cy="259045"/>
    <xdr:sp macro="" textlink="">
      <xdr:nvSpPr>
        <xdr:cNvPr id="716" name="テキスト ボックス 715"/>
        <xdr:cNvSpPr txBox="1"/>
      </xdr:nvSpPr>
      <xdr:spPr>
        <a:xfrm>
          <a:off x="12547111" y="161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55" name="フローチャート: 判断 754"/>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56" name="テキスト ボックス 755"/>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目的別の歳出状況を類似団体と比較した場合、住民一人あたりの民生費のコストが類似団体平均のおよそ</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倍と著しく高額である。また、本市の</a:t>
          </a:r>
          <a:r>
            <a:rPr kumimoji="1" lang="ja-JP" altLang="en-US" sz="1100">
              <a:solidFill>
                <a:schemeClr val="dk1"/>
              </a:solidFill>
              <a:effectLst/>
              <a:latin typeface="+mn-ea"/>
              <a:ea typeface="+mn-ea"/>
              <a:cs typeface="+mn-cs"/>
            </a:rPr>
            <a:t>令和元</a:t>
          </a:r>
          <a:r>
            <a:rPr kumimoji="1" lang="ja-JP" altLang="ja-JP" sz="1100">
              <a:solidFill>
                <a:schemeClr val="dk1"/>
              </a:solidFill>
              <a:effectLst/>
              <a:latin typeface="+mn-ea"/>
              <a:ea typeface="+mn-ea"/>
              <a:cs typeface="+mn-cs"/>
            </a:rPr>
            <a:t>年度決算においても決算総額の</a:t>
          </a:r>
          <a:r>
            <a:rPr kumimoji="1" lang="en-US" altLang="ja-JP" sz="1100">
              <a:solidFill>
                <a:schemeClr val="dk1"/>
              </a:solidFill>
              <a:effectLst/>
              <a:latin typeface="+mn-ea"/>
              <a:ea typeface="+mn-ea"/>
              <a:cs typeface="+mn-cs"/>
            </a:rPr>
            <a:t>47.8</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と、約半分が民生費からの支出となっている。民生費の中では、障がい・高齢者・児童・生活保護に係る扶助費、及び国民健康保険・介護保険・後期高齢者医療各特別会計への繰出金の合計がその</a:t>
          </a:r>
          <a:r>
            <a:rPr kumimoji="1" lang="en-US" altLang="ja-JP" sz="1100">
              <a:solidFill>
                <a:schemeClr val="dk1"/>
              </a:solidFill>
              <a:effectLst/>
              <a:latin typeface="+mn-ea"/>
              <a:ea typeface="+mn-ea"/>
              <a:cs typeface="+mn-cs"/>
            </a:rPr>
            <a:t>93.4</a:t>
          </a:r>
          <a:r>
            <a:rPr kumimoji="1" lang="ja-JP" altLang="ja-JP" sz="1100">
              <a:solidFill>
                <a:schemeClr val="dk1"/>
              </a:solidFill>
              <a:effectLst/>
              <a:latin typeface="+mn-ea"/>
              <a:ea typeface="+mn-ea"/>
              <a:cs typeface="+mn-cs"/>
            </a:rPr>
            <a:t>％を占めており、ここ数年右肩上がりに上昇している。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衛生費が大幅に増加しているが、汚泥再生処理センター建設に伴う一時的な支出増である。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今後も高齢化に伴って増え続ける見込みであり、支出抑制が非常に困難なものとなっている。その結果、</a:t>
          </a:r>
          <a:r>
            <a:rPr kumimoji="1" lang="ja-JP" altLang="en-US" sz="1100">
              <a:solidFill>
                <a:schemeClr val="dk1"/>
              </a:solidFill>
              <a:effectLst/>
              <a:latin typeface="+mn-ea"/>
              <a:ea typeface="+mn-ea"/>
              <a:cs typeface="+mn-cs"/>
            </a:rPr>
            <a:t>商工費や</a:t>
          </a:r>
          <a:r>
            <a:rPr kumimoji="1" lang="ja-JP" altLang="ja-JP" sz="1100">
              <a:solidFill>
                <a:schemeClr val="dk1"/>
              </a:solidFill>
              <a:effectLst/>
              <a:latin typeface="+mn-ea"/>
              <a:ea typeface="+mn-ea"/>
              <a:cs typeface="+mn-cs"/>
            </a:rPr>
            <a:t>教育費</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消防費といった経費が類似団体平均値を大きく下回っている状況である。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年度決算において実質単年度収支は黒字となった。歳入面で</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地方税（＋</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増収が主な要因である。</a:t>
          </a:r>
          <a:endParaRPr lang="ja-JP" altLang="ja-JP" sz="1400">
            <a:effectLst/>
          </a:endParaRPr>
        </a:p>
        <a:p>
          <a:r>
            <a:rPr kumimoji="1" lang="ja-JP" altLang="ja-JP" sz="1100">
              <a:solidFill>
                <a:schemeClr val="dk1"/>
              </a:solidFill>
              <a:effectLst/>
              <a:latin typeface="+mn-lt"/>
              <a:ea typeface="+mn-ea"/>
              <a:cs typeface="+mn-cs"/>
            </a:rPr>
            <a:t>　また、財政調整基金の残高が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30.9</a:t>
          </a:r>
          <a:r>
            <a:rPr kumimoji="1" lang="ja-JP" altLang="ja-JP" sz="1100">
              <a:solidFill>
                <a:schemeClr val="dk1"/>
              </a:solidFill>
              <a:effectLst/>
              <a:latin typeface="+mn-lt"/>
              <a:ea typeface="+mn-ea"/>
              <a:cs typeface="+mn-cs"/>
            </a:rPr>
            <a:t>億円、全基金の合計が</a:t>
          </a:r>
          <a:r>
            <a:rPr kumimoji="1" lang="en-US" altLang="ja-JP" sz="1100">
              <a:solidFill>
                <a:schemeClr val="dk1"/>
              </a:solidFill>
              <a:effectLst/>
              <a:latin typeface="+mn-lt"/>
              <a:ea typeface="+mn-ea"/>
              <a:cs typeface="+mn-cs"/>
            </a:rPr>
            <a:t>48.8</a:t>
          </a:r>
          <a:r>
            <a:rPr kumimoji="1" lang="ja-JP" altLang="ja-JP" sz="1100">
              <a:solidFill>
                <a:schemeClr val="dk1"/>
              </a:solidFill>
              <a:effectLst/>
              <a:latin typeface="+mn-lt"/>
              <a:ea typeface="+mn-ea"/>
              <a:cs typeface="+mn-cs"/>
            </a:rPr>
            <a:t>億円と県内の他市と比較しても少額であり、今後実質収支の赤字が続くような状況が発生した場合は、その赤字を補う余力も限られていることが不安材料である。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福岡県直方市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国民健康保険特別会計については、前期高齢者交付金の平成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年度交付分が超過交付となり、その精算で発生した赤字を解消できずに現在に至っている。</a:t>
          </a:r>
          <a:r>
            <a:rPr kumimoji="1" lang="ja-JP" altLang="en-US" sz="1100">
              <a:solidFill>
                <a:schemeClr val="dk1"/>
              </a:solidFill>
              <a:effectLst/>
              <a:latin typeface="+mn-lt"/>
              <a:ea typeface="+mn-ea"/>
              <a:cs typeface="+mn-cs"/>
            </a:rPr>
            <a:t>被保険者数の減少に伴い国民健康保険税も減収となる一方、県へ納付する事業費納付金は増額になった結果、前年度繰上充用金を除くと</a:t>
          </a:r>
          <a:r>
            <a:rPr kumimoji="1" lang="en-US" altLang="ja-JP" sz="1100">
              <a:solidFill>
                <a:schemeClr val="dk1"/>
              </a:solidFill>
              <a:effectLst/>
              <a:latin typeface="+mn-lt"/>
              <a:ea typeface="+mn-ea"/>
              <a:cs typeface="+mn-cs"/>
            </a:rPr>
            <a:t>17,953</a:t>
          </a:r>
          <a:r>
            <a:rPr kumimoji="1" lang="ja-JP" altLang="en-US" sz="1100">
              <a:solidFill>
                <a:schemeClr val="dk1"/>
              </a:solidFill>
              <a:effectLst/>
              <a:latin typeface="+mn-lt"/>
              <a:ea typeface="+mn-ea"/>
              <a:cs typeface="+mn-cs"/>
            </a:rPr>
            <a:t>千円の赤字となり、累積赤字額は拡大した。一方</a:t>
          </a:r>
          <a:r>
            <a:rPr kumimoji="1" lang="ja-JP" altLang="ja-JP" sz="1100">
              <a:solidFill>
                <a:schemeClr val="dk1"/>
              </a:solidFill>
              <a:effectLst/>
              <a:latin typeface="+mn-lt"/>
              <a:ea typeface="+mn-ea"/>
              <a:cs typeface="+mn-cs"/>
            </a:rPr>
            <a:t>、水道事業が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年度も約</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億円と、例年</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億円を超える剰余額を出しており、国民健康保険特別会計を含む全会計を合わせたところで、水道事業の黒字を超過するほどの赤字が近い将来に発生することはないと見込んでいる。今後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実質赤字比率を算出することのないように、健全な財政の運営に努める。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27096149</v>
      </c>
      <c r="BO4" s="431"/>
      <c r="BP4" s="431"/>
      <c r="BQ4" s="431"/>
      <c r="BR4" s="431"/>
      <c r="BS4" s="431"/>
      <c r="BT4" s="431"/>
      <c r="BU4" s="432"/>
      <c r="BV4" s="430">
        <v>26055192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0.9</v>
      </c>
      <c r="CU4" s="437"/>
      <c r="CV4" s="437"/>
      <c r="CW4" s="437"/>
      <c r="CX4" s="437"/>
      <c r="CY4" s="437"/>
      <c r="CZ4" s="437"/>
      <c r="DA4" s="438"/>
      <c r="DB4" s="436">
        <v>0.1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26709180</v>
      </c>
      <c r="BO5" s="468"/>
      <c r="BP5" s="468"/>
      <c r="BQ5" s="468"/>
      <c r="BR5" s="468"/>
      <c r="BS5" s="468"/>
      <c r="BT5" s="468"/>
      <c r="BU5" s="469"/>
      <c r="BV5" s="467">
        <v>25604299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95.7</v>
      </c>
      <c r="CU5" s="465"/>
      <c r="CV5" s="465"/>
      <c r="CW5" s="465"/>
      <c r="CX5" s="465"/>
      <c r="CY5" s="465"/>
      <c r="CZ5" s="465"/>
      <c r="DA5" s="466"/>
      <c r="DB5" s="464">
        <v>96.4</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386969</v>
      </c>
      <c r="BO6" s="468"/>
      <c r="BP6" s="468"/>
      <c r="BQ6" s="468"/>
      <c r="BR6" s="468"/>
      <c r="BS6" s="468"/>
      <c r="BT6" s="468"/>
      <c r="BU6" s="469"/>
      <c r="BV6" s="467">
        <v>450893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100.5</v>
      </c>
      <c r="CU6" s="505"/>
      <c r="CV6" s="505"/>
      <c r="CW6" s="505"/>
      <c r="CX6" s="505"/>
      <c r="CY6" s="505"/>
      <c r="CZ6" s="505"/>
      <c r="DA6" s="506"/>
      <c r="DB6" s="504">
        <v>102.8</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274316</v>
      </c>
      <c r="BO7" s="468"/>
      <c r="BP7" s="468"/>
      <c r="BQ7" s="468"/>
      <c r="BR7" s="468"/>
      <c r="BS7" s="468"/>
      <c r="BT7" s="468"/>
      <c r="BU7" s="469"/>
      <c r="BV7" s="467">
        <v>435325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13127436</v>
      </c>
      <c r="CU7" s="468"/>
      <c r="CV7" s="468"/>
      <c r="CW7" s="468"/>
      <c r="CX7" s="468"/>
      <c r="CY7" s="468"/>
      <c r="CZ7" s="468"/>
      <c r="DA7" s="469"/>
      <c r="DB7" s="467">
        <v>13074809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112653</v>
      </c>
      <c r="BO8" s="468"/>
      <c r="BP8" s="468"/>
      <c r="BQ8" s="468"/>
      <c r="BR8" s="468"/>
      <c r="BS8" s="468"/>
      <c r="BT8" s="468"/>
      <c r="BU8" s="469"/>
      <c r="BV8" s="467">
        <v>15568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0.56000000000000005</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57146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97085</v>
      </c>
      <c r="BO9" s="468"/>
      <c r="BP9" s="468"/>
      <c r="BQ9" s="468"/>
      <c r="BR9" s="468"/>
      <c r="BS9" s="468"/>
      <c r="BT9" s="468"/>
      <c r="BU9" s="469"/>
      <c r="BV9" s="467">
        <v>4803</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12.8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57686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4452</v>
      </c>
      <c r="BO10" s="468"/>
      <c r="BP10" s="468"/>
      <c r="BQ10" s="468"/>
      <c r="BR10" s="468"/>
      <c r="BS10" s="468"/>
      <c r="BT10" s="468"/>
      <c r="BU10" s="469"/>
      <c r="BV10" s="467">
        <v>2797</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114</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c r="A12" s="187"/>
      <c r="B12" s="527" t="s">
        <v>128</v>
      </c>
      <c r="C12" s="528"/>
      <c r="D12" s="528"/>
      <c r="E12" s="528"/>
      <c r="F12" s="528"/>
      <c r="G12" s="528"/>
      <c r="H12" s="528"/>
      <c r="I12" s="528"/>
      <c r="J12" s="528"/>
      <c r="K12" s="529"/>
      <c r="L12" s="536" t="s">
        <v>129</v>
      </c>
      <c r="M12" s="537"/>
      <c r="N12" s="537"/>
      <c r="O12" s="537"/>
      <c r="P12" s="537"/>
      <c r="Q12" s="538"/>
      <c r="R12" s="539">
        <v>56638</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114</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2500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136</v>
      </c>
      <c r="N13" s="559"/>
      <c r="O13" s="559"/>
      <c r="P13" s="559"/>
      <c r="Q13" s="560"/>
      <c r="R13" s="551">
        <v>56023</v>
      </c>
      <c r="S13" s="552"/>
      <c r="T13" s="552"/>
      <c r="U13" s="552"/>
      <c r="V13" s="553"/>
      <c r="W13" s="483" t="s">
        <v>137</v>
      </c>
      <c r="X13" s="484"/>
      <c r="Y13" s="484"/>
      <c r="Z13" s="484"/>
      <c r="AA13" s="484"/>
      <c r="AB13" s="474"/>
      <c r="AC13" s="518">
        <v>426</v>
      </c>
      <c r="AD13" s="519"/>
      <c r="AE13" s="519"/>
      <c r="AF13" s="519"/>
      <c r="AG13" s="561"/>
      <c r="AH13" s="518">
        <v>516</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101537</v>
      </c>
      <c r="BO13" s="468"/>
      <c r="BP13" s="468"/>
      <c r="BQ13" s="468"/>
      <c r="BR13" s="468"/>
      <c r="BS13" s="468"/>
      <c r="BT13" s="468"/>
      <c r="BU13" s="469"/>
      <c r="BV13" s="467">
        <v>5100</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142</v>
      </c>
      <c r="M14" s="549"/>
      <c r="N14" s="549"/>
      <c r="O14" s="549"/>
      <c r="P14" s="549"/>
      <c r="Q14" s="550"/>
      <c r="R14" s="551">
        <v>56779</v>
      </c>
      <c r="S14" s="552"/>
      <c r="T14" s="552"/>
      <c r="U14" s="552"/>
      <c r="V14" s="553"/>
      <c r="W14" s="457"/>
      <c r="X14" s="458"/>
      <c r="Y14" s="458"/>
      <c r="Z14" s="458"/>
      <c r="AA14" s="458"/>
      <c r="AB14" s="447"/>
      <c r="AC14" s="554">
        <v>1.9</v>
      </c>
      <c r="AD14" s="555"/>
      <c r="AE14" s="555"/>
      <c r="AF14" s="555"/>
      <c r="AG14" s="556"/>
      <c r="AH14" s="554">
        <v>2.2000000000000002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55.2</v>
      </c>
      <c r="CU14" s="566"/>
      <c r="CV14" s="566"/>
      <c r="CW14" s="566"/>
      <c r="CX14" s="566"/>
      <c r="CY14" s="566"/>
      <c r="CZ14" s="566"/>
      <c r="DA14" s="567"/>
      <c r="DB14" s="565">
        <v>55.8</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136</v>
      </c>
      <c r="N15" s="559"/>
      <c r="O15" s="559"/>
      <c r="P15" s="559"/>
      <c r="Q15" s="560"/>
      <c r="R15" s="551">
        <v>56245</v>
      </c>
      <c r="S15" s="552"/>
      <c r="T15" s="552"/>
      <c r="U15" s="552"/>
      <c r="V15" s="553"/>
      <c r="W15" s="483" t="s">
        <v>144</v>
      </c>
      <c r="X15" s="484"/>
      <c r="Y15" s="484"/>
      <c r="Z15" s="484"/>
      <c r="AA15" s="484"/>
      <c r="AB15" s="474"/>
      <c r="AC15" s="518">
        <v>6590</v>
      </c>
      <c r="AD15" s="519"/>
      <c r="AE15" s="519"/>
      <c r="AF15" s="519"/>
      <c r="AG15" s="561"/>
      <c r="AH15" s="518">
        <v>6743</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6098081</v>
      </c>
      <c r="BO15" s="431"/>
      <c r="BP15" s="431"/>
      <c r="BQ15" s="431"/>
      <c r="BR15" s="431"/>
      <c r="BS15" s="431"/>
      <c r="BT15" s="431"/>
      <c r="BU15" s="432"/>
      <c r="BV15" s="430">
        <v>5909002</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29.2</v>
      </c>
      <c r="AD16" s="555"/>
      <c r="AE16" s="555"/>
      <c r="AF16" s="555"/>
      <c r="AG16" s="556"/>
      <c r="AH16" s="554">
        <v>29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10826066</v>
      </c>
      <c r="BO16" s="468"/>
      <c r="BP16" s="468"/>
      <c r="BQ16" s="468"/>
      <c r="BR16" s="468"/>
      <c r="BS16" s="468"/>
      <c r="BT16" s="468"/>
      <c r="BU16" s="469"/>
      <c r="BV16" s="467">
        <v>10643166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15582</v>
      </c>
      <c r="AD17" s="519"/>
      <c r="AE17" s="519"/>
      <c r="AF17" s="519"/>
      <c r="AG17" s="561"/>
      <c r="AH17" s="518">
        <v>15972</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7769430</v>
      </c>
      <c r="BO17" s="468"/>
      <c r="BP17" s="468"/>
      <c r="BQ17" s="468"/>
      <c r="BR17" s="468"/>
      <c r="BS17" s="468"/>
      <c r="BT17" s="468"/>
      <c r="BU17" s="469"/>
      <c r="BV17" s="467">
        <v>7508485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154</v>
      </c>
      <c r="C18" s="510"/>
      <c r="D18" s="510"/>
      <c r="E18" s="582"/>
      <c r="F18" s="582"/>
      <c r="G18" s="582"/>
      <c r="H18" s="582"/>
      <c r="I18" s="582"/>
      <c r="J18" s="582"/>
      <c r="K18" s="582"/>
      <c r="L18" s="583">
        <v>61.76</v>
      </c>
      <c r="M18" s="583"/>
      <c r="N18" s="583"/>
      <c r="O18" s="583"/>
      <c r="P18" s="583"/>
      <c r="Q18" s="583"/>
      <c r="R18" s="584"/>
      <c r="S18" s="584"/>
      <c r="T18" s="584"/>
      <c r="U18" s="584"/>
      <c r="V18" s="585"/>
      <c r="W18" s="485"/>
      <c r="X18" s="486"/>
      <c r="Y18" s="486"/>
      <c r="Z18" s="486"/>
      <c r="AA18" s="486"/>
      <c r="AB18" s="477"/>
      <c r="AC18" s="586">
        <v>69</v>
      </c>
      <c r="AD18" s="587"/>
      <c r="AE18" s="587"/>
      <c r="AF18" s="587"/>
      <c r="AG18" s="588"/>
      <c r="AH18" s="586">
        <v>68.8</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12770243</v>
      </c>
      <c r="BO18" s="468"/>
      <c r="BP18" s="468"/>
      <c r="BQ18" s="468"/>
      <c r="BR18" s="468"/>
      <c r="BS18" s="468"/>
      <c r="BT18" s="468"/>
      <c r="BU18" s="469"/>
      <c r="BV18" s="467">
        <v>12854746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156</v>
      </c>
      <c r="C19" s="510"/>
      <c r="D19" s="510"/>
      <c r="E19" s="582"/>
      <c r="F19" s="582"/>
      <c r="G19" s="582"/>
      <c r="H19" s="582"/>
      <c r="I19" s="582"/>
      <c r="J19" s="582"/>
      <c r="K19" s="582"/>
      <c r="L19" s="590">
        <v>925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14900017</v>
      </c>
      <c r="BO19" s="468"/>
      <c r="BP19" s="468"/>
      <c r="BQ19" s="468"/>
      <c r="BR19" s="468"/>
      <c r="BS19" s="468"/>
      <c r="BT19" s="468"/>
      <c r="BU19" s="469"/>
      <c r="BV19" s="467">
        <v>15098838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158</v>
      </c>
      <c r="C20" s="510"/>
      <c r="D20" s="510"/>
      <c r="E20" s="582"/>
      <c r="F20" s="582"/>
      <c r="G20" s="582"/>
      <c r="H20" s="582"/>
      <c r="I20" s="582"/>
      <c r="J20" s="582"/>
      <c r="K20" s="582"/>
      <c r="L20" s="590">
        <v>23281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21777280</v>
      </c>
      <c r="BO23" s="468"/>
      <c r="BP23" s="468"/>
      <c r="BQ23" s="468"/>
      <c r="BR23" s="468"/>
      <c r="BS23" s="468"/>
      <c r="BT23" s="468"/>
      <c r="BU23" s="469"/>
      <c r="BV23" s="467">
        <v>20691118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167</v>
      </c>
      <c r="F24" s="497"/>
      <c r="G24" s="497"/>
      <c r="H24" s="497"/>
      <c r="I24" s="497"/>
      <c r="J24" s="497"/>
      <c r="K24" s="498"/>
      <c r="L24" s="518">
        <v>1</v>
      </c>
      <c r="M24" s="519"/>
      <c r="N24" s="519"/>
      <c r="O24" s="519"/>
      <c r="P24" s="561"/>
      <c r="Q24" s="518">
        <v>8950</v>
      </c>
      <c r="R24" s="519"/>
      <c r="S24" s="519"/>
      <c r="T24" s="519"/>
      <c r="U24" s="519"/>
      <c r="V24" s="561"/>
      <c r="W24" s="620"/>
      <c r="X24" s="608"/>
      <c r="Y24" s="609"/>
      <c r="Z24" s="517" t="s">
        <v>168</v>
      </c>
      <c r="AA24" s="497"/>
      <c r="AB24" s="497"/>
      <c r="AC24" s="497"/>
      <c r="AD24" s="497"/>
      <c r="AE24" s="497"/>
      <c r="AF24" s="497"/>
      <c r="AG24" s="498"/>
      <c r="AH24" s="518">
        <v>380</v>
      </c>
      <c r="AI24" s="519"/>
      <c r="AJ24" s="519"/>
      <c r="AK24" s="519"/>
      <c r="AL24" s="561"/>
      <c r="AM24" s="518">
        <v>1203840</v>
      </c>
      <c r="AN24" s="519"/>
      <c r="AO24" s="519"/>
      <c r="AP24" s="519"/>
      <c r="AQ24" s="519"/>
      <c r="AR24" s="561"/>
      <c r="AS24" s="518">
        <v>3168</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20180100</v>
      </c>
      <c r="BO24" s="468"/>
      <c r="BP24" s="468"/>
      <c r="BQ24" s="468"/>
      <c r="BR24" s="468"/>
      <c r="BS24" s="468"/>
      <c r="BT24" s="468"/>
      <c r="BU24" s="469"/>
      <c r="BV24" s="467">
        <v>19432552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170</v>
      </c>
      <c r="F25" s="497"/>
      <c r="G25" s="497"/>
      <c r="H25" s="497"/>
      <c r="I25" s="497"/>
      <c r="J25" s="497"/>
      <c r="K25" s="498"/>
      <c r="L25" s="518">
        <v>1</v>
      </c>
      <c r="M25" s="519"/>
      <c r="N25" s="519"/>
      <c r="O25" s="519"/>
      <c r="P25" s="561"/>
      <c r="Q25" s="518">
        <v>7300</v>
      </c>
      <c r="R25" s="519"/>
      <c r="S25" s="519"/>
      <c r="T25" s="519"/>
      <c r="U25" s="519"/>
      <c r="V25" s="561"/>
      <c r="W25" s="620"/>
      <c r="X25" s="608"/>
      <c r="Y25" s="609"/>
      <c r="Z25" s="517" t="s">
        <v>171</v>
      </c>
      <c r="AA25" s="497"/>
      <c r="AB25" s="497"/>
      <c r="AC25" s="497"/>
      <c r="AD25" s="497"/>
      <c r="AE25" s="497"/>
      <c r="AF25" s="497"/>
      <c r="AG25" s="498"/>
      <c r="AH25" s="518">
        <v>58</v>
      </c>
      <c r="AI25" s="519"/>
      <c r="AJ25" s="519"/>
      <c r="AK25" s="519"/>
      <c r="AL25" s="561"/>
      <c r="AM25" s="518">
        <v>170868</v>
      </c>
      <c r="AN25" s="519"/>
      <c r="AO25" s="519"/>
      <c r="AP25" s="519"/>
      <c r="AQ25" s="519"/>
      <c r="AR25" s="561"/>
      <c r="AS25" s="518">
        <v>2946</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3670877</v>
      </c>
      <c r="BO25" s="431"/>
      <c r="BP25" s="431"/>
      <c r="BQ25" s="431"/>
      <c r="BR25" s="431"/>
      <c r="BS25" s="431"/>
      <c r="BT25" s="431"/>
      <c r="BU25" s="432"/>
      <c r="BV25" s="430">
        <v>2388937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173</v>
      </c>
      <c r="F26" s="497"/>
      <c r="G26" s="497"/>
      <c r="H26" s="497"/>
      <c r="I26" s="497"/>
      <c r="J26" s="497"/>
      <c r="K26" s="498"/>
      <c r="L26" s="518">
        <v>1</v>
      </c>
      <c r="M26" s="519"/>
      <c r="N26" s="519"/>
      <c r="O26" s="519"/>
      <c r="P26" s="561"/>
      <c r="Q26" s="518">
        <v>6480</v>
      </c>
      <c r="R26" s="519"/>
      <c r="S26" s="519"/>
      <c r="T26" s="519"/>
      <c r="U26" s="519"/>
      <c r="V26" s="561"/>
      <c r="W26" s="620"/>
      <c r="X26" s="608"/>
      <c r="Y26" s="609"/>
      <c r="Z26" s="517" t="s">
        <v>174</v>
      </c>
      <c r="AA26" s="630"/>
      <c r="AB26" s="630"/>
      <c r="AC26" s="630"/>
      <c r="AD26" s="630"/>
      <c r="AE26" s="630"/>
      <c r="AF26" s="630"/>
      <c r="AG26" s="631"/>
      <c r="AH26" s="518">
        <v>20</v>
      </c>
      <c r="AI26" s="519"/>
      <c r="AJ26" s="519"/>
      <c r="AK26" s="519"/>
      <c r="AL26" s="561"/>
      <c r="AM26" s="518">
        <v>52380</v>
      </c>
      <c r="AN26" s="519"/>
      <c r="AO26" s="519"/>
      <c r="AP26" s="519"/>
      <c r="AQ26" s="519"/>
      <c r="AR26" s="561"/>
      <c r="AS26" s="518">
        <v>2619</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177</v>
      </c>
      <c r="F27" s="497"/>
      <c r="G27" s="497"/>
      <c r="H27" s="497"/>
      <c r="I27" s="497"/>
      <c r="J27" s="497"/>
      <c r="K27" s="498"/>
      <c r="L27" s="518">
        <v>1</v>
      </c>
      <c r="M27" s="519"/>
      <c r="N27" s="519"/>
      <c r="O27" s="519"/>
      <c r="P27" s="561"/>
      <c r="Q27" s="518">
        <v>5080</v>
      </c>
      <c r="R27" s="519"/>
      <c r="S27" s="519"/>
      <c r="T27" s="519"/>
      <c r="U27" s="519"/>
      <c r="V27" s="561"/>
      <c r="W27" s="620"/>
      <c r="X27" s="608"/>
      <c r="Y27" s="609"/>
      <c r="Z27" s="517" t="s">
        <v>178</v>
      </c>
      <c r="AA27" s="497"/>
      <c r="AB27" s="497"/>
      <c r="AC27" s="497"/>
      <c r="AD27" s="497"/>
      <c r="AE27" s="497"/>
      <c r="AF27" s="497"/>
      <c r="AG27" s="498"/>
      <c r="AH27" s="518">
        <v>6</v>
      </c>
      <c r="AI27" s="519"/>
      <c r="AJ27" s="519"/>
      <c r="AK27" s="519"/>
      <c r="AL27" s="561"/>
      <c r="AM27" s="518">
        <v>17372</v>
      </c>
      <c r="AN27" s="519"/>
      <c r="AO27" s="519"/>
      <c r="AP27" s="519"/>
      <c r="AQ27" s="519"/>
      <c r="AR27" s="561"/>
      <c r="AS27" s="518">
        <v>2895</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t="s">
        <v>127</v>
      </c>
      <c r="BO27" s="644"/>
      <c r="BP27" s="644"/>
      <c r="BQ27" s="644"/>
      <c r="BR27" s="644"/>
      <c r="BS27" s="644"/>
      <c r="BT27" s="644"/>
      <c r="BU27" s="645"/>
      <c r="BV27" s="643" t="s">
        <v>126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180</v>
      </c>
      <c r="F28" s="497"/>
      <c r="G28" s="497"/>
      <c r="H28" s="497"/>
      <c r="I28" s="497"/>
      <c r="J28" s="497"/>
      <c r="K28" s="498"/>
      <c r="L28" s="518">
        <v>1</v>
      </c>
      <c r="M28" s="519"/>
      <c r="N28" s="519"/>
      <c r="O28" s="519"/>
      <c r="P28" s="561"/>
      <c r="Q28" s="518">
        <v>4460</v>
      </c>
      <c r="R28" s="519"/>
      <c r="S28" s="519"/>
      <c r="T28" s="519"/>
      <c r="U28" s="519"/>
      <c r="V28" s="561"/>
      <c r="W28" s="620"/>
      <c r="X28" s="608"/>
      <c r="Y28" s="609"/>
      <c r="Z28" s="517" t="s">
        <v>181</v>
      </c>
      <c r="AA28" s="497"/>
      <c r="AB28" s="497"/>
      <c r="AC28" s="497"/>
      <c r="AD28" s="497"/>
      <c r="AE28" s="497"/>
      <c r="AF28" s="497"/>
      <c r="AG28" s="498"/>
      <c r="AH28" s="518" t="s">
        <v>176</v>
      </c>
      <c r="AI28" s="519"/>
      <c r="AJ28" s="519"/>
      <c r="AK28" s="519"/>
      <c r="AL28" s="561"/>
      <c r="AM28" s="518" t="s">
        <v>182</v>
      </c>
      <c r="AN28" s="519"/>
      <c r="AO28" s="519"/>
      <c r="AP28" s="519"/>
      <c r="AQ28" s="519"/>
      <c r="AR28" s="561"/>
      <c r="AS28" s="518" t="s">
        <v>126</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3094202</v>
      </c>
      <c r="BO28" s="431"/>
      <c r="BP28" s="431"/>
      <c r="BQ28" s="431"/>
      <c r="BR28" s="431"/>
      <c r="BS28" s="431"/>
      <c r="BT28" s="431"/>
      <c r="BU28" s="432"/>
      <c r="BV28" s="430">
        <v>3089750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184</v>
      </c>
      <c r="F29" s="497"/>
      <c r="G29" s="497"/>
      <c r="H29" s="497"/>
      <c r="I29" s="497"/>
      <c r="J29" s="497"/>
      <c r="K29" s="498"/>
      <c r="L29" s="518">
        <v>17</v>
      </c>
      <c r="M29" s="519"/>
      <c r="N29" s="519"/>
      <c r="O29" s="519"/>
      <c r="P29" s="561"/>
      <c r="Q29" s="518">
        <v>4130</v>
      </c>
      <c r="R29" s="519"/>
      <c r="S29" s="519"/>
      <c r="T29" s="519"/>
      <c r="U29" s="519"/>
      <c r="V29" s="561"/>
      <c r="W29" s="621"/>
      <c r="X29" s="622"/>
      <c r="Y29" s="623"/>
      <c r="Z29" s="517" t="s">
        <v>185</v>
      </c>
      <c r="AA29" s="497"/>
      <c r="AB29" s="497"/>
      <c r="AC29" s="497"/>
      <c r="AD29" s="497"/>
      <c r="AE29" s="497"/>
      <c r="AF29" s="497"/>
      <c r="AG29" s="498"/>
      <c r="AH29" s="518">
        <v>386</v>
      </c>
      <c r="AI29" s="519"/>
      <c r="AJ29" s="519"/>
      <c r="AK29" s="519"/>
      <c r="AL29" s="561"/>
      <c r="AM29" s="518">
        <v>1221212</v>
      </c>
      <c r="AN29" s="519"/>
      <c r="AO29" s="519"/>
      <c r="AP29" s="519"/>
      <c r="AQ29" s="519"/>
      <c r="AR29" s="561"/>
      <c r="AS29" s="518">
        <v>3164</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896</v>
      </c>
      <c r="BO29" s="468"/>
      <c r="BP29" s="468"/>
      <c r="BQ29" s="468"/>
      <c r="BR29" s="468"/>
      <c r="BS29" s="468"/>
      <c r="BT29" s="468"/>
      <c r="BU29" s="469"/>
      <c r="BV29" s="467">
        <v>895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1783981</v>
      </c>
      <c r="BO30" s="644"/>
      <c r="BP30" s="644"/>
      <c r="BQ30" s="644"/>
      <c r="BR30" s="644"/>
      <c r="BS30" s="644"/>
      <c r="BT30" s="644"/>
      <c r="BU30" s="645"/>
      <c r="BV30" s="643">
        <v>1754874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上頓野産業団地造成事業特別会計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直方市・北九州市岡森用水組合（一般会計）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直方市福祉会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同和地区住宅資金貸付事業特別会計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介護保険特別会計（保険事業勘定）</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直方・鞍手広域市町村圏事務組合（一般会計）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直方文化青少年協会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介護保険特別会計（介護サービス事業勘定）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直方・鞍手広域市町村圏事務組合（休日等急患センター事業特別会計）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まちづくり直方</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直方・鞍手広域市町村圏事務組合（消防特別会計）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直方市土地開発公社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福岡県自治振興組合（一般会計）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直鞍情報・産業振興協会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福岡県自治振興組合（公文書館事業特別会計）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福岡県後期高齢者医療広域連合（一般会計）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福岡県後期高齢者医療広域連合（後期高齢者医療特別会計）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cuZ/iT0OqZtJKKT1+DO96hzulVZWC8hFpnusju4nhKGtAg1ytJnbO1PRiNoEDarWOfX5qzuC37mvx6sLydrMEQ==" saltValue="9Ffyx6oF1Dv3rN/FzA+f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560</v>
      </c>
      <c r="D34" s="1248"/>
      <c r="E34" s="1249"/>
      <c r="F34" s="32" t="s">
        <v>561</v>
      </c>
      <c r="G34" s="33" t="s">
        <v>562</v>
      </c>
      <c r="H34" s="33" t="s">
        <v>563</v>
      </c>
      <c r="I34" s="33" t="s">
        <v>564</v>
      </c>
      <c r="J34" s="34" t="s">
        <v>565</v>
      </c>
      <c r="K34" s="22"/>
      <c r="L34" s="22"/>
      <c r="M34" s="22"/>
      <c r="N34" s="22"/>
      <c r="O34" s="22"/>
      <c r="P34" s="22"/>
    </row>
    <row r="35" spans="1:16" ht="39" customHeight="1">
      <c r="A35" s="22"/>
      <c r="B35" s="35"/>
      <c r="C35" s="1242" t="s">
        <v>566</v>
      </c>
      <c r="D35" s="1243"/>
      <c r="E35" s="1244"/>
      <c r="F35" s="36">
        <v>13.42</v>
      </c>
      <c r="G35" s="37">
        <v>14.33</v>
      </c>
      <c r="H35" s="37">
        <v>14.66</v>
      </c>
      <c r="I35" s="37">
        <v>14.21</v>
      </c>
      <c r="J35" s="38">
        <v>14.8</v>
      </c>
      <c r="K35" s="22"/>
      <c r="L35" s="22"/>
      <c r="M35" s="22"/>
      <c r="N35" s="22"/>
      <c r="O35" s="22"/>
      <c r="P35" s="22"/>
    </row>
    <row r="36" spans="1:16" ht="39" customHeight="1">
      <c r="A36" s="22"/>
      <c r="B36" s="35"/>
      <c r="C36" s="1242" t="s">
        <v>567</v>
      </c>
      <c r="D36" s="1243"/>
      <c r="E36" s="1244"/>
      <c r="F36" s="36">
        <v>0.79</v>
      </c>
      <c r="G36" s="37">
        <v>0.8</v>
      </c>
      <c r="H36" s="37">
        <v>0.88</v>
      </c>
      <c r="I36" s="37">
        <v>0.92</v>
      </c>
      <c r="J36" s="38">
        <v>1.64</v>
      </c>
      <c r="K36" s="22"/>
      <c r="L36" s="22"/>
      <c r="M36" s="22"/>
      <c r="N36" s="22"/>
      <c r="O36" s="22"/>
      <c r="P36" s="22"/>
    </row>
    <row r="37" spans="1:16" ht="39" customHeight="1">
      <c r="A37" s="22"/>
      <c r="B37" s="35"/>
      <c r="C37" s="1242" t="s">
        <v>568</v>
      </c>
      <c r="D37" s="1243"/>
      <c r="E37" s="1244"/>
      <c r="F37" s="36">
        <v>2.93</v>
      </c>
      <c r="G37" s="37">
        <v>1.23</v>
      </c>
      <c r="H37" s="37">
        <v>7.0000000000000007E-2</v>
      </c>
      <c r="I37" s="37">
        <v>0.11</v>
      </c>
      <c r="J37" s="38">
        <v>0.82</v>
      </c>
      <c r="K37" s="22"/>
      <c r="L37" s="22"/>
      <c r="M37" s="22"/>
      <c r="N37" s="22"/>
      <c r="O37" s="22"/>
      <c r="P37" s="22"/>
    </row>
    <row r="38" spans="1:16" ht="39" customHeight="1">
      <c r="A38" s="22"/>
      <c r="B38" s="35"/>
      <c r="C38" s="1242" t="s">
        <v>569</v>
      </c>
      <c r="D38" s="1243"/>
      <c r="E38" s="1244"/>
      <c r="F38" s="36" t="s">
        <v>512</v>
      </c>
      <c r="G38" s="37" t="s">
        <v>512</v>
      </c>
      <c r="H38" s="37" t="s">
        <v>512</v>
      </c>
      <c r="I38" s="37" t="s">
        <v>512</v>
      </c>
      <c r="J38" s="38">
        <v>0.8</v>
      </c>
      <c r="K38" s="22"/>
      <c r="L38" s="22"/>
      <c r="M38" s="22"/>
      <c r="N38" s="22"/>
      <c r="O38" s="22"/>
      <c r="P38" s="22"/>
    </row>
    <row r="39" spans="1:16" ht="39" customHeight="1">
      <c r="A39" s="22"/>
      <c r="B39" s="35"/>
      <c r="C39" s="1242" t="s">
        <v>570</v>
      </c>
      <c r="D39" s="1243"/>
      <c r="E39" s="1244"/>
      <c r="F39" s="36">
        <v>0.17</v>
      </c>
      <c r="G39" s="37">
        <v>0.16</v>
      </c>
      <c r="H39" s="37">
        <v>0.17</v>
      </c>
      <c r="I39" s="37">
        <v>0.18</v>
      </c>
      <c r="J39" s="38">
        <v>0.16</v>
      </c>
      <c r="K39" s="22"/>
      <c r="L39" s="22"/>
      <c r="M39" s="22"/>
      <c r="N39" s="22"/>
      <c r="O39" s="22"/>
      <c r="P39" s="22"/>
    </row>
    <row r="40" spans="1:16" ht="39" customHeight="1">
      <c r="A40" s="22"/>
      <c r="B40" s="35"/>
      <c r="C40" s="1242" t="s">
        <v>571</v>
      </c>
      <c r="D40" s="1243"/>
      <c r="E40" s="1244"/>
      <c r="F40" s="36">
        <v>0</v>
      </c>
      <c r="G40" s="37">
        <v>0</v>
      </c>
      <c r="H40" s="37">
        <v>0</v>
      </c>
      <c r="I40" s="37">
        <v>0</v>
      </c>
      <c r="J40" s="38">
        <v>0.03</v>
      </c>
      <c r="K40" s="22"/>
      <c r="L40" s="22"/>
      <c r="M40" s="22"/>
      <c r="N40" s="22"/>
      <c r="O40" s="22"/>
      <c r="P40" s="22"/>
    </row>
    <row r="41" spans="1:16" ht="39" customHeight="1">
      <c r="A41" s="22"/>
      <c r="B41" s="35"/>
      <c r="C41" s="1242" t="s">
        <v>572</v>
      </c>
      <c r="D41" s="1243"/>
      <c r="E41" s="1244"/>
      <c r="F41" s="36">
        <v>0.06</v>
      </c>
      <c r="G41" s="37">
        <v>0.03</v>
      </c>
      <c r="H41" s="37">
        <v>0.01</v>
      </c>
      <c r="I41" s="37">
        <v>0</v>
      </c>
      <c r="J41" s="38">
        <v>0</v>
      </c>
      <c r="K41" s="22"/>
      <c r="L41" s="22"/>
      <c r="M41" s="22"/>
      <c r="N41" s="22"/>
      <c r="O41" s="22"/>
      <c r="P41" s="22"/>
    </row>
    <row r="42" spans="1:16" ht="39" customHeight="1">
      <c r="A42" s="22"/>
      <c r="B42" s="39"/>
      <c r="C42" s="1242" t="s">
        <v>573</v>
      </c>
      <c r="D42" s="1243"/>
      <c r="E42" s="1244"/>
      <c r="F42" s="36" t="s">
        <v>512</v>
      </c>
      <c r="G42" s="37" t="s">
        <v>512</v>
      </c>
      <c r="H42" s="37" t="s">
        <v>512</v>
      </c>
      <c r="I42" s="37" t="s">
        <v>512</v>
      </c>
      <c r="J42" s="38" t="s">
        <v>512</v>
      </c>
      <c r="K42" s="22"/>
      <c r="L42" s="22"/>
      <c r="M42" s="22"/>
      <c r="N42" s="22"/>
      <c r="O42" s="22"/>
      <c r="P42" s="22"/>
    </row>
    <row r="43" spans="1:16" ht="39" customHeight="1" thickBot="1">
      <c r="A43" s="22"/>
      <c r="B43" s="40"/>
      <c r="C43" s="1245" t="s">
        <v>574</v>
      </c>
      <c r="D43" s="1246"/>
      <c r="E43" s="1247"/>
      <c r="F43" s="41">
        <v>0</v>
      </c>
      <c r="G43" s="42">
        <v>0</v>
      </c>
      <c r="H43" s="42">
        <v>0</v>
      </c>
      <c r="I43" s="42">
        <v>1.46</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0Q/Q1EKhyVMv0ZSrx2iP8uvcIRnvBnPIgosooBMkQCnOnrK1xmngQCOCO65pkTM1k5Y3Xfp0M4Cv8+nsXImlQ==" saltValue="cO7ZHbI9brnJK5WDl/C6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50" t="s">
        <v>10</v>
      </c>
      <c r="C45" s="1251"/>
      <c r="D45" s="58"/>
      <c r="E45" s="1256" t="s">
        <v>11</v>
      </c>
      <c r="F45" s="1256"/>
      <c r="G45" s="1256"/>
      <c r="H45" s="1256"/>
      <c r="I45" s="1256"/>
      <c r="J45" s="1257"/>
      <c r="K45" s="59">
        <v>2405</v>
      </c>
      <c r="L45" s="60">
        <v>2175</v>
      </c>
      <c r="M45" s="60">
        <v>2078</v>
      </c>
      <c r="N45" s="60">
        <v>1972</v>
      </c>
      <c r="O45" s="61">
        <v>1857</v>
      </c>
      <c r="P45" s="48"/>
      <c r="Q45" s="48"/>
      <c r="R45" s="48"/>
      <c r="S45" s="48"/>
      <c r="T45" s="48"/>
      <c r="U45" s="48"/>
    </row>
    <row r="46" spans="1:21" ht="30.75" customHeight="1">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c r="A48" s="48"/>
      <c r="B48" s="1252"/>
      <c r="C48" s="1253"/>
      <c r="D48" s="62"/>
      <c r="E48" s="1258" t="s">
        <v>14</v>
      </c>
      <c r="F48" s="1258"/>
      <c r="G48" s="1258"/>
      <c r="H48" s="1258"/>
      <c r="I48" s="1258"/>
      <c r="J48" s="1259"/>
      <c r="K48" s="63">
        <v>727</v>
      </c>
      <c r="L48" s="64">
        <v>738</v>
      </c>
      <c r="M48" s="64">
        <v>712</v>
      </c>
      <c r="N48" s="64">
        <v>667</v>
      </c>
      <c r="O48" s="65">
        <v>704</v>
      </c>
      <c r="P48" s="48"/>
      <c r="Q48" s="48"/>
      <c r="R48" s="48"/>
      <c r="S48" s="48"/>
      <c r="T48" s="48"/>
      <c r="U48" s="48"/>
    </row>
    <row r="49" spans="1:21" ht="30.75" customHeight="1">
      <c r="A49" s="48"/>
      <c r="B49" s="1252"/>
      <c r="C49" s="1253"/>
      <c r="D49" s="62"/>
      <c r="E49" s="1258" t="s">
        <v>15</v>
      </c>
      <c r="F49" s="1258"/>
      <c r="G49" s="1258"/>
      <c r="H49" s="1258"/>
      <c r="I49" s="1258"/>
      <c r="J49" s="1259"/>
      <c r="K49" s="63" t="s">
        <v>512</v>
      </c>
      <c r="L49" s="64" t="s">
        <v>512</v>
      </c>
      <c r="M49" s="64" t="s">
        <v>512</v>
      </c>
      <c r="N49" s="64" t="s">
        <v>512</v>
      </c>
      <c r="O49" s="65" t="s">
        <v>512</v>
      </c>
      <c r="P49" s="48"/>
      <c r="Q49" s="48"/>
      <c r="R49" s="48"/>
      <c r="S49" s="48"/>
      <c r="T49" s="48"/>
      <c r="U49" s="48"/>
    </row>
    <row r="50" spans="1:21" ht="30.75" customHeight="1">
      <c r="A50" s="48"/>
      <c r="B50" s="1252"/>
      <c r="C50" s="1253"/>
      <c r="D50" s="62"/>
      <c r="E50" s="1258" t="s">
        <v>16</v>
      </c>
      <c r="F50" s="1258"/>
      <c r="G50" s="1258"/>
      <c r="H50" s="1258"/>
      <c r="I50" s="1258"/>
      <c r="J50" s="1259"/>
      <c r="K50" s="63">
        <v>1</v>
      </c>
      <c r="L50" s="64">
        <v>1</v>
      </c>
      <c r="M50" s="64">
        <v>1</v>
      </c>
      <c r="N50" s="64">
        <v>1</v>
      </c>
      <c r="O50" s="65">
        <v>1</v>
      </c>
      <c r="P50" s="48"/>
      <c r="Q50" s="48"/>
      <c r="R50" s="48"/>
      <c r="S50" s="48"/>
      <c r="T50" s="48"/>
      <c r="U50" s="48"/>
    </row>
    <row r="51" spans="1:21" ht="30.75" customHeight="1">
      <c r="A51" s="48"/>
      <c r="B51" s="1254"/>
      <c r="C51" s="1255"/>
      <c r="D51" s="66"/>
      <c r="E51" s="1258" t="s">
        <v>17</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c r="A52" s="48"/>
      <c r="B52" s="1260" t="s">
        <v>18</v>
      </c>
      <c r="C52" s="1261"/>
      <c r="D52" s="66"/>
      <c r="E52" s="1258" t="s">
        <v>19</v>
      </c>
      <c r="F52" s="1258"/>
      <c r="G52" s="1258"/>
      <c r="H52" s="1258"/>
      <c r="I52" s="1258"/>
      <c r="J52" s="1259"/>
      <c r="K52" s="63">
        <v>2088</v>
      </c>
      <c r="L52" s="64">
        <v>1989</v>
      </c>
      <c r="M52" s="64">
        <v>2030</v>
      </c>
      <c r="N52" s="64">
        <v>2015</v>
      </c>
      <c r="O52" s="65">
        <v>1961</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1045</v>
      </c>
      <c r="L53" s="69">
        <v>925</v>
      </c>
      <c r="M53" s="69">
        <v>761</v>
      </c>
      <c r="N53" s="69">
        <v>625</v>
      </c>
      <c r="O53" s="70">
        <v>601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6" t="s">
        <v>24</v>
      </c>
      <c r="C57" s="1267"/>
      <c r="D57" s="1270" t="s">
        <v>25</v>
      </c>
      <c r="E57" s="1271"/>
      <c r="F57" s="1271"/>
      <c r="G57" s="1271"/>
      <c r="H57" s="1271"/>
      <c r="I57" s="1271"/>
      <c r="J57" s="1272"/>
      <c r="K57" s="83" t="s">
        <v>581</v>
      </c>
      <c r="L57" s="84" t="s">
        <v>581</v>
      </c>
      <c r="M57" s="84" t="s">
        <v>581</v>
      </c>
      <c r="N57" s="84" t="s">
        <v>581</v>
      </c>
      <c r="O57" s="85" t="s">
        <v>581</v>
      </c>
    </row>
    <row r="58" spans="1:21" ht="31.5" customHeight="1" thickBot="1">
      <c r="B58" s="1268"/>
      <c r="C58" s="1269"/>
      <c r="D58" s="1273" t="s">
        <v>26</v>
      </c>
      <c r="E58" s="1274"/>
      <c r="F58" s="1274"/>
      <c r="G58" s="1274"/>
      <c r="H58" s="1274"/>
      <c r="I58" s="1274"/>
      <c r="J58" s="1275"/>
      <c r="K58" s="86" t="s">
        <v>612</v>
      </c>
      <c r="L58" s="87" t="s">
        <v>613</v>
      </c>
      <c r="M58" s="87" t="s">
        <v>612</v>
      </c>
      <c r="N58" s="87" t="s">
        <v>613</v>
      </c>
      <c r="O58" s="88" t="s">
        <v>581</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0As4L+Llat4ApxYgvZuj+uhQM8gXdO+M+UbENni8O+Bm1oXL7lkde9fz2y6i3UkE1wJ100l/yIPxn1rRCLJ8A==" saltValue="gNZI1SjZ26RJPRhTNtQs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553</v>
      </c>
      <c r="J40" s="100" t="s">
        <v>554</v>
      </c>
      <c r="K40" s="100" t="s">
        <v>555</v>
      </c>
      <c r="L40" s="100" t="s">
        <v>556</v>
      </c>
      <c r="M40" s="101" t="s">
        <v>557</v>
      </c>
    </row>
    <row r="41" spans="2:13" ht="27.75" customHeight="1">
      <c r="B41" s="1276" t="s">
        <v>29</v>
      </c>
      <c r="C41" s="1277"/>
      <c r="D41" s="102"/>
      <c r="E41" s="1282" t="s">
        <v>30</v>
      </c>
      <c r="F41" s="1282"/>
      <c r="G41" s="1282"/>
      <c r="H41" s="1283"/>
      <c r="I41" s="103">
        <v>21244</v>
      </c>
      <c r="J41" s="104">
        <v>20786</v>
      </c>
      <c r="K41" s="104">
        <v>20627</v>
      </c>
      <c r="L41" s="104">
        <v>20691</v>
      </c>
      <c r="M41" s="105">
        <v>21777</v>
      </c>
    </row>
    <row r="42" spans="2:13" ht="27.75" customHeight="1">
      <c r="B42" s="1278"/>
      <c r="C42" s="1279"/>
      <c r="D42" s="106"/>
      <c r="E42" s="1284" t="s">
        <v>31</v>
      </c>
      <c r="F42" s="1284"/>
      <c r="G42" s="1284"/>
      <c r="H42" s="1285"/>
      <c r="I42" s="107">
        <v>442</v>
      </c>
      <c r="J42" s="108">
        <v>442</v>
      </c>
      <c r="K42" s="108">
        <v>442</v>
      </c>
      <c r="L42" s="108">
        <v>443</v>
      </c>
      <c r="M42" s="109">
        <v>418</v>
      </c>
    </row>
    <row r="43" spans="2:13" ht="27.75" customHeight="1">
      <c r="B43" s="1278"/>
      <c r="C43" s="1279"/>
      <c r="D43" s="106"/>
      <c r="E43" s="1284" t="s">
        <v>32</v>
      </c>
      <c r="F43" s="1284"/>
      <c r="G43" s="1284"/>
      <c r="H43" s="1285"/>
      <c r="I43" s="107">
        <v>11894</v>
      </c>
      <c r="J43" s="108">
        <v>11892</v>
      </c>
      <c r="K43" s="108">
        <v>11682</v>
      </c>
      <c r="L43" s="108">
        <v>11872</v>
      </c>
      <c r="M43" s="109">
        <v>11119</v>
      </c>
    </row>
    <row r="44" spans="2:13" ht="27.75" customHeight="1">
      <c r="B44" s="1278"/>
      <c r="C44" s="1279"/>
      <c r="D44" s="106"/>
      <c r="E44" s="1284" t="s">
        <v>33</v>
      </c>
      <c r="F44" s="1284"/>
      <c r="G44" s="1284"/>
      <c r="H44" s="1285"/>
      <c r="I44" s="107" t="s">
        <v>512</v>
      </c>
      <c r="J44" s="108" t="s">
        <v>512</v>
      </c>
      <c r="K44" s="108" t="s">
        <v>512</v>
      </c>
      <c r="L44" s="108" t="s">
        <v>512</v>
      </c>
      <c r="M44" s="109" t="s">
        <v>512</v>
      </c>
    </row>
    <row r="45" spans="2:13" ht="27.75" customHeight="1">
      <c r="B45" s="1278"/>
      <c r="C45" s="1279"/>
      <c r="D45" s="106"/>
      <c r="E45" s="1284" t="s">
        <v>34</v>
      </c>
      <c r="F45" s="1284"/>
      <c r="G45" s="1284"/>
      <c r="H45" s="1285"/>
      <c r="I45" s="107">
        <v>2936</v>
      </c>
      <c r="J45" s="108">
        <v>3099</v>
      </c>
      <c r="K45" s="108">
        <v>2827</v>
      </c>
      <c r="L45" s="108">
        <v>2613</v>
      </c>
      <c r="M45" s="109">
        <v>2523</v>
      </c>
    </row>
    <row r="46" spans="2:13" ht="27.75" customHeight="1">
      <c r="B46" s="1278"/>
      <c r="C46" s="1279"/>
      <c r="D46" s="110"/>
      <c r="E46" s="1284" t="s">
        <v>35</v>
      </c>
      <c r="F46" s="1284"/>
      <c r="G46" s="1284"/>
      <c r="H46" s="1285"/>
      <c r="I46" s="107" t="s">
        <v>512</v>
      </c>
      <c r="J46" s="108" t="s">
        <v>512</v>
      </c>
      <c r="K46" s="108" t="s">
        <v>512</v>
      </c>
      <c r="L46" s="108" t="s">
        <v>512</v>
      </c>
      <c r="M46" s="109" t="s">
        <v>512</v>
      </c>
    </row>
    <row r="47" spans="2:13" ht="27.75" customHeight="1">
      <c r="B47" s="1278"/>
      <c r="C47" s="1279"/>
      <c r="D47" s="111"/>
      <c r="E47" s="1286" t="s">
        <v>36</v>
      </c>
      <c r="F47" s="1287"/>
      <c r="G47" s="1287"/>
      <c r="H47" s="1288"/>
      <c r="I47" s="107" t="s">
        <v>512</v>
      </c>
      <c r="J47" s="108" t="s">
        <v>512</v>
      </c>
      <c r="K47" s="108" t="s">
        <v>512</v>
      </c>
      <c r="L47" s="108" t="s">
        <v>512</v>
      </c>
      <c r="M47" s="109" t="s">
        <v>512</v>
      </c>
    </row>
    <row r="48" spans="2:13" ht="27.75" customHeight="1">
      <c r="B48" s="1278"/>
      <c r="C48" s="1279"/>
      <c r="D48" s="106"/>
      <c r="E48" s="1284" t="s">
        <v>37</v>
      </c>
      <c r="F48" s="1284"/>
      <c r="G48" s="1284"/>
      <c r="H48" s="1285"/>
      <c r="I48" s="107" t="s">
        <v>512</v>
      </c>
      <c r="J48" s="108" t="s">
        <v>512</v>
      </c>
      <c r="K48" s="108" t="s">
        <v>512</v>
      </c>
      <c r="L48" s="108" t="s">
        <v>512</v>
      </c>
      <c r="M48" s="109" t="s">
        <v>512</v>
      </c>
    </row>
    <row r="49" spans="2:13" ht="27.75" customHeight="1">
      <c r="B49" s="1280"/>
      <c r="C49" s="1281"/>
      <c r="D49" s="106"/>
      <c r="E49" s="1284" t="s">
        <v>38</v>
      </c>
      <c r="F49" s="1284"/>
      <c r="G49" s="1284"/>
      <c r="H49" s="1285"/>
      <c r="I49" s="107" t="s">
        <v>512</v>
      </c>
      <c r="J49" s="108" t="s">
        <v>512</v>
      </c>
      <c r="K49" s="108" t="s">
        <v>512</v>
      </c>
      <c r="L49" s="108" t="s">
        <v>512</v>
      </c>
      <c r="M49" s="109" t="s">
        <v>512</v>
      </c>
    </row>
    <row r="50" spans="2:13" ht="27.75" customHeight="1">
      <c r="B50" s="1289" t="s">
        <v>39</v>
      </c>
      <c r="C50" s="1290"/>
      <c r="D50" s="112"/>
      <c r="E50" s="1284" t="s">
        <v>40</v>
      </c>
      <c r="F50" s="1284"/>
      <c r="G50" s="1284"/>
      <c r="H50" s="1285"/>
      <c r="I50" s="107">
        <v>4287</v>
      </c>
      <c r="J50" s="108">
        <v>4313</v>
      </c>
      <c r="K50" s="108">
        <v>4298</v>
      </c>
      <c r="L50" s="108">
        <v>4851</v>
      </c>
      <c r="M50" s="109">
        <v>4881</v>
      </c>
    </row>
    <row r="51" spans="2:13" ht="27.75" customHeight="1">
      <c r="B51" s="1278"/>
      <c r="C51" s="1279"/>
      <c r="D51" s="106"/>
      <c r="E51" s="1284" t="s">
        <v>41</v>
      </c>
      <c r="F51" s="1284"/>
      <c r="G51" s="1284"/>
      <c r="H51" s="1285"/>
      <c r="I51" s="107">
        <v>4792</v>
      </c>
      <c r="J51" s="108">
        <v>4985</v>
      </c>
      <c r="K51" s="108">
        <v>5240</v>
      </c>
      <c r="L51" s="108">
        <v>5239</v>
      </c>
      <c r="M51" s="109">
        <v>5252</v>
      </c>
    </row>
    <row r="52" spans="2:13" ht="27.75" customHeight="1">
      <c r="B52" s="1280"/>
      <c r="C52" s="1281"/>
      <c r="D52" s="106"/>
      <c r="E52" s="1284" t="s">
        <v>42</v>
      </c>
      <c r="F52" s="1284"/>
      <c r="G52" s="1284"/>
      <c r="H52" s="1285"/>
      <c r="I52" s="107">
        <v>19900</v>
      </c>
      <c r="J52" s="108">
        <v>19632</v>
      </c>
      <c r="K52" s="108">
        <v>19312</v>
      </c>
      <c r="L52" s="108">
        <v>19181</v>
      </c>
      <c r="M52" s="109">
        <v>19361</v>
      </c>
    </row>
    <row r="53" spans="2:13" ht="27.75" customHeight="1" thickBot="1">
      <c r="B53" s="1291" t="s">
        <v>43</v>
      </c>
      <c r="C53" s="1292"/>
      <c r="D53" s="113"/>
      <c r="E53" s="1293" t="s">
        <v>44</v>
      </c>
      <c r="F53" s="1293"/>
      <c r="G53" s="1293"/>
      <c r="H53" s="1294"/>
      <c r="I53" s="114">
        <v>7537</v>
      </c>
      <c r="J53" s="115">
        <v>7289</v>
      </c>
      <c r="K53" s="115">
        <v>6728</v>
      </c>
      <c r="L53" s="115">
        <v>6348</v>
      </c>
      <c r="M53" s="116">
        <v>6343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rjr64fjAJHmOOTuEmSGPDjKVuq9wTd7+yIQxlUvEE03SC6Glj1kGHzEvOklwCh6zhYEDHP7TnfJQ3E67FX08g==" saltValue="9DwkRj1eNGe0Wobij7rt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555</v>
      </c>
      <c r="G54" s="125" t="s">
        <v>556</v>
      </c>
      <c r="H54" s="126" t="s">
        <v>557</v>
      </c>
    </row>
    <row r="55" spans="2:8" ht="52.5" customHeight="1">
      <c r="B55" s="127"/>
      <c r="C55" s="1303" t="s">
        <v>47</v>
      </c>
      <c r="D55" s="1303"/>
      <c r="E55" s="1304"/>
      <c r="F55" s="128">
        <v>3089</v>
      </c>
      <c r="G55" s="128">
        <v>3090</v>
      </c>
      <c r="H55" s="129">
        <v>3094</v>
      </c>
    </row>
    <row r="56" spans="2:8" ht="52.5" customHeight="1">
      <c r="B56" s="130"/>
      <c r="C56" s="1305" t="s">
        <v>48</v>
      </c>
      <c r="D56" s="1305"/>
      <c r="E56" s="1306"/>
      <c r="F56" s="131">
        <v>1</v>
      </c>
      <c r="G56" s="131">
        <v>1</v>
      </c>
      <c r="H56" s="132">
        <v>1</v>
      </c>
    </row>
    <row r="57" spans="2:8" ht="53.25" customHeight="1">
      <c r="B57" s="130"/>
      <c r="C57" s="1307" t="s">
        <v>49</v>
      </c>
      <c r="D57" s="1307"/>
      <c r="E57" s="1308"/>
      <c r="F57" s="133">
        <v>1202</v>
      </c>
      <c r="G57" s="133">
        <v>1755</v>
      </c>
      <c r="H57" s="134">
        <v>1784</v>
      </c>
    </row>
    <row r="58" spans="2:8" ht="45.75" customHeight="1">
      <c r="B58" s="135"/>
      <c r="C58" s="1295" t="s">
        <v>614</v>
      </c>
      <c r="D58" s="1296"/>
      <c r="E58" s="1297"/>
      <c r="F58" s="136">
        <v>122</v>
      </c>
      <c r="G58" s="136">
        <v>664</v>
      </c>
      <c r="H58" s="137">
        <v>679</v>
      </c>
    </row>
    <row r="59" spans="2:8" ht="45.75" customHeight="1">
      <c r="B59" s="135"/>
      <c r="C59" s="1295" t="s">
        <v>615</v>
      </c>
      <c r="D59" s="1296"/>
      <c r="E59" s="1297"/>
      <c r="F59" s="136">
        <v>594</v>
      </c>
      <c r="G59" s="136">
        <v>589</v>
      </c>
      <c r="H59" s="137">
        <v>584</v>
      </c>
    </row>
    <row r="60" spans="2:8" ht="45.75" customHeight="1">
      <c r="B60" s="135"/>
      <c r="C60" s="1295" t="s">
        <v>616</v>
      </c>
      <c r="D60" s="1296"/>
      <c r="E60" s="1297"/>
      <c r="F60" s="136">
        <v>189</v>
      </c>
      <c r="G60" s="136">
        <v>166</v>
      </c>
      <c r="H60" s="137">
        <v>147</v>
      </c>
    </row>
    <row r="61" spans="2:8" ht="45.75" customHeight="1">
      <c r="B61" s="135"/>
      <c r="C61" s="1295" t="s">
        <v>617</v>
      </c>
      <c r="D61" s="1296"/>
      <c r="E61" s="1297"/>
      <c r="F61" s="136">
        <v>96</v>
      </c>
      <c r="G61" s="136">
        <v>96</v>
      </c>
      <c r="H61" s="137">
        <v>96</v>
      </c>
    </row>
    <row r="62" spans="2:8" ht="45.75" customHeight="1" thickBot="1">
      <c r="B62" s="138"/>
      <c r="C62" s="1298" t="s">
        <v>618</v>
      </c>
      <c r="D62" s="1299"/>
      <c r="E62" s="1300"/>
      <c r="F62" s="139">
        <v>30</v>
      </c>
      <c r="G62" s="139">
        <v>60</v>
      </c>
      <c r="H62" s="140">
        <v>90</v>
      </c>
    </row>
    <row r="63" spans="2:8" ht="52.5" customHeight="1" thickBot="1">
      <c r="B63" s="141"/>
      <c r="C63" s="1301" t="s">
        <v>50</v>
      </c>
      <c r="D63" s="1301"/>
      <c r="E63" s="1302"/>
      <c r="F63" s="142">
        <v>4293</v>
      </c>
      <c r="G63" s="142">
        <v>4846</v>
      </c>
      <c r="H63" s="143">
        <v>4879</v>
      </c>
    </row>
    <row r="64" spans="2:8" ht="15" customHeight="1"/>
  </sheetData>
  <sheetProtection algorithmName="SHA-512" hashValue="uX4rxtJNImn+/LYDj6cV48AYYMAvcsdsxmA/afI1HjyRS6tWw37ZA5txzjuKYLC9OTeoDIgD0o2VWO2atV6lLg==" saltValue="w5FV3SQfZUvT1IaXiyiL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S28"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623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624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637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625</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c r="B51" s="395"/>
      <c r="G51" s="1326"/>
      <c r="H51" s="1326"/>
      <c r="I51" s="1331"/>
      <c r="J51" s="1331"/>
      <c r="K51" s="1316"/>
      <c r="L51" s="1316"/>
      <c r="M51" s="1316"/>
      <c r="N51" s="1316"/>
      <c r="AM51" s="404"/>
      <c r="AN51" s="1314" t="s">
        <v>626</v>
      </c>
      <c r="AO51" s="1314"/>
      <c r="AP51" s="1314"/>
      <c r="AQ51" s="1314"/>
      <c r="AR51" s="1314"/>
      <c r="AS51" s="1314"/>
      <c r="AT51" s="1314"/>
      <c r="AU51" s="1314"/>
      <c r="AV51" s="1314"/>
      <c r="AW51" s="1314"/>
      <c r="AX51" s="1314"/>
      <c r="AY51" s="1314"/>
      <c r="AZ51" s="1314"/>
      <c r="BA51" s="1314"/>
      <c r="BB51" s="1314" t="s">
        <v>628</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64.900000000000006</v>
      </c>
      <c r="BY51" s="1311"/>
      <c r="BZ51" s="1311"/>
      <c r="CA51" s="1311"/>
      <c r="CB51" s="1311"/>
      <c r="CC51" s="1311"/>
      <c r="CD51" s="1311"/>
      <c r="CE51" s="1311"/>
      <c r="CF51" s="1311">
        <v>58.9</v>
      </c>
      <c r="CG51" s="1311"/>
      <c r="CH51" s="1311"/>
      <c r="CI51" s="1311"/>
      <c r="CJ51" s="1311"/>
      <c r="CK51" s="1311"/>
      <c r="CL51" s="1311"/>
      <c r="CM51" s="1311"/>
      <c r="CN51" s="1311">
        <v>55.8</v>
      </c>
      <c r="CO51" s="1311"/>
      <c r="CP51" s="1311"/>
      <c r="CQ51" s="1311"/>
      <c r="CR51" s="1311"/>
      <c r="CS51" s="1311"/>
      <c r="CT51" s="1311"/>
      <c r="CU51" s="1311"/>
      <c r="CV51" s="1311">
        <v>55.2</v>
      </c>
      <c r="CW51" s="1311"/>
      <c r="CX51" s="1311"/>
      <c r="CY51" s="1311"/>
      <c r="CZ51" s="1311"/>
      <c r="DA51" s="1311"/>
      <c r="DB51" s="1311"/>
      <c r="DC51" s="1311"/>
    </row>
    <row r="52" spans="1:109">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59.9</v>
      </c>
      <c r="BY53" s="1311"/>
      <c r="BZ53" s="1311"/>
      <c r="CA53" s="1311"/>
      <c r="CB53" s="1311"/>
      <c r="CC53" s="1311"/>
      <c r="CD53" s="1311"/>
      <c r="CE53" s="1311"/>
      <c r="CF53" s="1311">
        <v>61</v>
      </c>
      <c r="CG53" s="1311"/>
      <c r="CH53" s="1311"/>
      <c r="CI53" s="1311"/>
      <c r="CJ53" s="1311"/>
      <c r="CK53" s="1311"/>
      <c r="CL53" s="1311"/>
      <c r="CM53" s="1311"/>
      <c r="CN53" s="1311">
        <v>62.2</v>
      </c>
      <c r="CO53" s="1311"/>
      <c r="CP53" s="1311"/>
      <c r="CQ53" s="1311"/>
      <c r="CR53" s="1311"/>
      <c r="CS53" s="1311"/>
      <c r="CT53" s="1311"/>
      <c r="CU53" s="1311"/>
      <c r="CV53" s="1311">
        <v>63.1</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628</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629</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631</v>
      </c>
    </row>
    <row r="64" spans="1:109">
      <c r="B64" s="395"/>
      <c r="G64" s="402"/>
      <c r="I64" s="415"/>
      <c r="J64" s="415"/>
      <c r="K64" s="415"/>
      <c r="L64" s="415"/>
      <c r="M64" s="415"/>
      <c r="N64" s="416"/>
      <c r="AM64" s="402"/>
      <c r="AN64" s="402" t="s">
        <v>624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636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625</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c r="B73" s="395"/>
      <c r="G73" s="1326"/>
      <c r="H73" s="1326"/>
      <c r="I73" s="1326"/>
      <c r="J73" s="1326"/>
      <c r="K73" s="1310"/>
      <c r="L73" s="1310"/>
      <c r="M73" s="1310"/>
      <c r="N73" s="1310"/>
      <c r="AM73" s="404"/>
      <c r="AN73" s="1314" t="s">
        <v>626</v>
      </c>
      <c r="AO73" s="1314"/>
      <c r="AP73" s="1314"/>
      <c r="AQ73" s="1314"/>
      <c r="AR73" s="1314"/>
      <c r="AS73" s="1314"/>
      <c r="AT73" s="1314"/>
      <c r="AU73" s="1314"/>
      <c r="AV73" s="1314"/>
      <c r="AW73" s="1314"/>
      <c r="AX73" s="1314"/>
      <c r="AY73" s="1314"/>
      <c r="AZ73" s="1314"/>
      <c r="BA73" s="1314"/>
      <c r="BB73" s="1314" t="s">
        <v>628</v>
      </c>
      <c r="BC73" s="1314"/>
      <c r="BD73" s="1314"/>
      <c r="BE73" s="1314"/>
      <c r="BF73" s="1314"/>
      <c r="BG73" s="1314"/>
      <c r="BH73" s="1314"/>
      <c r="BI73" s="1314"/>
      <c r="BJ73" s="1314"/>
      <c r="BK73" s="1314"/>
      <c r="BL73" s="1314"/>
      <c r="BM73" s="1314"/>
      <c r="BN73" s="1314"/>
      <c r="BO73" s="1314"/>
      <c r="BP73" s="1311">
        <v>66.8</v>
      </c>
      <c r="BQ73" s="1311"/>
      <c r="BR73" s="1311"/>
      <c r="BS73" s="1311"/>
      <c r="BT73" s="1311"/>
      <c r="BU73" s="1311"/>
      <c r="BV73" s="1311"/>
      <c r="BW73" s="1311"/>
      <c r="BX73" s="1311">
        <v>64.900000000000006</v>
      </c>
      <c r="BY73" s="1311"/>
      <c r="BZ73" s="1311"/>
      <c r="CA73" s="1311"/>
      <c r="CB73" s="1311"/>
      <c r="CC73" s="1311"/>
      <c r="CD73" s="1311"/>
      <c r="CE73" s="1311"/>
      <c r="CF73" s="1311">
        <v>58.9</v>
      </c>
      <c r="CG73" s="1311"/>
      <c r="CH73" s="1311"/>
      <c r="CI73" s="1311"/>
      <c r="CJ73" s="1311"/>
      <c r="CK73" s="1311"/>
      <c r="CL73" s="1311"/>
      <c r="CM73" s="1311"/>
      <c r="CN73" s="1311">
        <v>55.8</v>
      </c>
      <c r="CO73" s="1311"/>
      <c r="CP73" s="1311"/>
      <c r="CQ73" s="1311"/>
      <c r="CR73" s="1311"/>
      <c r="CS73" s="1311"/>
      <c r="CT73" s="1311"/>
      <c r="CU73" s="1311"/>
      <c r="CV73" s="1311">
        <v>55.2</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1">
        <v>10.7</v>
      </c>
      <c r="BQ75" s="1311"/>
      <c r="BR75" s="1311"/>
      <c r="BS75" s="1311"/>
      <c r="BT75" s="1311"/>
      <c r="BU75" s="1311"/>
      <c r="BV75" s="1311"/>
      <c r="BW75" s="1311"/>
      <c r="BX75" s="1311">
        <v>9.4</v>
      </c>
      <c r="BY75" s="1311"/>
      <c r="BZ75" s="1311"/>
      <c r="CA75" s="1311"/>
      <c r="CB75" s="1311"/>
      <c r="CC75" s="1311"/>
      <c r="CD75" s="1311"/>
      <c r="CE75" s="1311"/>
      <c r="CF75" s="1311">
        <v>8</v>
      </c>
      <c r="CG75" s="1311"/>
      <c r="CH75" s="1311"/>
      <c r="CI75" s="1311"/>
      <c r="CJ75" s="1311"/>
      <c r="CK75" s="1311"/>
      <c r="CL75" s="1311"/>
      <c r="CM75" s="1311"/>
      <c r="CN75" s="1311">
        <v>6.7</v>
      </c>
      <c r="CO75" s="1311"/>
      <c r="CP75" s="1311"/>
      <c r="CQ75" s="1311"/>
      <c r="CR75" s="1311"/>
      <c r="CS75" s="1311"/>
      <c r="CT75" s="1311"/>
      <c r="CU75" s="1311"/>
      <c r="CV75" s="1311">
        <v>5.7</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633</v>
      </c>
      <c r="AO77" s="1315"/>
      <c r="AP77" s="1315"/>
      <c r="AQ77" s="1315"/>
      <c r="AR77" s="1315"/>
      <c r="AS77" s="1315"/>
      <c r="AT77" s="1315"/>
      <c r="AU77" s="1315"/>
      <c r="AV77" s="1315"/>
      <c r="AW77" s="1315"/>
      <c r="AX77" s="1315"/>
      <c r="AY77" s="1315"/>
      <c r="AZ77" s="1315"/>
      <c r="BA77" s="1315"/>
      <c r="BB77" s="1314" t="s">
        <v>627</v>
      </c>
      <c r="BC77" s="1314"/>
      <c r="BD77" s="1314"/>
      <c r="BE77" s="1314"/>
      <c r="BF77" s="1314"/>
      <c r="BG77" s="1314"/>
      <c r="BH77" s="1314"/>
      <c r="BI77" s="1314"/>
      <c r="BJ77" s="1314"/>
      <c r="BK77" s="1314"/>
      <c r="BL77" s="1314"/>
      <c r="BM77" s="1314"/>
      <c r="BN77" s="1314"/>
      <c r="BO77" s="1314"/>
      <c r="BP77" s="1311">
        <v>33.6</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632</v>
      </c>
      <c r="BC79" s="1314"/>
      <c r="BD79" s="1314"/>
      <c r="BE79" s="1314"/>
      <c r="BF79" s="1314"/>
      <c r="BG79" s="1314"/>
      <c r="BH79" s="1314"/>
      <c r="BI79" s="1314"/>
      <c r="BJ79" s="1314"/>
      <c r="BK79" s="1314"/>
      <c r="BL79" s="1314"/>
      <c r="BM79" s="1314"/>
      <c r="BN79" s="1314"/>
      <c r="BO79" s="1314"/>
      <c r="BP79" s="1311">
        <v>7</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sEMyY9C9nzGtNFiSqpwFQeMUy3EThRHoy9/H2auALOTEHJUT9pYr5lotgAYK/ACHLSrgbmwhtnNTCAG2Yt6jTQ==" saltValue="38FzNNbx+D+XlmnBXA+D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85" zoomScaleNormal="85"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634</v>
      </c>
    </row>
  </sheetData>
  <sheetProtection algorithmName="SHA-512" hashValue="r5RPsEXtntFO2IBu+lXuhBc1QeOAhyeuPXcBqWud9fuOpD0/mhRCXXqSNWuRSS3h/BoDxEDCPfefqA8UDdjiIw==" saltValue="dUJt9+IZMaA3L7RqJ9HZ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635</v>
      </c>
    </row>
  </sheetData>
  <sheetProtection algorithmName="SHA-512" hashValue="mxFvt3Bjo5kVVeL6zXOmTFogKk0EqnLcBqJRSWwaHXtukdAwrSNtwxKhIL1R0pSkSFJri3CnZRquX9iR2WLssg==" saltValue="kSyS7NAyhK8UNbghAY9X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550</v>
      </c>
      <c r="G2" s="157"/>
      <c r="H2" s="158"/>
    </row>
    <row r="3" spans="1:8">
      <c r="A3" s="154" t="s">
        <v>543</v>
      </c>
      <c r="B3" s="159"/>
      <c r="C3" s="160"/>
      <c r="D3" s="161">
        <v>33262</v>
      </c>
      <c r="E3" s="162"/>
      <c r="F3" s="163">
        <v>47278</v>
      </c>
      <c r="G3" s="164"/>
      <c r="H3" s="165"/>
    </row>
    <row r="4" spans="1:8">
      <c r="A4" s="166"/>
      <c r="B4" s="167"/>
      <c r="C4" s="168"/>
      <c r="D4" s="169">
        <v>16921</v>
      </c>
      <c r="E4" s="170"/>
      <c r="F4" s="171">
        <v>24096</v>
      </c>
      <c r="G4" s="172"/>
      <c r="H4" s="173"/>
    </row>
    <row r="5" spans="1:8">
      <c r="A5" s="154" t="s">
        <v>545</v>
      </c>
      <c r="B5" s="159"/>
      <c r="C5" s="160"/>
      <c r="D5" s="161">
        <v>39967</v>
      </c>
      <c r="E5" s="162"/>
      <c r="F5" s="163">
        <v>57295</v>
      </c>
      <c r="G5" s="164"/>
      <c r="H5" s="165"/>
    </row>
    <row r="6" spans="1:8">
      <c r="A6" s="166"/>
      <c r="B6" s="167"/>
      <c r="C6" s="168"/>
      <c r="D6" s="169">
        <v>13162</v>
      </c>
      <c r="E6" s="170"/>
      <c r="F6" s="171">
        <v>32771</v>
      </c>
      <c r="G6" s="172"/>
      <c r="H6" s="173"/>
    </row>
    <row r="7" spans="1:8">
      <c r="A7" s="154" t="s">
        <v>546</v>
      </c>
      <c r="B7" s="159"/>
      <c r="C7" s="160"/>
      <c r="D7" s="161">
        <v>33626</v>
      </c>
      <c r="E7" s="162"/>
      <c r="F7" s="163">
        <v>54110</v>
      </c>
      <c r="G7" s="164"/>
      <c r="H7" s="165"/>
    </row>
    <row r="8" spans="1:8">
      <c r="A8" s="166"/>
      <c r="B8" s="167"/>
      <c r="C8" s="168"/>
      <c r="D8" s="169">
        <v>13006</v>
      </c>
      <c r="E8" s="170"/>
      <c r="F8" s="171">
        <v>30620</v>
      </c>
      <c r="G8" s="172"/>
      <c r="H8" s="173"/>
    </row>
    <row r="9" spans="1:8">
      <c r="A9" s="154" t="s">
        <v>547</v>
      </c>
      <c r="B9" s="159"/>
      <c r="C9" s="160"/>
      <c r="D9" s="161">
        <v>35417</v>
      </c>
      <c r="E9" s="162"/>
      <c r="F9" s="163">
        <v>54684</v>
      </c>
      <c r="G9" s="164"/>
      <c r="H9" s="165"/>
    </row>
    <row r="10" spans="1:8">
      <c r="A10" s="166"/>
      <c r="B10" s="167"/>
      <c r="C10" s="168"/>
      <c r="D10" s="169">
        <v>12183</v>
      </c>
      <c r="E10" s="170"/>
      <c r="F10" s="171">
        <v>32829</v>
      </c>
      <c r="G10" s="172"/>
      <c r="H10" s="173"/>
    </row>
    <row r="11" spans="1:8">
      <c r="A11" s="154" t="s">
        <v>548</v>
      </c>
      <c r="B11" s="159"/>
      <c r="C11" s="160"/>
      <c r="D11" s="161">
        <v>65194</v>
      </c>
      <c r="E11" s="162"/>
      <c r="F11" s="163">
        <v>62383</v>
      </c>
      <c r="G11" s="164"/>
      <c r="H11" s="165"/>
    </row>
    <row r="12" spans="1:8">
      <c r="A12" s="166"/>
      <c r="B12" s="167"/>
      <c r="C12" s="174"/>
      <c r="D12" s="169">
        <v>15504</v>
      </c>
      <c r="E12" s="170"/>
      <c r="F12" s="171">
        <v>35325</v>
      </c>
      <c r="G12" s="172"/>
      <c r="H12" s="173"/>
    </row>
    <row r="13" spans="1:8">
      <c r="A13" s="154"/>
      <c r="B13" s="159"/>
      <c r="C13" s="175"/>
      <c r="D13" s="176">
        <v>41493</v>
      </c>
      <c r="E13" s="177"/>
      <c r="F13" s="178">
        <v>55150</v>
      </c>
      <c r="G13" s="179"/>
      <c r="H13" s="165"/>
    </row>
    <row r="14" spans="1:8">
      <c r="A14" s="166"/>
      <c r="B14" s="167"/>
      <c r="C14" s="168"/>
      <c r="D14" s="169">
        <v>14155</v>
      </c>
      <c r="E14" s="170"/>
      <c r="F14" s="171">
        <v>31128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2.94</v>
      </c>
      <c r="C19" s="180">
        <f>ROUND(VALUE(SUBSTITUTE(実質収支比率等に係る経年分析!G$48,"▲","-")),2)</f>
        <v>1.24</v>
      </c>
      <c r="D19" s="180">
        <f>ROUND(VALUE(SUBSTITUTE(実質収支比率等に係る経年分析!H$48,"▲","-")),2)</f>
        <v>0.08</v>
      </c>
      <c r="E19" s="180">
        <f>ROUND(VALUE(SUBSTITUTE(実質収支比率等に係る経年分析!I$48,"▲","-")),2)</f>
        <v>0.12</v>
      </c>
      <c r="F19" s="180">
        <f>ROUND(VALUE(SUBSTITUTE(実質収支比率等に係る経年分析!J$48,"▲","-")),2)</f>
        <v>0.86</v>
      </c>
    </row>
    <row r="20" spans="1:11">
      <c r="A20" s="180" t="s">
        <v>54</v>
      </c>
      <c r="B20" s="180">
        <f>ROUND(VALUE(SUBSTITUTE(実質収支比率等に係る経年分析!F$47,"▲","-")),2)</f>
        <v>23.96</v>
      </c>
      <c r="C20" s="180">
        <f>ROUND(VALUE(SUBSTITUTE(実質収支比率等に係る経年分析!G$47,"▲","-")),2)</f>
        <v>24.36</v>
      </c>
      <c r="D20" s="180">
        <f>ROUND(VALUE(SUBSTITUTE(実質収支比率等に係る経年分析!H$47,"▲","-")),2)</f>
        <v>23.57</v>
      </c>
      <c r="E20" s="180">
        <f>ROUND(VALUE(SUBSTITUTE(実質収支比率等に係る経年分析!I$47,"▲","-")),2)</f>
        <v>23.63</v>
      </c>
      <c r="F20" s="180">
        <f>ROUND(VALUE(SUBSTITUTE(実質収支比率等に係る経年分析!J$47,"▲","-")),2)</f>
        <v>23.57</v>
      </c>
    </row>
    <row r="21" spans="1:11">
      <c r="A21" s="180" t="s">
        <v>55</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-1.56</v>
      </c>
      <c r="E21" s="180">
        <f>IF(ISNUMBER(VALUE(SUBSTITUTE(実質収支比率等に係る経年分析!I$49,"▲","-"))),ROUND(VALUE(SUBSTITUTE(実質収支比率等に係る経年分析!I$49,"▲","-")),2),NA())</f>
        <v>0.04</v>
      </c>
      <c r="F21" s="180">
        <f>IF(ISNUMBER(VALUE(SUBSTITUTE(実質収支比率等に係る経年分析!J$49,"▲","-"))),ROUND(VALUE(SUBSTITUTE(実質収支比率等に係る経年分析!J$49,"▲","-")),2),NA())</f>
        <v>0.77</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同和地区住宅資金貸付事業特別会計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0.82</v>
      </c>
    </row>
    <row r="34" spans="1:16">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14.8</v>
      </c>
    </row>
    <row r="36" spans="1:16">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1.74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1.34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0.77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0.27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2088</v>
      </c>
      <c r="E42" s="182"/>
      <c r="F42" s="182"/>
      <c r="G42" s="182">
        <f>'実質公債費比率（分子）の構造'!L$52</f>
        <v>1989</v>
      </c>
      <c r="H42" s="182"/>
      <c r="I42" s="182"/>
      <c r="J42" s="182">
        <f>'実質公債費比率（分子）の構造'!M$52</f>
        <v>2030</v>
      </c>
      <c r="K42" s="182"/>
      <c r="L42" s="182"/>
      <c r="M42" s="182">
        <f>'実質公債費比率（分子）の構造'!N$52</f>
        <v>2015</v>
      </c>
      <c r="N42" s="182"/>
      <c r="O42" s="182"/>
      <c r="P42" s="182">
        <f>'実質公債費比率（分子）の構造'!O$52</f>
        <v>1961</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727</v>
      </c>
      <c r="C46" s="182"/>
      <c r="D46" s="182"/>
      <c r="E46" s="182">
        <f>'実質公債費比率（分子）の構造'!L$48</f>
        <v>738</v>
      </c>
      <c r="F46" s="182"/>
      <c r="G46" s="182"/>
      <c r="H46" s="182">
        <f>'実質公債費比率（分子）の構造'!M$48</f>
        <v>712</v>
      </c>
      <c r="I46" s="182"/>
      <c r="J46" s="182"/>
      <c r="K46" s="182">
        <f>'実質公債費比率（分子）の構造'!N$48</f>
        <v>667</v>
      </c>
      <c r="L46" s="182"/>
      <c r="M46" s="182"/>
      <c r="N46" s="182">
        <f>'実質公債費比率（分子）の構造'!O$48</f>
        <v>704</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2405</v>
      </c>
      <c r="C49" s="182"/>
      <c r="D49" s="182"/>
      <c r="E49" s="182">
        <f>'実質公債費比率（分子）の構造'!L$45</f>
        <v>2175</v>
      </c>
      <c r="F49" s="182"/>
      <c r="G49" s="182"/>
      <c r="H49" s="182">
        <f>'実質公債費比率（分子）の構造'!M$45</f>
        <v>2078</v>
      </c>
      <c r="I49" s="182"/>
      <c r="J49" s="182"/>
      <c r="K49" s="182">
        <f>'実質公債費比率（分子）の構造'!N$45</f>
        <v>1972</v>
      </c>
      <c r="L49" s="182"/>
      <c r="M49" s="182"/>
      <c r="N49" s="182">
        <f>'実質公債費比率（分子）の構造'!O$45</f>
        <v>1857</v>
      </c>
      <c r="O49" s="182"/>
      <c r="P49" s="182"/>
    </row>
    <row r="50" spans="1:16">
      <c r="A50" s="182" t="s">
        <v>70</v>
      </c>
      <c r="B50" s="182" t="e">
        <f>NA()</f>
        <v>#N/A</v>
      </c>
      <c r="C50" s="182">
        <f>IF(ISNUMBER('実質公債費比率（分子）の構造'!K$53),'実質公債費比率（分子）の構造'!K$53,NA())</f>
        <v>1045</v>
      </c>
      <c r="D50" s="182" t="e">
        <f>NA()</f>
        <v>#N/A</v>
      </c>
      <c r="E50" s="182" t="e">
        <f>NA()</f>
        <v>#N/A</v>
      </c>
      <c r="F50" s="182">
        <f>IF(ISNUMBER('実質公債費比率（分子）の構造'!L$53),'実質公債費比率（分子）の構造'!L$53,NA())</f>
        <v>925</v>
      </c>
      <c r="G50" s="182" t="e">
        <f>NA()</f>
        <v>#N/A</v>
      </c>
      <c r="H50" s="182" t="e">
        <f>NA()</f>
        <v>#N/A</v>
      </c>
      <c r="I50" s="182">
        <f>IF(ISNUMBER('実質公債費比率（分子）の構造'!M$53),'実質公債費比率（分子）の構造'!M$53,NA())</f>
        <v>761</v>
      </c>
      <c r="J50" s="182" t="e">
        <f>NA()</f>
        <v>#N/A</v>
      </c>
      <c r="K50" s="182" t="e">
        <f>NA()</f>
        <v>#N/A</v>
      </c>
      <c r="L50" s="182">
        <f>IF(ISNUMBER('実質公債費比率（分子）の構造'!N$53),'実質公債費比率（分子）の構造'!N$53,NA())</f>
        <v>625</v>
      </c>
      <c r="M50" s="182" t="e">
        <f>NA()</f>
        <v>#N/A</v>
      </c>
      <c r="N50" s="182" t="e">
        <f>NA()</f>
        <v>#N/A</v>
      </c>
      <c r="O50" s="182">
        <f>IF(ISNUMBER('実質公債費比率（分子）の構造'!O$53),'実質公債費比率（分子）の構造'!O$53,NA())</f>
        <v>601</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19900</v>
      </c>
      <c r="E56" s="181"/>
      <c r="F56" s="181"/>
      <c r="G56" s="181">
        <f>'将来負担比率（分子）の構造'!J$52</f>
        <v>19632</v>
      </c>
      <c r="H56" s="181"/>
      <c r="I56" s="181"/>
      <c r="J56" s="181">
        <f>'将来負担比率（分子）の構造'!K$52</f>
        <v>19312</v>
      </c>
      <c r="K56" s="181"/>
      <c r="L56" s="181"/>
      <c r="M56" s="181">
        <f>'将来負担比率（分子）の構造'!L$52</f>
        <v>19181</v>
      </c>
      <c r="N56" s="181"/>
      <c r="O56" s="181"/>
      <c r="P56" s="181">
        <f>'将来負担比率（分子）の構造'!M$52</f>
        <v>19361</v>
      </c>
    </row>
    <row r="57" spans="1:16">
      <c r="A57" s="181" t="s">
        <v>41</v>
      </c>
      <c r="B57" s="181"/>
      <c r="C57" s="181"/>
      <c r="D57" s="181">
        <f>'将来負担比率（分子）の構造'!I$51</f>
        <v>4792</v>
      </c>
      <c r="E57" s="181"/>
      <c r="F57" s="181"/>
      <c r="G57" s="181">
        <f>'将来負担比率（分子）の構造'!J$51</f>
        <v>4985</v>
      </c>
      <c r="H57" s="181"/>
      <c r="I57" s="181"/>
      <c r="J57" s="181">
        <f>'将来負担比率（分子）の構造'!K$51</f>
        <v>5240</v>
      </c>
      <c r="K57" s="181"/>
      <c r="L57" s="181"/>
      <c r="M57" s="181">
        <f>'将来負担比率（分子）の構造'!L$51</f>
        <v>5239</v>
      </c>
      <c r="N57" s="181"/>
      <c r="O57" s="181"/>
      <c r="P57" s="181">
        <f>'将来負担比率（分子）の構造'!M$51</f>
        <v>5252</v>
      </c>
    </row>
    <row r="58" spans="1:16">
      <c r="A58" s="181" t="s">
        <v>40</v>
      </c>
      <c r="B58" s="181"/>
      <c r="C58" s="181"/>
      <c r="D58" s="181">
        <f>'将来負担比率（分子）の構造'!I$50</f>
        <v>4287</v>
      </c>
      <c r="E58" s="181"/>
      <c r="F58" s="181"/>
      <c r="G58" s="181">
        <f>'将来負担比率（分子）の構造'!J$50</f>
        <v>4313</v>
      </c>
      <c r="H58" s="181"/>
      <c r="I58" s="181"/>
      <c r="J58" s="181">
        <f>'将来負担比率（分子）の構造'!K$50</f>
        <v>4298</v>
      </c>
      <c r="K58" s="181"/>
      <c r="L58" s="181"/>
      <c r="M58" s="181">
        <f>'将来負担比率（分子）の構造'!L$50</f>
        <v>4851</v>
      </c>
      <c r="N58" s="181"/>
      <c r="O58" s="181"/>
      <c r="P58" s="181">
        <f>'将来負担比率（分子）の構造'!M$50</f>
        <v>4881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2936</v>
      </c>
      <c r="C62" s="181"/>
      <c r="D62" s="181"/>
      <c r="E62" s="181">
        <f>'将来負担比率（分子）の構造'!J$45</f>
        <v>3099</v>
      </c>
      <c r="F62" s="181"/>
      <c r="G62" s="181"/>
      <c r="H62" s="181">
        <f>'将来負担比率（分子）の構造'!K$45</f>
        <v>2827</v>
      </c>
      <c r="I62" s="181"/>
      <c r="J62" s="181"/>
      <c r="K62" s="181">
        <f>'将来負担比率（分子）の構造'!L$45</f>
        <v>2613</v>
      </c>
      <c r="L62" s="181"/>
      <c r="M62" s="181"/>
      <c r="N62" s="181">
        <f>'将来負担比率（分子）の構造'!M$45</f>
        <v>2523</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11894</v>
      </c>
      <c r="C64" s="181"/>
      <c r="D64" s="181"/>
      <c r="E64" s="181">
        <f>'将来負担比率（分子）の構造'!J$43</f>
        <v>11892</v>
      </c>
      <c r="F64" s="181"/>
      <c r="G64" s="181"/>
      <c r="H64" s="181">
        <f>'将来負担比率（分子）の構造'!K$43</f>
        <v>11682</v>
      </c>
      <c r="I64" s="181"/>
      <c r="J64" s="181"/>
      <c r="K64" s="181">
        <f>'将来負担比率（分子）の構造'!L$43</f>
        <v>11872</v>
      </c>
      <c r="L64" s="181"/>
      <c r="M64" s="181"/>
      <c r="N64" s="181">
        <f>'将来負担比率（分子）の構造'!M$43</f>
        <v>11119</v>
      </c>
      <c r="O64" s="181"/>
      <c r="P64" s="181"/>
    </row>
    <row r="65" spans="1:16">
      <c r="A65" s="181" t="s">
        <v>31</v>
      </c>
      <c r="B65" s="181">
        <f>'将来負担比率（分子）の構造'!I$42</f>
        <v>442</v>
      </c>
      <c r="C65" s="181"/>
      <c r="D65" s="181"/>
      <c r="E65" s="181">
        <f>'将来負担比率（分子）の構造'!J$42</f>
        <v>442</v>
      </c>
      <c r="F65" s="181"/>
      <c r="G65" s="181"/>
      <c r="H65" s="181">
        <f>'将来負担比率（分子）の構造'!K$42</f>
        <v>442</v>
      </c>
      <c r="I65" s="181"/>
      <c r="J65" s="181"/>
      <c r="K65" s="181">
        <f>'将来負担比率（分子）の構造'!L$42</f>
        <v>443</v>
      </c>
      <c r="L65" s="181"/>
      <c r="M65" s="181"/>
      <c r="N65" s="181">
        <f>'将来負担比率（分子）の構造'!M$42</f>
        <v>418</v>
      </c>
      <c r="O65" s="181"/>
      <c r="P65" s="181"/>
    </row>
    <row r="66" spans="1:16">
      <c r="A66" s="181" t="s">
        <v>30</v>
      </c>
      <c r="B66" s="181">
        <f>'将来負担比率（分子）の構造'!I$41</f>
        <v>21244</v>
      </c>
      <c r="C66" s="181"/>
      <c r="D66" s="181"/>
      <c r="E66" s="181">
        <f>'将来負担比率（分子）の構造'!J$41</f>
        <v>20786</v>
      </c>
      <c r="F66" s="181"/>
      <c r="G66" s="181"/>
      <c r="H66" s="181">
        <f>'将来負担比率（分子）の構造'!K$41</f>
        <v>20627</v>
      </c>
      <c r="I66" s="181"/>
      <c r="J66" s="181"/>
      <c r="K66" s="181">
        <f>'将来負担比率（分子）の構造'!L$41</f>
        <v>20691</v>
      </c>
      <c r="L66" s="181"/>
      <c r="M66" s="181"/>
      <c r="N66" s="181">
        <f>'将来負担比率（分子）の構造'!M$41</f>
        <v>21777</v>
      </c>
      <c r="O66" s="181"/>
      <c r="P66" s="181"/>
    </row>
    <row r="67" spans="1:16">
      <c r="A67" s="181" t="s">
        <v>74</v>
      </c>
      <c r="B67" s="181" t="e">
        <f>NA()</f>
        <v>#N/A</v>
      </c>
      <c r="C67" s="181">
        <f>IF(ISNUMBER('将来負担比率（分子）の構造'!I$53), IF('将来負担比率（分子）の構造'!I$53 &lt; 0, 0, '将来負担比率（分子）の構造'!I$53), NA())</f>
        <v>7537</v>
      </c>
      <c r="D67" s="181" t="e">
        <f>NA()</f>
        <v>#N/A</v>
      </c>
      <c r="E67" s="181" t="e">
        <f>NA()</f>
        <v>#N/A</v>
      </c>
      <c r="F67" s="181">
        <f>IF(ISNUMBER('将来負担比率（分子）の構造'!J$53), IF('将来負担比率（分子）の構造'!J$53 &lt; 0, 0, '将来負担比率（分子）の構造'!J$53), NA())</f>
        <v>7289</v>
      </c>
      <c r="G67" s="181" t="e">
        <f>NA()</f>
        <v>#N/A</v>
      </c>
      <c r="H67" s="181" t="e">
        <f>NA()</f>
        <v>#N/A</v>
      </c>
      <c r="I67" s="181">
        <f>IF(ISNUMBER('将来負担比率（分子）の構造'!K$53), IF('将来負担比率（分子）の構造'!K$53 &lt; 0, 0, '将来負担比率（分子）の構造'!K$53), NA())</f>
        <v>6728</v>
      </c>
      <c r="J67" s="181" t="e">
        <f>NA()</f>
        <v>#N/A</v>
      </c>
      <c r="K67" s="181" t="e">
        <f>NA()</f>
        <v>#N/A</v>
      </c>
      <c r="L67" s="181">
        <f>IF(ISNUMBER('将来負担比率（分子）の構造'!L$53), IF('将来負担比率（分子）の構造'!L$53 &lt; 0, 0, '将来負担比率（分子）の構造'!L$53), NA())</f>
        <v>6348</v>
      </c>
      <c r="M67" s="181" t="e">
        <f>NA()</f>
        <v>#N/A</v>
      </c>
      <c r="N67" s="181" t="e">
        <f>NA()</f>
        <v>#N/A</v>
      </c>
      <c r="O67" s="181">
        <f>IF(ISNUMBER('将来負担比率（分子）の構造'!M$53), IF('将来負担比率（分子）の構造'!M$53 &lt; 0, 0, '将来負担比率（分子）の構造'!M$53), NA())</f>
        <v>6343</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3089</v>
      </c>
      <c r="C72" s="185">
        <f>基金残高に係る経年分析!G55</f>
        <v>3090</v>
      </c>
      <c r="D72" s="185">
        <f>基金残高に係る経年分析!H55</f>
        <v>3094</v>
      </c>
    </row>
    <row r="73" spans="1:16">
      <c r="A73" s="184" t="s">
        <v>77</v>
      </c>
      <c r="B73" s="185">
        <f>基金残高に係る経年分析!F56</f>
        <v>1</v>
      </c>
      <c r="C73" s="185">
        <f>基金残高に係る経年分析!G56</f>
        <v>1</v>
      </c>
      <c r="D73" s="185">
        <f>基金残高に係る経年分析!H56</f>
        <v>1</v>
      </c>
    </row>
    <row r="74" spans="1:16">
      <c r="A74" s="184" t="s">
        <v>78</v>
      </c>
      <c r="B74" s="185">
        <f>基金残高に係る経年分析!F57</f>
        <v>1202</v>
      </c>
      <c r="C74" s="185">
        <f>基金残高に係る経年分析!G57</f>
        <v>1755</v>
      </c>
      <c r="D74" s="185">
        <f>基金残高に係る経年分析!H57</f>
        <v>1784</v>
      </c>
    </row>
  </sheetData>
  <sheetProtection algorithmName="SHA-512" hashValue="O9CSNy2XVIsd3H2b291GwYr/R6BHwoQit9HAA/8223S3aVzmoWLjDOkJzo88Hj8qFUnvdBYDK+uDcpvKx0e2Jg==" saltValue="E2xqybJXVR8Jnt9nrcsY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6919245</v>
      </c>
      <c r="S5" s="673"/>
      <c r="T5" s="673"/>
      <c r="U5" s="673"/>
      <c r="V5" s="673"/>
      <c r="W5" s="673"/>
      <c r="X5" s="673"/>
      <c r="Y5" s="674"/>
      <c r="Z5" s="675">
        <v>25.5</v>
      </c>
      <c r="AA5" s="675"/>
      <c r="AB5" s="675"/>
      <c r="AC5" s="675"/>
      <c r="AD5" s="676">
        <v>6496514</v>
      </c>
      <c r="AE5" s="676"/>
      <c r="AF5" s="676"/>
      <c r="AG5" s="676"/>
      <c r="AH5" s="676"/>
      <c r="AI5" s="676"/>
      <c r="AJ5" s="676"/>
      <c r="AK5" s="676"/>
      <c r="AL5" s="677">
        <v>51.1</v>
      </c>
      <c r="AM5" s="678"/>
      <c r="AN5" s="678"/>
      <c r="AO5" s="679"/>
      <c r="AP5" s="669" t="s">
        <v>227</v>
      </c>
      <c r="AQ5" s="670"/>
      <c r="AR5" s="670"/>
      <c r="AS5" s="670"/>
      <c r="AT5" s="670"/>
      <c r="AU5" s="670"/>
      <c r="AV5" s="670"/>
      <c r="AW5" s="670"/>
      <c r="AX5" s="670"/>
      <c r="AY5" s="670"/>
      <c r="AZ5" s="670"/>
      <c r="BA5" s="670"/>
      <c r="BB5" s="670"/>
      <c r="BC5" s="670"/>
      <c r="BD5" s="670"/>
      <c r="BE5" s="670"/>
      <c r="BF5" s="671"/>
      <c r="BG5" s="683">
        <v>6542988</v>
      </c>
      <c r="BH5" s="684"/>
      <c r="BI5" s="684"/>
      <c r="BJ5" s="684"/>
      <c r="BK5" s="684"/>
      <c r="BL5" s="684"/>
      <c r="BM5" s="684"/>
      <c r="BN5" s="685"/>
      <c r="BO5" s="686">
        <v>94.6</v>
      </c>
      <c r="BP5" s="686"/>
      <c r="BQ5" s="686"/>
      <c r="BR5" s="686"/>
      <c r="BS5" s="687">
        <v>46474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191708</v>
      </c>
      <c r="S6" s="684"/>
      <c r="T6" s="684"/>
      <c r="U6" s="684"/>
      <c r="V6" s="684"/>
      <c r="W6" s="684"/>
      <c r="X6" s="684"/>
      <c r="Y6" s="685"/>
      <c r="Z6" s="686">
        <v>0.7</v>
      </c>
      <c r="AA6" s="686"/>
      <c r="AB6" s="686"/>
      <c r="AC6" s="686"/>
      <c r="AD6" s="687">
        <v>191708</v>
      </c>
      <c r="AE6" s="687"/>
      <c r="AF6" s="687"/>
      <c r="AG6" s="687"/>
      <c r="AH6" s="687"/>
      <c r="AI6" s="687"/>
      <c r="AJ6" s="687"/>
      <c r="AK6" s="687"/>
      <c r="AL6" s="688">
        <v>1.5</v>
      </c>
      <c r="AM6" s="689"/>
      <c r="AN6" s="689"/>
      <c r="AO6" s="690"/>
      <c r="AP6" s="680" t="s">
        <v>232</v>
      </c>
      <c r="AQ6" s="681"/>
      <c r="AR6" s="681"/>
      <c r="AS6" s="681"/>
      <c r="AT6" s="681"/>
      <c r="AU6" s="681"/>
      <c r="AV6" s="681"/>
      <c r="AW6" s="681"/>
      <c r="AX6" s="681"/>
      <c r="AY6" s="681"/>
      <c r="AZ6" s="681"/>
      <c r="BA6" s="681"/>
      <c r="BB6" s="681"/>
      <c r="BC6" s="681"/>
      <c r="BD6" s="681"/>
      <c r="BE6" s="681"/>
      <c r="BF6" s="682"/>
      <c r="BG6" s="683">
        <v>6542988</v>
      </c>
      <c r="BH6" s="684"/>
      <c r="BI6" s="684"/>
      <c r="BJ6" s="684"/>
      <c r="BK6" s="684"/>
      <c r="BL6" s="684"/>
      <c r="BM6" s="684"/>
      <c r="BN6" s="685"/>
      <c r="BO6" s="686">
        <v>94.6</v>
      </c>
      <c r="BP6" s="686"/>
      <c r="BQ6" s="686"/>
      <c r="BR6" s="686"/>
      <c r="BS6" s="687">
        <v>46474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208724</v>
      </c>
      <c r="CS6" s="684"/>
      <c r="CT6" s="684"/>
      <c r="CU6" s="684"/>
      <c r="CV6" s="684"/>
      <c r="CW6" s="684"/>
      <c r="CX6" s="684"/>
      <c r="CY6" s="685"/>
      <c r="CZ6" s="677">
        <v>0.8</v>
      </c>
      <c r="DA6" s="678"/>
      <c r="DB6" s="678"/>
      <c r="DC6" s="697"/>
      <c r="DD6" s="692" t="s">
        <v>135</v>
      </c>
      <c r="DE6" s="684"/>
      <c r="DF6" s="684"/>
      <c r="DG6" s="684"/>
      <c r="DH6" s="684"/>
      <c r="DI6" s="684"/>
      <c r="DJ6" s="684"/>
      <c r="DK6" s="684"/>
      <c r="DL6" s="684"/>
      <c r="DM6" s="684"/>
      <c r="DN6" s="684"/>
      <c r="DO6" s="684"/>
      <c r="DP6" s="685"/>
      <c r="DQ6" s="692">
        <v>208722</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3812</v>
      </c>
      <c r="S7" s="684"/>
      <c r="T7" s="684"/>
      <c r="U7" s="684"/>
      <c r="V7" s="684"/>
      <c r="W7" s="684"/>
      <c r="X7" s="684"/>
      <c r="Y7" s="685"/>
      <c r="Z7" s="686">
        <v>0</v>
      </c>
      <c r="AA7" s="686"/>
      <c r="AB7" s="686"/>
      <c r="AC7" s="686"/>
      <c r="AD7" s="687">
        <v>3812</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2777566</v>
      </c>
      <c r="BH7" s="684"/>
      <c r="BI7" s="684"/>
      <c r="BJ7" s="684"/>
      <c r="BK7" s="684"/>
      <c r="BL7" s="684"/>
      <c r="BM7" s="684"/>
      <c r="BN7" s="685"/>
      <c r="BO7" s="686">
        <v>40.1</v>
      </c>
      <c r="BP7" s="686"/>
      <c r="BQ7" s="686"/>
      <c r="BR7" s="686"/>
      <c r="BS7" s="687">
        <v>46474</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2070354</v>
      </c>
      <c r="CS7" s="684"/>
      <c r="CT7" s="684"/>
      <c r="CU7" s="684"/>
      <c r="CV7" s="684"/>
      <c r="CW7" s="684"/>
      <c r="CX7" s="684"/>
      <c r="CY7" s="685"/>
      <c r="CZ7" s="686">
        <v>7.8</v>
      </c>
      <c r="DA7" s="686"/>
      <c r="DB7" s="686"/>
      <c r="DC7" s="686"/>
      <c r="DD7" s="692">
        <v>2222</v>
      </c>
      <c r="DE7" s="684"/>
      <c r="DF7" s="684"/>
      <c r="DG7" s="684"/>
      <c r="DH7" s="684"/>
      <c r="DI7" s="684"/>
      <c r="DJ7" s="684"/>
      <c r="DK7" s="684"/>
      <c r="DL7" s="684"/>
      <c r="DM7" s="684"/>
      <c r="DN7" s="684"/>
      <c r="DO7" s="684"/>
      <c r="DP7" s="685"/>
      <c r="DQ7" s="692">
        <v>1544678</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21844</v>
      </c>
      <c r="S8" s="684"/>
      <c r="T8" s="684"/>
      <c r="U8" s="684"/>
      <c r="V8" s="684"/>
      <c r="W8" s="684"/>
      <c r="X8" s="684"/>
      <c r="Y8" s="685"/>
      <c r="Z8" s="686">
        <v>0.1</v>
      </c>
      <c r="AA8" s="686"/>
      <c r="AB8" s="686"/>
      <c r="AC8" s="686"/>
      <c r="AD8" s="687">
        <v>21844</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89903</v>
      </c>
      <c r="BH8" s="684"/>
      <c r="BI8" s="684"/>
      <c r="BJ8" s="684"/>
      <c r="BK8" s="684"/>
      <c r="BL8" s="684"/>
      <c r="BM8" s="684"/>
      <c r="BN8" s="685"/>
      <c r="BO8" s="686">
        <v>1.3</v>
      </c>
      <c r="BP8" s="686"/>
      <c r="BQ8" s="686"/>
      <c r="BR8" s="686"/>
      <c r="BS8" s="692" t="s">
        <v>135</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12770097</v>
      </c>
      <c r="CS8" s="684"/>
      <c r="CT8" s="684"/>
      <c r="CU8" s="684"/>
      <c r="CV8" s="684"/>
      <c r="CW8" s="684"/>
      <c r="CX8" s="684"/>
      <c r="CY8" s="685"/>
      <c r="CZ8" s="686">
        <v>47.8</v>
      </c>
      <c r="DA8" s="686"/>
      <c r="DB8" s="686"/>
      <c r="DC8" s="686"/>
      <c r="DD8" s="692">
        <v>97139</v>
      </c>
      <c r="DE8" s="684"/>
      <c r="DF8" s="684"/>
      <c r="DG8" s="684"/>
      <c r="DH8" s="684"/>
      <c r="DI8" s="684"/>
      <c r="DJ8" s="684"/>
      <c r="DK8" s="684"/>
      <c r="DL8" s="684"/>
      <c r="DM8" s="684"/>
      <c r="DN8" s="684"/>
      <c r="DO8" s="684"/>
      <c r="DP8" s="685"/>
      <c r="DQ8" s="692">
        <v>5573600</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13323</v>
      </c>
      <c r="S9" s="684"/>
      <c r="T9" s="684"/>
      <c r="U9" s="684"/>
      <c r="V9" s="684"/>
      <c r="W9" s="684"/>
      <c r="X9" s="684"/>
      <c r="Y9" s="685"/>
      <c r="Z9" s="686">
        <v>0</v>
      </c>
      <c r="AA9" s="686"/>
      <c r="AB9" s="686"/>
      <c r="AC9" s="686"/>
      <c r="AD9" s="687">
        <v>13323</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2210526</v>
      </c>
      <c r="BH9" s="684"/>
      <c r="BI9" s="684"/>
      <c r="BJ9" s="684"/>
      <c r="BK9" s="684"/>
      <c r="BL9" s="684"/>
      <c r="BM9" s="684"/>
      <c r="BN9" s="685"/>
      <c r="BO9" s="686">
        <v>31.9</v>
      </c>
      <c r="BP9" s="686"/>
      <c r="BQ9" s="686"/>
      <c r="BR9" s="686"/>
      <c r="BS9" s="692" t="s">
        <v>135</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3321568</v>
      </c>
      <c r="CS9" s="684"/>
      <c r="CT9" s="684"/>
      <c r="CU9" s="684"/>
      <c r="CV9" s="684"/>
      <c r="CW9" s="684"/>
      <c r="CX9" s="684"/>
      <c r="CY9" s="685"/>
      <c r="CZ9" s="686">
        <v>12.4</v>
      </c>
      <c r="DA9" s="686"/>
      <c r="DB9" s="686"/>
      <c r="DC9" s="686"/>
      <c r="DD9" s="692">
        <v>1447780</v>
      </c>
      <c r="DE9" s="684"/>
      <c r="DF9" s="684"/>
      <c r="DG9" s="684"/>
      <c r="DH9" s="684"/>
      <c r="DI9" s="684"/>
      <c r="DJ9" s="684"/>
      <c r="DK9" s="684"/>
      <c r="DL9" s="684"/>
      <c r="DM9" s="684"/>
      <c r="DN9" s="684"/>
      <c r="DO9" s="684"/>
      <c r="DP9" s="685"/>
      <c r="DQ9" s="692">
        <v>1242803</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244</v>
      </c>
      <c r="AA10" s="686"/>
      <c r="AB10" s="686"/>
      <c r="AC10" s="686"/>
      <c r="AD10" s="687" t="s">
        <v>135</v>
      </c>
      <c r="AE10" s="687"/>
      <c r="AF10" s="687"/>
      <c r="AG10" s="687"/>
      <c r="AH10" s="687"/>
      <c r="AI10" s="687"/>
      <c r="AJ10" s="687"/>
      <c r="AK10" s="687"/>
      <c r="AL10" s="688" t="s">
        <v>244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169100</v>
      </c>
      <c r="BH10" s="684"/>
      <c r="BI10" s="684"/>
      <c r="BJ10" s="684"/>
      <c r="BK10" s="684"/>
      <c r="BL10" s="684"/>
      <c r="BM10" s="684"/>
      <c r="BN10" s="685"/>
      <c r="BO10" s="686">
        <v>2.4</v>
      </c>
      <c r="BP10" s="686"/>
      <c r="BQ10" s="686"/>
      <c r="BR10" s="686"/>
      <c r="BS10" s="692" t="s">
        <v>135</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10009</v>
      </c>
      <c r="CS10" s="684"/>
      <c r="CT10" s="684"/>
      <c r="CU10" s="684"/>
      <c r="CV10" s="684"/>
      <c r="CW10" s="684"/>
      <c r="CX10" s="684"/>
      <c r="CY10" s="685"/>
      <c r="CZ10" s="686">
        <v>0</v>
      </c>
      <c r="DA10" s="686"/>
      <c r="DB10" s="686"/>
      <c r="DC10" s="686"/>
      <c r="DD10" s="692" t="s">
        <v>135</v>
      </c>
      <c r="DE10" s="684"/>
      <c r="DF10" s="684"/>
      <c r="DG10" s="684"/>
      <c r="DH10" s="684"/>
      <c r="DI10" s="684"/>
      <c r="DJ10" s="684"/>
      <c r="DK10" s="684"/>
      <c r="DL10" s="684"/>
      <c r="DM10" s="684"/>
      <c r="DN10" s="684"/>
      <c r="DO10" s="684"/>
      <c r="DP10" s="685"/>
      <c r="DQ10" s="692">
        <v>9</v>
      </c>
      <c r="DR10" s="684"/>
      <c r="DS10" s="684"/>
      <c r="DT10" s="684"/>
      <c r="DU10" s="684"/>
      <c r="DV10" s="684"/>
      <c r="DW10" s="684"/>
      <c r="DX10" s="684"/>
      <c r="DY10" s="684"/>
      <c r="DZ10" s="684"/>
      <c r="EA10" s="684"/>
      <c r="EB10" s="684"/>
      <c r="EC10" s="693"/>
    </row>
    <row r="11" spans="2:143" ht="11.25" customHeight="1">
      <c r="B11" s="680" t="s">
        <v>247</v>
      </c>
      <c r="C11" s="681"/>
      <c r="D11" s="681"/>
      <c r="E11" s="681"/>
      <c r="F11" s="681"/>
      <c r="G11" s="681"/>
      <c r="H11" s="681"/>
      <c r="I11" s="681"/>
      <c r="J11" s="681"/>
      <c r="K11" s="681"/>
      <c r="L11" s="681"/>
      <c r="M11" s="681"/>
      <c r="N11" s="681"/>
      <c r="O11" s="681"/>
      <c r="P11" s="681"/>
      <c r="Q11" s="682"/>
      <c r="R11" s="683">
        <v>1032906</v>
      </c>
      <c r="S11" s="684"/>
      <c r="T11" s="684"/>
      <c r="U11" s="684"/>
      <c r="V11" s="684"/>
      <c r="W11" s="684"/>
      <c r="X11" s="684"/>
      <c r="Y11" s="685"/>
      <c r="Z11" s="688">
        <v>3.8</v>
      </c>
      <c r="AA11" s="689"/>
      <c r="AB11" s="689"/>
      <c r="AC11" s="701"/>
      <c r="AD11" s="692">
        <v>1032906</v>
      </c>
      <c r="AE11" s="684"/>
      <c r="AF11" s="684"/>
      <c r="AG11" s="684"/>
      <c r="AH11" s="684"/>
      <c r="AI11" s="684"/>
      <c r="AJ11" s="684"/>
      <c r="AK11" s="685"/>
      <c r="AL11" s="688">
        <v>8.1</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308037</v>
      </c>
      <c r="BH11" s="684"/>
      <c r="BI11" s="684"/>
      <c r="BJ11" s="684"/>
      <c r="BK11" s="684"/>
      <c r="BL11" s="684"/>
      <c r="BM11" s="684"/>
      <c r="BN11" s="685"/>
      <c r="BO11" s="686">
        <v>4.5</v>
      </c>
      <c r="BP11" s="686"/>
      <c r="BQ11" s="686"/>
      <c r="BR11" s="686"/>
      <c r="BS11" s="692">
        <v>46474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374983</v>
      </c>
      <c r="CS11" s="684"/>
      <c r="CT11" s="684"/>
      <c r="CU11" s="684"/>
      <c r="CV11" s="684"/>
      <c r="CW11" s="684"/>
      <c r="CX11" s="684"/>
      <c r="CY11" s="685"/>
      <c r="CZ11" s="686">
        <v>1.4</v>
      </c>
      <c r="DA11" s="686"/>
      <c r="DB11" s="686"/>
      <c r="DC11" s="686"/>
      <c r="DD11" s="692">
        <v>101762</v>
      </c>
      <c r="DE11" s="684"/>
      <c r="DF11" s="684"/>
      <c r="DG11" s="684"/>
      <c r="DH11" s="684"/>
      <c r="DI11" s="684"/>
      <c r="DJ11" s="684"/>
      <c r="DK11" s="684"/>
      <c r="DL11" s="684"/>
      <c r="DM11" s="684"/>
      <c r="DN11" s="684"/>
      <c r="DO11" s="684"/>
      <c r="DP11" s="685"/>
      <c r="DQ11" s="692">
        <v>245914</v>
      </c>
      <c r="DR11" s="684"/>
      <c r="DS11" s="684"/>
      <c r="DT11" s="684"/>
      <c r="DU11" s="684"/>
      <c r="DV11" s="684"/>
      <c r="DW11" s="684"/>
      <c r="DX11" s="684"/>
      <c r="DY11" s="684"/>
      <c r="DZ11" s="684"/>
      <c r="EA11" s="684"/>
      <c r="EB11" s="684"/>
      <c r="EC11" s="693"/>
    </row>
    <row r="12" spans="2:143" ht="11.25" customHeight="1">
      <c r="B12" s="680" t="s">
        <v>250</v>
      </c>
      <c r="C12" s="681"/>
      <c r="D12" s="681"/>
      <c r="E12" s="681"/>
      <c r="F12" s="681"/>
      <c r="G12" s="681"/>
      <c r="H12" s="681"/>
      <c r="I12" s="681"/>
      <c r="J12" s="681"/>
      <c r="K12" s="681"/>
      <c r="L12" s="681"/>
      <c r="M12" s="681"/>
      <c r="N12" s="681"/>
      <c r="O12" s="681"/>
      <c r="P12" s="681"/>
      <c r="Q12" s="682"/>
      <c r="R12" s="683">
        <v>11451</v>
      </c>
      <c r="S12" s="684"/>
      <c r="T12" s="684"/>
      <c r="U12" s="684"/>
      <c r="V12" s="684"/>
      <c r="W12" s="684"/>
      <c r="X12" s="684"/>
      <c r="Y12" s="685"/>
      <c r="Z12" s="686">
        <v>0</v>
      </c>
      <c r="AA12" s="686"/>
      <c r="AB12" s="686"/>
      <c r="AC12" s="686"/>
      <c r="AD12" s="687">
        <v>11451</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3115210</v>
      </c>
      <c r="BH12" s="684"/>
      <c r="BI12" s="684"/>
      <c r="BJ12" s="684"/>
      <c r="BK12" s="684"/>
      <c r="BL12" s="684"/>
      <c r="BM12" s="684"/>
      <c r="BN12" s="685"/>
      <c r="BO12" s="686">
        <v>45</v>
      </c>
      <c r="BP12" s="686"/>
      <c r="BQ12" s="686"/>
      <c r="BR12" s="686"/>
      <c r="BS12" s="692" t="s">
        <v>244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220963</v>
      </c>
      <c r="CS12" s="684"/>
      <c r="CT12" s="684"/>
      <c r="CU12" s="684"/>
      <c r="CV12" s="684"/>
      <c r="CW12" s="684"/>
      <c r="CX12" s="684"/>
      <c r="CY12" s="685"/>
      <c r="CZ12" s="686">
        <v>0.8</v>
      </c>
      <c r="DA12" s="686"/>
      <c r="DB12" s="686"/>
      <c r="DC12" s="686"/>
      <c r="DD12" s="692" t="s">
        <v>244</v>
      </c>
      <c r="DE12" s="684"/>
      <c r="DF12" s="684"/>
      <c r="DG12" s="684"/>
      <c r="DH12" s="684"/>
      <c r="DI12" s="684"/>
      <c r="DJ12" s="684"/>
      <c r="DK12" s="684"/>
      <c r="DL12" s="684"/>
      <c r="DM12" s="684"/>
      <c r="DN12" s="684"/>
      <c r="DO12" s="684"/>
      <c r="DP12" s="685"/>
      <c r="DQ12" s="692">
        <v>202499</v>
      </c>
      <c r="DR12" s="684"/>
      <c r="DS12" s="684"/>
      <c r="DT12" s="684"/>
      <c r="DU12" s="684"/>
      <c r="DV12" s="684"/>
      <c r="DW12" s="684"/>
      <c r="DX12" s="684"/>
      <c r="DY12" s="684"/>
      <c r="DZ12" s="684"/>
      <c r="EA12" s="684"/>
      <c r="EB12" s="684"/>
      <c r="EC12" s="693"/>
    </row>
    <row r="13" spans="2:143" ht="11.25" customHeight="1">
      <c r="B13" s="680" t="s">
        <v>253</v>
      </c>
      <c r="C13" s="681"/>
      <c r="D13" s="681"/>
      <c r="E13" s="681"/>
      <c r="F13" s="681"/>
      <c r="G13" s="681"/>
      <c r="H13" s="681"/>
      <c r="I13" s="681"/>
      <c r="J13" s="681"/>
      <c r="K13" s="681"/>
      <c r="L13" s="681"/>
      <c r="M13" s="681"/>
      <c r="N13" s="681"/>
      <c r="O13" s="681"/>
      <c r="P13" s="681"/>
      <c r="Q13" s="682"/>
      <c r="R13" s="683" t="s">
        <v>135</v>
      </c>
      <c r="S13" s="684"/>
      <c r="T13" s="684"/>
      <c r="U13" s="684"/>
      <c r="V13" s="684"/>
      <c r="W13" s="684"/>
      <c r="X13" s="684"/>
      <c r="Y13" s="685"/>
      <c r="Z13" s="686" t="s">
        <v>244</v>
      </c>
      <c r="AA13" s="686"/>
      <c r="AB13" s="686"/>
      <c r="AC13" s="686"/>
      <c r="AD13" s="687" t="s">
        <v>244</v>
      </c>
      <c r="AE13" s="687"/>
      <c r="AF13" s="687"/>
      <c r="AG13" s="687"/>
      <c r="AH13" s="687"/>
      <c r="AI13" s="687"/>
      <c r="AJ13" s="687"/>
      <c r="AK13" s="687"/>
      <c r="AL13" s="688" t="s">
        <v>244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3083354</v>
      </c>
      <c r="BH13" s="684"/>
      <c r="BI13" s="684"/>
      <c r="BJ13" s="684"/>
      <c r="BK13" s="684"/>
      <c r="BL13" s="684"/>
      <c r="BM13" s="684"/>
      <c r="BN13" s="685"/>
      <c r="BO13" s="686">
        <v>44.6</v>
      </c>
      <c r="BP13" s="686"/>
      <c r="BQ13" s="686"/>
      <c r="BR13" s="686"/>
      <c r="BS13" s="692" t="s">
        <v>135</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2984859</v>
      </c>
      <c r="CS13" s="684"/>
      <c r="CT13" s="684"/>
      <c r="CU13" s="684"/>
      <c r="CV13" s="684"/>
      <c r="CW13" s="684"/>
      <c r="CX13" s="684"/>
      <c r="CY13" s="685"/>
      <c r="CZ13" s="686">
        <v>11.2</v>
      </c>
      <c r="DA13" s="686"/>
      <c r="DB13" s="686"/>
      <c r="DC13" s="686"/>
      <c r="DD13" s="692">
        <v>1327055</v>
      </c>
      <c r="DE13" s="684"/>
      <c r="DF13" s="684"/>
      <c r="DG13" s="684"/>
      <c r="DH13" s="684"/>
      <c r="DI13" s="684"/>
      <c r="DJ13" s="684"/>
      <c r="DK13" s="684"/>
      <c r="DL13" s="684"/>
      <c r="DM13" s="684"/>
      <c r="DN13" s="684"/>
      <c r="DO13" s="684"/>
      <c r="DP13" s="685"/>
      <c r="DQ13" s="692">
        <v>1661751</v>
      </c>
      <c r="DR13" s="684"/>
      <c r="DS13" s="684"/>
      <c r="DT13" s="684"/>
      <c r="DU13" s="684"/>
      <c r="DV13" s="684"/>
      <c r="DW13" s="684"/>
      <c r="DX13" s="684"/>
      <c r="DY13" s="684"/>
      <c r="DZ13" s="684"/>
      <c r="EA13" s="684"/>
      <c r="EB13" s="684"/>
      <c r="EC13" s="693"/>
    </row>
    <row r="14" spans="2:143" ht="11.25" customHeight="1">
      <c r="B14" s="680" t="s">
        <v>256</v>
      </c>
      <c r="C14" s="681"/>
      <c r="D14" s="681"/>
      <c r="E14" s="681"/>
      <c r="F14" s="681"/>
      <c r="G14" s="681"/>
      <c r="H14" s="681"/>
      <c r="I14" s="681"/>
      <c r="J14" s="681"/>
      <c r="K14" s="681"/>
      <c r="L14" s="681"/>
      <c r="M14" s="681"/>
      <c r="N14" s="681"/>
      <c r="O14" s="681"/>
      <c r="P14" s="681"/>
      <c r="Q14" s="682"/>
      <c r="R14" s="683">
        <v>36884</v>
      </c>
      <c r="S14" s="684"/>
      <c r="T14" s="684"/>
      <c r="U14" s="684"/>
      <c r="V14" s="684"/>
      <c r="W14" s="684"/>
      <c r="X14" s="684"/>
      <c r="Y14" s="685"/>
      <c r="Z14" s="686">
        <v>0.1</v>
      </c>
      <c r="AA14" s="686"/>
      <c r="AB14" s="686"/>
      <c r="AC14" s="686"/>
      <c r="AD14" s="687">
        <v>36884</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165844</v>
      </c>
      <c r="BH14" s="684"/>
      <c r="BI14" s="684"/>
      <c r="BJ14" s="684"/>
      <c r="BK14" s="684"/>
      <c r="BL14" s="684"/>
      <c r="BM14" s="684"/>
      <c r="BN14" s="685"/>
      <c r="BO14" s="686">
        <v>2.4</v>
      </c>
      <c r="BP14" s="686"/>
      <c r="BQ14" s="686"/>
      <c r="BR14" s="686"/>
      <c r="BS14" s="692" t="s">
        <v>135</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694557</v>
      </c>
      <c r="CS14" s="684"/>
      <c r="CT14" s="684"/>
      <c r="CU14" s="684"/>
      <c r="CV14" s="684"/>
      <c r="CW14" s="684"/>
      <c r="CX14" s="684"/>
      <c r="CY14" s="685"/>
      <c r="CZ14" s="686">
        <v>2.6</v>
      </c>
      <c r="DA14" s="686"/>
      <c r="DB14" s="686"/>
      <c r="DC14" s="686"/>
      <c r="DD14" s="692">
        <v>140841</v>
      </c>
      <c r="DE14" s="684"/>
      <c r="DF14" s="684"/>
      <c r="DG14" s="684"/>
      <c r="DH14" s="684"/>
      <c r="DI14" s="684"/>
      <c r="DJ14" s="684"/>
      <c r="DK14" s="684"/>
      <c r="DL14" s="684"/>
      <c r="DM14" s="684"/>
      <c r="DN14" s="684"/>
      <c r="DO14" s="684"/>
      <c r="DP14" s="685"/>
      <c r="DQ14" s="692">
        <v>563711</v>
      </c>
      <c r="DR14" s="684"/>
      <c r="DS14" s="684"/>
      <c r="DT14" s="684"/>
      <c r="DU14" s="684"/>
      <c r="DV14" s="684"/>
      <c r="DW14" s="684"/>
      <c r="DX14" s="684"/>
      <c r="DY14" s="684"/>
      <c r="DZ14" s="684"/>
      <c r="EA14" s="684"/>
      <c r="EB14" s="684"/>
      <c r="EC14" s="693"/>
    </row>
    <row r="15" spans="2:143" ht="11.25" customHeight="1">
      <c r="B15" s="680" t="s">
        <v>259</v>
      </c>
      <c r="C15" s="681"/>
      <c r="D15" s="681"/>
      <c r="E15" s="681"/>
      <c r="F15" s="681"/>
      <c r="G15" s="681"/>
      <c r="H15" s="681"/>
      <c r="I15" s="681"/>
      <c r="J15" s="681"/>
      <c r="K15" s="681"/>
      <c r="L15" s="681"/>
      <c r="M15" s="681"/>
      <c r="N15" s="681"/>
      <c r="O15" s="681"/>
      <c r="P15" s="681"/>
      <c r="Q15" s="682"/>
      <c r="R15" s="683" t="s">
        <v>244</v>
      </c>
      <c r="S15" s="684"/>
      <c r="T15" s="684"/>
      <c r="U15" s="684"/>
      <c r="V15" s="684"/>
      <c r="W15" s="684"/>
      <c r="X15" s="684"/>
      <c r="Y15" s="685"/>
      <c r="Z15" s="686" t="s">
        <v>244</v>
      </c>
      <c r="AA15" s="686"/>
      <c r="AB15" s="686"/>
      <c r="AC15" s="686"/>
      <c r="AD15" s="687" t="s">
        <v>244</v>
      </c>
      <c r="AE15" s="687"/>
      <c r="AF15" s="687"/>
      <c r="AG15" s="687"/>
      <c r="AH15" s="687"/>
      <c r="AI15" s="687"/>
      <c r="AJ15" s="687"/>
      <c r="AK15" s="687"/>
      <c r="AL15" s="688" t="s">
        <v>244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484368</v>
      </c>
      <c r="BH15" s="684"/>
      <c r="BI15" s="684"/>
      <c r="BJ15" s="684"/>
      <c r="BK15" s="684"/>
      <c r="BL15" s="684"/>
      <c r="BM15" s="684"/>
      <c r="BN15" s="685"/>
      <c r="BO15" s="686">
        <v>7</v>
      </c>
      <c r="BP15" s="686"/>
      <c r="BQ15" s="686"/>
      <c r="BR15" s="686"/>
      <c r="BS15" s="692" t="s">
        <v>135</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2095148</v>
      </c>
      <c r="CS15" s="684"/>
      <c r="CT15" s="684"/>
      <c r="CU15" s="684"/>
      <c r="CV15" s="684"/>
      <c r="CW15" s="684"/>
      <c r="CX15" s="684"/>
      <c r="CY15" s="685"/>
      <c r="CZ15" s="686">
        <v>7.8</v>
      </c>
      <c r="DA15" s="686"/>
      <c r="DB15" s="686"/>
      <c r="DC15" s="686"/>
      <c r="DD15" s="692">
        <v>575662</v>
      </c>
      <c r="DE15" s="684"/>
      <c r="DF15" s="684"/>
      <c r="DG15" s="684"/>
      <c r="DH15" s="684"/>
      <c r="DI15" s="684"/>
      <c r="DJ15" s="684"/>
      <c r="DK15" s="684"/>
      <c r="DL15" s="684"/>
      <c r="DM15" s="684"/>
      <c r="DN15" s="684"/>
      <c r="DO15" s="684"/>
      <c r="DP15" s="685"/>
      <c r="DQ15" s="692">
        <v>1410824</v>
      </c>
      <c r="DR15" s="684"/>
      <c r="DS15" s="684"/>
      <c r="DT15" s="684"/>
      <c r="DU15" s="684"/>
      <c r="DV15" s="684"/>
      <c r="DW15" s="684"/>
      <c r="DX15" s="684"/>
      <c r="DY15" s="684"/>
      <c r="DZ15" s="684"/>
      <c r="EA15" s="684"/>
      <c r="EB15" s="684"/>
      <c r="EC15" s="693"/>
    </row>
    <row r="16" spans="2:143" ht="11.25" customHeight="1">
      <c r="B16" s="680" t="s">
        <v>262</v>
      </c>
      <c r="C16" s="681"/>
      <c r="D16" s="681"/>
      <c r="E16" s="681"/>
      <c r="F16" s="681"/>
      <c r="G16" s="681"/>
      <c r="H16" s="681"/>
      <c r="I16" s="681"/>
      <c r="J16" s="681"/>
      <c r="K16" s="681"/>
      <c r="L16" s="681"/>
      <c r="M16" s="681"/>
      <c r="N16" s="681"/>
      <c r="O16" s="681"/>
      <c r="P16" s="681"/>
      <c r="Q16" s="682"/>
      <c r="R16" s="683">
        <v>11324</v>
      </c>
      <c r="S16" s="684"/>
      <c r="T16" s="684"/>
      <c r="U16" s="684"/>
      <c r="V16" s="684"/>
      <c r="W16" s="684"/>
      <c r="X16" s="684"/>
      <c r="Y16" s="685"/>
      <c r="Z16" s="686">
        <v>0</v>
      </c>
      <c r="AA16" s="686"/>
      <c r="AB16" s="686"/>
      <c r="AC16" s="686"/>
      <c r="AD16" s="687">
        <v>11324</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135</v>
      </c>
      <c r="BH16" s="684"/>
      <c r="BI16" s="684"/>
      <c r="BJ16" s="684"/>
      <c r="BK16" s="684"/>
      <c r="BL16" s="684"/>
      <c r="BM16" s="684"/>
      <c r="BN16" s="685"/>
      <c r="BO16" s="686" t="s">
        <v>135</v>
      </c>
      <c r="BP16" s="686"/>
      <c r="BQ16" s="686"/>
      <c r="BR16" s="686"/>
      <c r="BS16" s="692" t="s">
        <v>135</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100871</v>
      </c>
      <c r="CS16" s="684"/>
      <c r="CT16" s="684"/>
      <c r="CU16" s="684"/>
      <c r="CV16" s="684"/>
      <c r="CW16" s="684"/>
      <c r="CX16" s="684"/>
      <c r="CY16" s="685"/>
      <c r="CZ16" s="686">
        <v>0.4</v>
      </c>
      <c r="DA16" s="686"/>
      <c r="DB16" s="686"/>
      <c r="DC16" s="686"/>
      <c r="DD16" s="692" t="s">
        <v>135</v>
      </c>
      <c r="DE16" s="684"/>
      <c r="DF16" s="684"/>
      <c r="DG16" s="684"/>
      <c r="DH16" s="684"/>
      <c r="DI16" s="684"/>
      <c r="DJ16" s="684"/>
      <c r="DK16" s="684"/>
      <c r="DL16" s="684"/>
      <c r="DM16" s="684"/>
      <c r="DN16" s="684"/>
      <c r="DO16" s="684"/>
      <c r="DP16" s="685"/>
      <c r="DQ16" s="692">
        <v>23175</v>
      </c>
      <c r="DR16" s="684"/>
      <c r="DS16" s="684"/>
      <c r="DT16" s="684"/>
      <c r="DU16" s="684"/>
      <c r="DV16" s="684"/>
      <c r="DW16" s="684"/>
      <c r="DX16" s="684"/>
      <c r="DY16" s="684"/>
      <c r="DZ16" s="684"/>
      <c r="EA16" s="684"/>
      <c r="EB16" s="684"/>
      <c r="EC16" s="693"/>
    </row>
    <row r="17" spans="2:133" ht="11.25" customHeight="1">
      <c r="B17" s="680" t="s">
        <v>265</v>
      </c>
      <c r="C17" s="681"/>
      <c r="D17" s="681"/>
      <c r="E17" s="681"/>
      <c r="F17" s="681"/>
      <c r="G17" s="681"/>
      <c r="H17" s="681"/>
      <c r="I17" s="681"/>
      <c r="J17" s="681"/>
      <c r="K17" s="681"/>
      <c r="L17" s="681"/>
      <c r="M17" s="681"/>
      <c r="N17" s="681"/>
      <c r="O17" s="681"/>
      <c r="P17" s="681"/>
      <c r="Q17" s="682"/>
      <c r="R17" s="683">
        <v>101331</v>
      </c>
      <c r="S17" s="684"/>
      <c r="T17" s="684"/>
      <c r="U17" s="684"/>
      <c r="V17" s="684"/>
      <c r="W17" s="684"/>
      <c r="X17" s="684"/>
      <c r="Y17" s="685"/>
      <c r="Z17" s="686">
        <v>0.4</v>
      </c>
      <c r="AA17" s="686"/>
      <c r="AB17" s="686"/>
      <c r="AC17" s="686"/>
      <c r="AD17" s="687">
        <v>101331</v>
      </c>
      <c r="AE17" s="687"/>
      <c r="AF17" s="687"/>
      <c r="AG17" s="687"/>
      <c r="AH17" s="687"/>
      <c r="AI17" s="687"/>
      <c r="AJ17" s="687"/>
      <c r="AK17" s="687"/>
      <c r="AL17" s="688">
        <v>0.8</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244</v>
      </c>
      <c r="BH17" s="684"/>
      <c r="BI17" s="684"/>
      <c r="BJ17" s="684"/>
      <c r="BK17" s="684"/>
      <c r="BL17" s="684"/>
      <c r="BM17" s="684"/>
      <c r="BN17" s="685"/>
      <c r="BO17" s="686" t="s">
        <v>135</v>
      </c>
      <c r="BP17" s="686"/>
      <c r="BQ17" s="686"/>
      <c r="BR17" s="686"/>
      <c r="BS17" s="692" t="s">
        <v>135</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1857047</v>
      </c>
      <c r="CS17" s="684"/>
      <c r="CT17" s="684"/>
      <c r="CU17" s="684"/>
      <c r="CV17" s="684"/>
      <c r="CW17" s="684"/>
      <c r="CX17" s="684"/>
      <c r="CY17" s="685"/>
      <c r="CZ17" s="686">
        <v>7</v>
      </c>
      <c r="DA17" s="686"/>
      <c r="DB17" s="686"/>
      <c r="DC17" s="686"/>
      <c r="DD17" s="692" t="s">
        <v>244</v>
      </c>
      <c r="DE17" s="684"/>
      <c r="DF17" s="684"/>
      <c r="DG17" s="684"/>
      <c r="DH17" s="684"/>
      <c r="DI17" s="684"/>
      <c r="DJ17" s="684"/>
      <c r="DK17" s="684"/>
      <c r="DL17" s="684"/>
      <c r="DM17" s="684"/>
      <c r="DN17" s="684"/>
      <c r="DO17" s="684"/>
      <c r="DP17" s="685"/>
      <c r="DQ17" s="692">
        <v>1835362</v>
      </c>
      <c r="DR17" s="684"/>
      <c r="DS17" s="684"/>
      <c r="DT17" s="684"/>
      <c r="DU17" s="684"/>
      <c r="DV17" s="684"/>
      <c r="DW17" s="684"/>
      <c r="DX17" s="684"/>
      <c r="DY17" s="684"/>
      <c r="DZ17" s="684"/>
      <c r="EA17" s="684"/>
      <c r="EB17" s="684"/>
      <c r="EC17" s="693"/>
    </row>
    <row r="18" spans="2:133" ht="11.25" customHeight="1">
      <c r="B18" s="680" t="s">
        <v>268</v>
      </c>
      <c r="C18" s="681"/>
      <c r="D18" s="681"/>
      <c r="E18" s="681"/>
      <c r="F18" s="681"/>
      <c r="G18" s="681"/>
      <c r="H18" s="681"/>
      <c r="I18" s="681"/>
      <c r="J18" s="681"/>
      <c r="K18" s="681"/>
      <c r="L18" s="681"/>
      <c r="M18" s="681"/>
      <c r="N18" s="681"/>
      <c r="O18" s="681"/>
      <c r="P18" s="681"/>
      <c r="Q18" s="682"/>
      <c r="R18" s="683">
        <v>48597</v>
      </c>
      <c r="S18" s="684"/>
      <c r="T18" s="684"/>
      <c r="U18" s="684"/>
      <c r="V18" s="684"/>
      <c r="W18" s="684"/>
      <c r="X18" s="684"/>
      <c r="Y18" s="685"/>
      <c r="Z18" s="686">
        <v>0.2</v>
      </c>
      <c r="AA18" s="686"/>
      <c r="AB18" s="686"/>
      <c r="AC18" s="686"/>
      <c r="AD18" s="687">
        <v>48597</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135</v>
      </c>
      <c r="BH18" s="684"/>
      <c r="BI18" s="684"/>
      <c r="BJ18" s="684"/>
      <c r="BK18" s="684"/>
      <c r="BL18" s="684"/>
      <c r="BM18" s="684"/>
      <c r="BN18" s="685"/>
      <c r="BO18" s="686" t="s">
        <v>135</v>
      </c>
      <c r="BP18" s="686"/>
      <c r="BQ18" s="686"/>
      <c r="BR18" s="686"/>
      <c r="BS18" s="692" t="s">
        <v>135</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135</v>
      </c>
      <c r="CS18" s="684"/>
      <c r="CT18" s="684"/>
      <c r="CU18" s="684"/>
      <c r="CV18" s="684"/>
      <c r="CW18" s="684"/>
      <c r="CX18" s="684"/>
      <c r="CY18" s="685"/>
      <c r="CZ18" s="686" t="s">
        <v>135</v>
      </c>
      <c r="DA18" s="686"/>
      <c r="DB18" s="686"/>
      <c r="DC18" s="686"/>
      <c r="DD18" s="692" t="s">
        <v>244</v>
      </c>
      <c r="DE18" s="684"/>
      <c r="DF18" s="684"/>
      <c r="DG18" s="684"/>
      <c r="DH18" s="684"/>
      <c r="DI18" s="684"/>
      <c r="DJ18" s="684"/>
      <c r="DK18" s="684"/>
      <c r="DL18" s="684"/>
      <c r="DM18" s="684"/>
      <c r="DN18" s="684"/>
      <c r="DO18" s="684"/>
      <c r="DP18" s="685"/>
      <c r="DQ18" s="692" t="s">
        <v>244</v>
      </c>
      <c r="DR18" s="684"/>
      <c r="DS18" s="684"/>
      <c r="DT18" s="684"/>
      <c r="DU18" s="684"/>
      <c r="DV18" s="684"/>
      <c r="DW18" s="684"/>
      <c r="DX18" s="684"/>
      <c r="DY18" s="684"/>
      <c r="DZ18" s="684"/>
      <c r="EA18" s="684"/>
      <c r="EB18" s="684"/>
      <c r="EC18" s="693"/>
    </row>
    <row r="19" spans="2:133" ht="11.25" customHeight="1">
      <c r="B19" s="680" t="s">
        <v>271</v>
      </c>
      <c r="C19" s="681"/>
      <c r="D19" s="681"/>
      <c r="E19" s="681"/>
      <c r="F19" s="681"/>
      <c r="G19" s="681"/>
      <c r="H19" s="681"/>
      <c r="I19" s="681"/>
      <c r="J19" s="681"/>
      <c r="K19" s="681"/>
      <c r="L19" s="681"/>
      <c r="M19" s="681"/>
      <c r="N19" s="681"/>
      <c r="O19" s="681"/>
      <c r="P19" s="681"/>
      <c r="Q19" s="682"/>
      <c r="R19" s="683">
        <v>5451</v>
      </c>
      <c r="S19" s="684"/>
      <c r="T19" s="684"/>
      <c r="U19" s="684"/>
      <c r="V19" s="684"/>
      <c r="W19" s="684"/>
      <c r="X19" s="684"/>
      <c r="Y19" s="685"/>
      <c r="Z19" s="686">
        <v>0</v>
      </c>
      <c r="AA19" s="686"/>
      <c r="AB19" s="686"/>
      <c r="AC19" s="686"/>
      <c r="AD19" s="687">
        <v>5451</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376257</v>
      </c>
      <c r="BH19" s="684"/>
      <c r="BI19" s="684"/>
      <c r="BJ19" s="684"/>
      <c r="BK19" s="684"/>
      <c r="BL19" s="684"/>
      <c r="BM19" s="684"/>
      <c r="BN19" s="685"/>
      <c r="BO19" s="686">
        <v>5.4</v>
      </c>
      <c r="BP19" s="686"/>
      <c r="BQ19" s="686"/>
      <c r="BR19" s="686"/>
      <c r="BS19" s="692" t="s">
        <v>135</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135</v>
      </c>
      <c r="CS19" s="684"/>
      <c r="CT19" s="684"/>
      <c r="CU19" s="684"/>
      <c r="CV19" s="684"/>
      <c r="CW19" s="684"/>
      <c r="CX19" s="684"/>
      <c r="CY19" s="685"/>
      <c r="CZ19" s="686" t="s">
        <v>135</v>
      </c>
      <c r="DA19" s="686"/>
      <c r="DB19" s="686"/>
      <c r="DC19" s="686"/>
      <c r="DD19" s="692" t="s">
        <v>135</v>
      </c>
      <c r="DE19" s="684"/>
      <c r="DF19" s="684"/>
      <c r="DG19" s="684"/>
      <c r="DH19" s="684"/>
      <c r="DI19" s="684"/>
      <c r="DJ19" s="684"/>
      <c r="DK19" s="684"/>
      <c r="DL19" s="684"/>
      <c r="DM19" s="684"/>
      <c r="DN19" s="684"/>
      <c r="DO19" s="684"/>
      <c r="DP19" s="685"/>
      <c r="DQ19" s="692" t="s">
        <v>244</v>
      </c>
      <c r="DR19" s="684"/>
      <c r="DS19" s="684"/>
      <c r="DT19" s="684"/>
      <c r="DU19" s="684"/>
      <c r="DV19" s="684"/>
      <c r="DW19" s="684"/>
      <c r="DX19" s="684"/>
      <c r="DY19" s="684"/>
      <c r="DZ19" s="684"/>
      <c r="EA19" s="684"/>
      <c r="EB19" s="684"/>
      <c r="EC19" s="693"/>
    </row>
    <row r="20" spans="2:133" ht="11.25" customHeight="1">
      <c r="B20" s="680" t="s">
        <v>274</v>
      </c>
      <c r="C20" s="681"/>
      <c r="D20" s="681"/>
      <c r="E20" s="681"/>
      <c r="F20" s="681"/>
      <c r="G20" s="681"/>
      <c r="H20" s="681"/>
      <c r="I20" s="681"/>
      <c r="J20" s="681"/>
      <c r="K20" s="681"/>
      <c r="L20" s="681"/>
      <c r="M20" s="681"/>
      <c r="N20" s="681"/>
      <c r="O20" s="681"/>
      <c r="P20" s="681"/>
      <c r="Q20" s="682"/>
      <c r="R20" s="683">
        <v>1451</v>
      </c>
      <c r="S20" s="684"/>
      <c r="T20" s="684"/>
      <c r="U20" s="684"/>
      <c r="V20" s="684"/>
      <c r="W20" s="684"/>
      <c r="X20" s="684"/>
      <c r="Y20" s="685"/>
      <c r="Z20" s="686">
        <v>0</v>
      </c>
      <c r="AA20" s="686"/>
      <c r="AB20" s="686"/>
      <c r="AC20" s="686"/>
      <c r="AD20" s="687">
        <v>1451</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376257</v>
      </c>
      <c r="BH20" s="684"/>
      <c r="BI20" s="684"/>
      <c r="BJ20" s="684"/>
      <c r="BK20" s="684"/>
      <c r="BL20" s="684"/>
      <c r="BM20" s="684"/>
      <c r="BN20" s="685"/>
      <c r="BO20" s="686">
        <v>5.4</v>
      </c>
      <c r="BP20" s="686"/>
      <c r="BQ20" s="686"/>
      <c r="BR20" s="686"/>
      <c r="BS20" s="692" t="s">
        <v>244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26709180</v>
      </c>
      <c r="CS20" s="684"/>
      <c r="CT20" s="684"/>
      <c r="CU20" s="684"/>
      <c r="CV20" s="684"/>
      <c r="CW20" s="684"/>
      <c r="CX20" s="684"/>
      <c r="CY20" s="685"/>
      <c r="CZ20" s="686">
        <v>100</v>
      </c>
      <c r="DA20" s="686"/>
      <c r="DB20" s="686"/>
      <c r="DC20" s="686"/>
      <c r="DD20" s="692">
        <v>3692461</v>
      </c>
      <c r="DE20" s="684"/>
      <c r="DF20" s="684"/>
      <c r="DG20" s="684"/>
      <c r="DH20" s="684"/>
      <c r="DI20" s="684"/>
      <c r="DJ20" s="684"/>
      <c r="DK20" s="684"/>
      <c r="DL20" s="684"/>
      <c r="DM20" s="684"/>
      <c r="DN20" s="684"/>
      <c r="DO20" s="684"/>
      <c r="DP20" s="685"/>
      <c r="DQ20" s="692">
        <v>14513048</v>
      </c>
      <c r="DR20" s="684"/>
      <c r="DS20" s="684"/>
      <c r="DT20" s="684"/>
      <c r="DU20" s="684"/>
      <c r="DV20" s="684"/>
      <c r="DW20" s="684"/>
      <c r="DX20" s="684"/>
      <c r="DY20" s="684"/>
      <c r="DZ20" s="684"/>
      <c r="EA20" s="684"/>
      <c r="EB20" s="684"/>
      <c r="EC20" s="693"/>
    </row>
    <row r="21" spans="2:133" ht="11.25" customHeight="1">
      <c r="B21" s="680" t="s">
        <v>277</v>
      </c>
      <c r="C21" s="681"/>
      <c r="D21" s="681"/>
      <c r="E21" s="681"/>
      <c r="F21" s="681"/>
      <c r="G21" s="681"/>
      <c r="H21" s="681"/>
      <c r="I21" s="681"/>
      <c r="J21" s="681"/>
      <c r="K21" s="681"/>
      <c r="L21" s="681"/>
      <c r="M21" s="681"/>
      <c r="N21" s="681"/>
      <c r="O21" s="681"/>
      <c r="P21" s="681"/>
      <c r="Q21" s="682"/>
      <c r="R21" s="683">
        <v>45832</v>
      </c>
      <c r="S21" s="684"/>
      <c r="T21" s="684"/>
      <c r="U21" s="684"/>
      <c r="V21" s="684"/>
      <c r="W21" s="684"/>
      <c r="X21" s="684"/>
      <c r="Y21" s="685"/>
      <c r="Z21" s="686">
        <v>0.2</v>
      </c>
      <c r="AA21" s="686"/>
      <c r="AB21" s="686"/>
      <c r="AC21" s="686"/>
      <c r="AD21" s="687">
        <v>45832</v>
      </c>
      <c r="AE21" s="687"/>
      <c r="AF21" s="687"/>
      <c r="AG21" s="687"/>
      <c r="AH21" s="687"/>
      <c r="AI21" s="687"/>
      <c r="AJ21" s="687"/>
      <c r="AK21" s="687"/>
      <c r="AL21" s="688">
        <v>0.4</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244</v>
      </c>
      <c r="BH21" s="684"/>
      <c r="BI21" s="684"/>
      <c r="BJ21" s="684"/>
      <c r="BK21" s="684"/>
      <c r="BL21" s="684"/>
      <c r="BM21" s="684"/>
      <c r="BN21" s="685"/>
      <c r="BO21" s="686" t="s">
        <v>244</v>
      </c>
      <c r="BP21" s="686"/>
      <c r="BQ21" s="686"/>
      <c r="BR21" s="686"/>
      <c r="BS21" s="692" t="s">
        <v>135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279</v>
      </c>
      <c r="C22" s="681"/>
      <c r="D22" s="681"/>
      <c r="E22" s="681"/>
      <c r="F22" s="681"/>
      <c r="G22" s="681"/>
      <c r="H22" s="681"/>
      <c r="I22" s="681"/>
      <c r="J22" s="681"/>
      <c r="K22" s="681"/>
      <c r="L22" s="681"/>
      <c r="M22" s="681"/>
      <c r="N22" s="681"/>
      <c r="O22" s="681"/>
      <c r="P22" s="681"/>
      <c r="Q22" s="682"/>
      <c r="R22" s="683">
        <v>5600810</v>
      </c>
      <c r="S22" s="684"/>
      <c r="T22" s="684"/>
      <c r="U22" s="684"/>
      <c r="V22" s="684"/>
      <c r="W22" s="684"/>
      <c r="X22" s="684"/>
      <c r="Y22" s="685"/>
      <c r="Z22" s="686">
        <v>20.7</v>
      </c>
      <c r="AA22" s="686"/>
      <c r="AB22" s="686"/>
      <c r="AC22" s="686"/>
      <c r="AD22" s="687">
        <v>4718450</v>
      </c>
      <c r="AE22" s="687"/>
      <c r="AF22" s="687"/>
      <c r="AG22" s="687"/>
      <c r="AH22" s="687"/>
      <c r="AI22" s="687"/>
      <c r="AJ22" s="687"/>
      <c r="AK22" s="687"/>
      <c r="AL22" s="688">
        <v>37.1</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135</v>
      </c>
      <c r="BH22" s="684"/>
      <c r="BI22" s="684"/>
      <c r="BJ22" s="684"/>
      <c r="BK22" s="684"/>
      <c r="BL22" s="684"/>
      <c r="BM22" s="684"/>
      <c r="BN22" s="685"/>
      <c r="BO22" s="686" t="s">
        <v>244</v>
      </c>
      <c r="BP22" s="686"/>
      <c r="BQ22" s="686"/>
      <c r="BR22" s="686"/>
      <c r="BS22" s="692" t="s">
        <v>244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282</v>
      </c>
      <c r="C23" s="681"/>
      <c r="D23" s="681"/>
      <c r="E23" s="681"/>
      <c r="F23" s="681"/>
      <c r="G23" s="681"/>
      <c r="H23" s="681"/>
      <c r="I23" s="681"/>
      <c r="J23" s="681"/>
      <c r="K23" s="681"/>
      <c r="L23" s="681"/>
      <c r="M23" s="681"/>
      <c r="N23" s="681"/>
      <c r="O23" s="681"/>
      <c r="P23" s="681"/>
      <c r="Q23" s="682"/>
      <c r="R23" s="683">
        <v>4718450</v>
      </c>
      <c r="S23" s="684"/>
      <c r="T23" s="684"/>
      <c r="U23" s="684"/>
      <c r="V23" s="684"/>
      <c r="W23" s="684"/>
      <c r="X23" s="684"/>
      <c r="Y23" s="685"/>
      <c r="Z23" s="686">
        <v>17.399999999999999</v>
      </c>
      <c r="AA23" s="686"/>
      <c r="AB23" s="686"/>
      <c r="AC23" s="686"/>
      <c r="AD23" s="687">
        <v>4718450</v>
      </c>
      <c r="AE23" s="687"/>
      <c r="AF23" s="687"/>
      <c r="AG23" s="687"/>
      <c r="AH23" s="687"/>
      <c r="AI23" s="687"/>
      <c r="AJ23" s="687"/>
      <c r="AK23" s="687"/>
      <c r="AL23" s="688">
        <v>37.1</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376257</v>
      </c>
      <c r="BH23" s="684"/>
      <c r="BI23" s="684"/>
      <c r="BJ23" s="684"/>
      <c r="BK23" s="684"/>
      <c r="BL23" s="684"/>
      <c r="BM23" s="684"/>
      <c r="BN23" s="685"/>
      <c r="BO23" s="686">
        <v>5.4</v>
      </c>
      <c r="BP23" s="686"/>
      <c r="BQ23" s="686"/>
      <c r="BR23" s="686"/>
      <c r="BS23" s="692" t="s">
        <v>135</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c r="B24" s="680" t="s">
        <v>289</v>
      </c>
      <c r="C24" s="681"/>
      <c r="D24" s="681"/>
      <c r="E24" s="681"/>
      <c r="F24" s="681"/>
      <c r="G24" s="681"/>
      <c r="H24" s="681"/>
      <c r="I24" s="681"/>
      <c r="J24" s="681"/>
      <c r="K24" s="681"/>
      <c r="L24" s="681"/>
      <c r="M24" s="681"/>
      <c r="N24" s="681"/>
      <c r="O24" s="681"/>
      <c r="P24" s="681"/>
      <c r="Q24" s="682"/>
      <c r="R24" s="683">
        <v>882360</v>
      </c>
      <c r="S24" s="684"/>
      <c r="T24" s="684"/>
      <c r="U24" s="684"/>
      <c r="V24" s="684"/>
      <c r="W24" s="684"/>
      <c r="X24" s="684"/>
      <c r="Y24" s="685"/>
      <c r="Z24" s="686">
        <v>3.3</v>
      </c>
      <c r="AA24" s="686"/>
      <c r="AB24" s="686"/>
      <c r="AC24" s="686"/>
      <c r="AD24" s="687" t="s">
        <v>244</v>
      </c>
      <c r="AE24" s="687"/>
      <c r="AF24" s="687"/>
      <c r="AG24" s="687"/>
      <c r="AH24" s="687"/>
      <c r="AI24" s="687"/>
      <c r="AJ24" s="687"/>
      <c r="AK24" s="687"/>
      <c r="AL24" s="688" t="s">
        <v>244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244</v>
      </c>
      <c r="BH24" s="684"/>
      <c r="BI24" s="684"/>
      <c r="BJ24" s="684"/>
      <c r="BK24" s="684"/>
      <c r="BL24" s="684"/>
      <c r="BM24" s="684"/>
      <c r="BN24" s="685"/>
      <c r="BO24" s="686" t="s">
        <v>135</v>
      </c>
      <c r="BP24" s="686"/>
      <c r="BQ24" s="686"/>
      <c r="BR24" s="686"/>
      <c r="BS24" s="692" t="s">
        <v>244</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14716220</v>
      </c>
      <c r="CS24" s="673"/>
      <c r="CT24" s="673"/>
      <c r="CU24" s="673"/>
      <c r="CV24" s="673"/>
      <c r="CW24" s="673"/>
      <c r="CX24" s="673"/>
      <c r="CY24" s="674"/>
      <c r="CZ24" s="677">
        <v>55.1</v>
      </c>
      <c r="DA24" s="678"/>
      <c r="DB24" s="678"/>
      <c r="DC24" s="697"/>
      <c r="DD24" s="722">
        <v>7901418</v>
      </c>
      <c r="DE24" s="673"/>
      <c r="DF24" s="673"/>
      <c r="DG24" s="673"/>
      <c r="DH24" s="673"/>
      <c r="DI24" s="673"/>
      <c r="DJ24" s="673"/>
      <c r="DK24" s="674"/>
      <c r="DL24" s="722">
        <v>7768552</v>
      </c>
      <c r="DM24" s="673"/>
      <c r="DN24" s="673"/>
      <c r="DO24" s="673"/>
      <c r="DP24" s="673"/>
      <c r="DQ24" s="673"/>
      <c r="DR24" s="673"/>
      <c r="DS24" s="673"/>
      <c r="DT24" s="673"/>
      <c r="DU24" s="673"/>
      <c r="DV24" s="674"/>
      <c r="DW24" s="677">
        <v>58.2</v>
      </c>
      <c r="DX24" s="678"/>
      <c r="DY24" s="678"/>
      <c r="DZ24" s="678"/>
      <c r="EA24" s="678"/>
      <c r="EB24" s="678"/>
      <c r="EC24" s="679"/>
    </row>
    <row r="25" spans="2:133" ht="11.25" customHeight="1">
      <c r="B25" s="680" t="s">
        <v>292</v>
      </c>
      <c r="C25" s="681"/>
      <c r="D25" s="681"/>
      <c r="E25" s="681"/>
      <c r="F25" s="681"/>
      <c r="G25" s="681"/>
      <c r="H25" s="681"/>
      <c r="I25" s="681"/>
      <c r="J25" s="681"/>
      <c r="K25" s="681"/>
      <c r="L25" s="681"/>
      <c r="M25" s="681"/>
      <c r="N25" s="681"/>
      <c r="O25" s="681"/>
      <c r="P25" s="681"/>
      <c r="Q25" s="682"/>
      <c r="R25" s="683" t="s">
        <v>135</v>
      </c>
      <c r="S25" s="684"/>
      <c r="T25" s="684"/>
      <c r="U25" s="684"/>
      <c r="V25" s="684"/>
      <c r="W25" s="684"/>
      <c r="X25" s="684"/>
      <c r="Y25" s="685"/>
      <c r="Z25" s="686" t="s">
        <v>135</v>
      </c>
      <c r="AA25" s="686"/>
      <c r="AB25" s="686"/>
      <c r="AC25" s="686"/>
      <c r="AD25" s="687" t="s">
        <v>135</v>
      </c>
      <c r="AE25" s="687"/>
      <c r="AF25" s="687"/>
      <c r="AG25" s="687"/>
      <c r="AH25" s="687"/>
      <c r="AI25" s="687"/>
      <c r="AJ25" s="687"/>
      <c r="AK25" s="687"/>
      <c r="AL25" s="688" t="s">
        <v>244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244</v>
      </c>
      <c r="BH25" s="684"/>
      <c r="BI25" s="684"/>
      <c r="BJ25" s="684"/>
      <c r="BK25" s="684"/>
      <c r="BL25" s="684"/>
      <c r="BM25" s="684"/>
      <c r="BN25" s="685"/>
      <c r="BO25" s="686" t="s">
        <v>135</v>
      </c>
      <c r="BP25" s="686"/>
      <c r="BQ25" s="686"/>
      <c r="BR25" s="686"/>
      <c r="BS25" s="692" t="s">
        <v>244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3489002</v>
      </c>
      <c r="CS25" s="719"/>
      <c r="CT25" s="719"/>
      <c r="CU25" s="719"/>
      <c r="CV25" s="719"/>
      <c r="CW25" s="719"/>
      <c r="CX25" s="719"/>
      <c r="CY25" s="720"/>
      <c r="CZ25" s="688">
        <v>13.1</v>
      </c>
      <c r="DA25" s="717"/>
      <c r="DB25" s="717"/>
      <c r="DC25" s="721"/>
      <c r="DD25" s="692">
        <v>3257980</v>
      </c>
      <c r="DE25" s="719"/>
      <c r="DF25" s="719"/>
      <c r="DG25" s="719"/>
      <c r="DH25" s="719"/>
      <c r="DI25" s="719"/>
      <c r="DJ25" s="719"/>
      <c r="DK25" s="720"/>
      <c r="DL25" s="692">
        <v>3125994</v>
      </c>
      <c r="DM25" s="719"/>
      <c r="DN25" s="719"/>
      <c r="DO25" s="719"/>
      <c r="DP25" s="719"/>
      <c r="DQ25" s="719"/>
      <c r="DR25" s="719"/>
      <c r="DS25" s="719"/>
      <c r="DT25" s="719"/>
      <c r="DU25" s="719"/>
      <c r="DV25" s="720"/>
      <c r="DW25" s="688">
        <v>23.4</v>
      </c>
      <c r="DX25" s="717"/>
      <c r="DY25" s="717"/>
      <c r="DZ25" s="717"/>
      <c r="EA25" s="717"/>
      <c r="EB25" s="717"/>
      <c r="EC25" s="718"/>
    </row>
    <row r="26" spans="2:133" ht="11.25" customHeight="1">
      <c r="B26" s="680" t="s">
        <v>295</v>
      </c>
      <c r="C26" s="681"/>
      <c r="D26" s="681"/>
      <c r="E26" s="681"/>
      <c r="F26" s="681"/>
      <c r="G26" s="681"/>
      <c r="H26" s="681"/>
      <c r="I26" s="681"/>
      <c r="J26" s="681"/>
      <c r="K26" s="681"/>
      <c r="L26" s="681"/>
      <c r="M26" s="681"/>
      <c r="N26" s="681"/>
      <c r="O26" s="681"/>
      <c r="P26" s="681"/>
      <c r="Q26" s="682"/>
      <c r="R26" s="683">
        <v>13944638</v>
      </c>
      <c r="S26" s="684"/>
      <c r="T26" s="684"/>
      <c r="U26" s="684"/>
      <c r="V26" s="684"/>
      <c r="W26" s="684"/>
      <c r="X26" s="684"/>
      <c r="Y26" s="685"/>
      <c r="Z26" s="686">
        <v>51.5</v>
      </c>
      <c r="AA26" s="686"/>
      <c r="AB26" s="686"/>
      <c r="AC26" s="686"/>
      <c r="AD26" s="687">
        <v>12639547</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244</v>
      </c>
      <c r="BH26" s="684"/>
      <c r="BI26" s="684"/>
      <c r="BJ26" s="684"/>
      <c r="BK26" s="684"/>
      <c r="BL26" s="684"/>
      <c r="BM26" s="684"/>
      <c r="BN26" s="685"/>
      <c r="BO26" s="686" t="s">
        <v>244</v>
      </c>
      <c r="BP26" s="686"/>
      <c r="BQ26" s="686"/>
      <c r="BR26" s="686"/>
      <c r="BS26" s="692" t="s">
        <v>135</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2218936</v>
      </c>
      <c r="CS26" s="684"/>
      <c r="CT26" s="684"/>
      <c r="CU26" s="684"/>
      <c r="CV26" s="684"/>
      <c r="CW26" s="684"/>
      <c r="CX26" s="684"/>
      <c r="CY26" s="685"/>
      <c r="CZ26" s="688">
        <v>8.3000000000000007</v>
      </c>
      <c r="DA26" s="717"/>
      <c r="DB26" s="717"/>
      <c r="DC26" s="721"/>
      <c r="DD26" s="692">
        <v>2034027</v>
      </c>
      <c r="DE26" s="684"/>
      <c r="DF26" s="684"/>
      <c r="DG26" s="684"/>
      <c r="DH26" s="684"/>
      <c r="DI26" s="684"/>
      <c r="DJ26" s="684"/>
      <c r="DK26" s="685"/>
      <c r="DL26" s="692" t="s">
        <v>135</v>
      </c>
      <c r="DM26" s="684"/>
      <c r="DN26" s="684"/>
      <c r="DO26" s="684"/>
      <c r="DP26" s="684"/>
      <c r="DQ26" s="684"/>
      <c r="DR26" s="684"/>
      <c r="DS26" s="684"/>
      <c r="DT26" s="684"/>
      <c r="DU26" s="684"/>
      <c r="DV26" s="685"/>
      <c r="DW26" s="688" t="s">
        <v>244</v>
      </c>
      <c r="DX26" s="717"/>
      <c r="DY26" s="717"/>
      <c r="DZ26" s="717"/>
      <c r="EA26" s="717"/>
      <c r="EB26" s="717"/>
      <c r="EC26" s="718"/>
    </row>
    <row r="27" spans="2:133" ht="11.25" customHeight="1">
      <c r="B27" s="680" t="s">
        <v>298</v>
      </c>
      <c r="C27" s="681"/>
      <c r="D27" s="681"/>
      <c r="E27" s="681"/>
      <c r="F27" s="681"/>
      <c r="G27" s="681"/>
      <c r="H27" s="681"/>
      <c r="I27" s="681"/>
      <c r="J27" s="681"/>
      <c r="K27" s="681"/>
      <c r="L27" s="681"/>
      <c r="M27" s="681"/>
      <c r="N27" s="681"/>
      <c r="O27" s="681"/>
      <c r="P27" s="681"/>
      <c r="Q27" s="682"/>
      <c r="R27" s="683">
        <v>11729</v>
      </c>
      <c r="S27" s="684"/>
      <c r="T27" s="684"/>
      <c r="U27" s="684"/>
      <c r="V27" s="684"/>
      <c r="W27" s="684"/>
      <c r="X27" s="684"/>
      <c r="Y27" s="685"/>
      <c r="Z27" s="686">
        <v>0</v>
      </c>
      <c r="AA27" s="686"/>
      <c r="AB27" s="686"/>
      <c r="AC27" s="686"/>
      <c r="AD27" s="687">
        <v>11729</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6919245</v>
      </c>
      <c r="BH27" s="684"/>
      <c r="BI27" s="684"/>
      <c r="BJ27" s="684"/>
      <c r="BK27" s="684"/>
      <c r="BL27" s="684"/>
      <c r="BM27" s="684"/>
      <c r="BN27" s="685"/>
      <c r="BO27" s="686">
        <v>100</v>
      </c>
      <c r="BP27" s="686"/>
      <c r="BQ27" s="686"/>
      <c r="BR27" s="686"/>
      <c r="BS27" s="692">
        <v>46474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9370171</v>
      </c>
      <c r="CS27" s="719"/>
      <c r="CT27" s="719"/>
      <c r="CU27" s="719"/>
      <c r="CV27" s="719"/>
      <c r="CW27" s="719"/>
      <c r="CX27" s="719"/>
      <c r="CY27" s="720"/>
      <c r="CZ27" s="688">
        <v>35.1</v>
      </c>
      <c r="DA27" s="717"/>
      <c r="DB27" s="717"/>
      <c r="DC27" s="721"/>
      <c r="DD27" s="692">
        <v>2808076</v>
      </c>
      <c r="DE27" s="719"/>
      <c r="DF27" s="719"/>
      <c r="DG27" s="719"/>
      <c r="DH27" s="719"/>
      <c r="DI27" s="719"/>
      <c r="DJ27" s="719"/>
      <c r="DK27" s="720"/>
      <c r="DL27" s="692">
        <v>2807196</v>
      </c>
      <c r="DM27" s="719"/>
      <c r="DN27" s="719"/>
      <c r="DO27" s="719"/>
      <c r="DP27" s="719"/>
      <c r="DQ27" s="719"/>
      <c r="DR27" s="719"/>
      <c r="DS27" s="719"/>
      <c r="DT27" s="719"/>
      <c r="DU27" s="719"/>
      <c r="DV27" s="720"/>
      <c r="DW27" s="688">
        <v>21</v>
      </c>
      <c r="DX27" s="717"/>
      <c r="DY27" s="717"/>
      <c r="DZ27" s="717"/>
      <c r="EA27" s="717"/>
      <c r="EB27" s="717"/>
      <c r="EC27" s="718"/>
    </row>
    <row r="28" spans="2:133" ht="11.25" customHeight="1">
      <c r="B28" s="680" t="s">
        <v>301</v>
      </c>
      <c r="C28" s="681"/>
      <c r="D28" s="681"/>
      <c r="E28" s="681"/>
      <c r="F28" s="681"/>
      <c r="G28" s="681"/>
      <c r="H28" s="681"/>
      <c r="I28" s="681"/>
      <c r="J28" s="681"/>
      <c r="K28" s="681"/>
      <c r="L28" s="681"/>
      <c r="M28" s="681"/>
      <c r="N28" s="681"/>
      <c r="O28" s="681"/>
      <c r="P28" s="681"/>
      <c r="Q28" s="682"/>
      <c r="R28" s="683">
        <v>167974</v>
      </c>
      <c r="S28" s="684"/>
      <c r="T28" s="684"/>
      <c r="U28" s="684"/>
      <c r="V28" s="684"/>
      <c r="W28" s="684"/>
      <c r="X28" s="684"/>
      <c r="Y28" s="685"/>
      <c r="Z28" s="686">
        <v>0.6</v>
      </c>
      <c r="AA28" s="686"/>
      <c r="AB28" s="686"/>
      <c r="AC28" s="686"/>
      <c r="AD28" s="687" t="s">
        <v>135</v>
      </c>
      <c r="AE28" s="687"/>
      <c r="AF28" s="687"/>
      <c r="AG28" s="687"/>
      <c r="AH28" s="687"/>
      <c r="AI28" s="687"/>
      <c r="AJ28" s="687"/>
      <c r="AK28" s="687"/>
      <c r="AL28" s="688" t="s">
        <v>135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1857047</v>
      </c>
      <c r="CS28" s="684"/>
      <c r="CT28" s="684"/>
      <c r="CU28" s="684"/>
      <c r="CV28" s="684"/>
      <c r="CW28" s="684"/>
      <c r="CX28" s="684"/>
      <c r="CY28" s="685"/>
      <c r="CZ28" s="688">
        <v>7</v>
      </c>
      <c r="DA28" s="717"/>
      <c r="DB28" s="717"/>
      <c r="DC28" s="721"/>
      <c r="DD28" s="692">
        <v>1835362</v>
      </c>
      <c r="DE28" s="684"/>
      <c r="DF28" s="684"/>
      <c r="DG28" s="684"/>
      <c r="DH28" s="684"/>
      <c r="DI28" s="684"/>
      <c r="DJ28" s="684"/>
      <c r="DK28" s="685"/>
      <c r="DL28" s="692">
        <v>1835362</v>
      </c>
      <c r="DM28" s="684"/>
      <c r="DN28" s="684"/>
      <c r="DO28" s="684"/>
      <c r="DP28" s="684"/>
      <c r="DQ28" s="684"/>
      <c r="DR28" s="684"/>
      <c r="DS28" s="684"/>
      <c r="DT28" s="684"/>
      <c r="DU28" s="684"/>
      <c r="DV28" s="685"/>
      <c r="DW28" s="688">
        <v>13.8</v>
      </c>
      <c r="DX28" s="717"/>
      <c r="DY28" s="717"/>
      <c r="DZ28" s="717"/>
      <c r="EA28" s="717"/>
      <c r="EB28" s="717"/>
      <c r="EC28" s="718"/>
    </row>
    <row r="29" spans="2:133" ht="11.25" customHeight="1">
      <c r="B29" s="680" t="s">
        <v>303</v>
      </c>
      <c r="C29" s="681"/>
      <c r="D29" s="681"/>
      <c r="E29" s="681"/>
      <c r="F29" s="681"/>
      <c r="G29" s="681"/>
      <c r="H29" s="681"/>
      <c r="I29" s="681"/>
      <c r="J29" s="681"/>
      <c r="K29" s="681"/>
      <c r="L29" s="681"/>
      <c r="M29" s="681"/>
      <c r="N29" s="681"/>
      <c r="O29" s="681"/>
      <c r="P29" s="681"/>
      <c r="Q29" s="682"/>
      <c r="R29" s="683">
        <v>385033</v>
      </c>
      <c r="S29" s="684"/>
      <c r="T29" s="684"/>
      <c r="U29" s="684"/>
      <c r="V29" s="684"/>
      <c r="W29" s="684"/>
      <c r="X29" s="684"/>
      <c r="Y29" s="685"/>
      <c r="Z29" s="686">
        <v>1.4</v>
      </c>
      <c r="AA29" s="686"/>
      <c r="AB29" s="686"/>
      <c r="AC29" s="686"/>
      <c r="AD29" s="687">
        <v>37440</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1856650</v>
      </c>
      <c r="CS29" s="719"/>
      <c r="CT29" s="719"/>
      <c r="CU29" s="719"/>
      <c r="CV29" s="719"/>
      <c r="CW29" s="719"/>
      <c r="CX29" s="719"/>
      <c r="CY29" s="720"/>
      <c r="CZ29" s="688">
        <v>7</v>
      </c>
      <c r="DA29" s="717"/>
      <c r="DB29" s="717"/>
      <c r="DC29" s="721"/>
      <c r="DD29" s="692">
        <v>1834965</v>
      </c>
      <c r="DE29" s="719"/>
      <c r="DF29" s="719"/>
      <c r="DG29" s="719"/>
      <c r="DH29" s="719"/>
      <c r="DI29" s="719"/>
      <c r="DJ29" s="719"/>
      <c r="DK29" s="720"/>
      <c r="DL29" s="692">
        <v>1834965</v>
      </c>
      <c r="DM29" s="719"/>
      <c r="DN29" s="719"/>
      <c r="DO29" s="719"/>
      <c r="DP29" s="719"/>
      <c r="DQ29" s="719"/>
      <c r="DR29" s="719"/>
      <c r="DS29" s="719"/>
      <c r="DT29" s="719"/>
      <c r="DU29" s="719"/>
      <c r="DV29" s="720"/>
      <c r="DW29" s="688">
        <v>13.8</v>
      </c>
      <c r="DX29" s="717"/>
      <c r="DY29" s="717"/>
      <c r="DZ29" s="717"/>
      <c r="EA29" s="717"/>
      <c r="EB29" s="717"/>
      <c r="EC29" s="718"/>
    </row>
    <row r="30" spans="2:133" ht="11.25" customHeight="1">
      <c r="B30" s="680" t="s">
        <v>306</v>
      </c>
      <c r="C30" s="681"/>
      <c r="D30" s="681"/>
      <c r="E30" s="681"/>
      <c r="F30" s="681"/>
      <c r="G30" s="681"/>
      <c r="H30" s="681"/>
      <c r="I30" s="681"/>
      <c r="J30" s="681"/>
      <c r="K30" s="681"/>
      <c r="L30" s="681"/>
      <c r="M30" s="681"/>
      <c r="N30" s="681"/>
      <c r="O30" s="681"/>
      <c r="P30" s="681"/>
      <c r="Q30" s="682"/>
      <c r="R30" s="683">
        <v>662180</v>
      </c>
      <c r="S30" s="684"/>
      <c r="T30" s="684"/>
      <c r="U30" s="684"/>
      <c r="V30" s="684"/>
      <c r="W30" s="684"/>
      <c r="X30" s="684"/>
      <c r="Y30" s="685"/>
      <c r="Z30" s="686">
        <v>2.4</v>
      </c>
      <c r="AA30" s="686"/>
      <c r="AB30" s="686"/>
      <c r="AC30" s="686"/>
      <c r="AD30" s="687" t="s">
        <v>244</v>
      </c>
      <c r="AE30" s="687"/>
      <c r="AF30" s="687"/>
      <c r="AG30" s="687"/>
      <c r="AH30" s="687"/>
      <c r="AI30" s="687"/>
      <c r="AJ30" s="687"/>
      <c r="AK30" s="687"/>
      <c r="AL30" s="688" t="s">
        <v>244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1720694</v>
      </c>
      <c r="CS30" s="684"/>
      <c r="CT30" s="684"/>
      <c r="CU30" s="684"/>
      <c r="CV30" s="684"/>
      <c r="CW30" s="684"/>
      <c r="CX30" s="684"/>
      <c r="CY30" s="685"/>
      <c r="CZ30" s="688">
        <v>6.4</v>
      </c>
      <c r="DA30" s="717"/>
      <c r="DB30" s="717"/>
      <c r="DC30" s="721"/>
      <c r="DD30" s="692">
        <v>1703069</v>
      </c>
      <c r="DE30" s="684"/>
      <c r="DF30" s="684"/>
      <c r="DG30" s="684"/>
      <c r="DH30" s="684"/>
      <c r="DI30" s="684"/>
      <c r="DJ30" s="684"/>
      <c r="DK30" s="685"/>
      <c r="DL30" s="692">
        <v>1703069</v>
      </c>
      <c r="DM30" s="684"/>
      <c r="DN30" s="684"/>
      <c r="DO30" s="684"/>
      <c r="DP30" s="684"/>
      <c r="DQ30" s="684"/>
      <c r="DR30" s="684"/>
      <c r="DS30" s="684"/>
      <c r="DT30" s="684"/>
      <c r="DU30" s="684"/>
      <c r="DV30" s="685"/>
      <c r="DW30" s="688">
        <v>12.8</v>
      </c>
      <c r="DX30" s="717"/>
      <c r="DY30" s="717"/>
      <c r="DZ30" s="717"/>
      <c r="EA30" s="717"/>
      <c r="EB30" s="717"/>
      <c r="EC30" s="718"/>
    </row>
    <row r="31" spans="2:133" ht="11.25" customHeight="1">
      <c r="B31" s="680" t="s">
        <v>310</v>
      </c>
      <c r="C31" s="681"/>
      <c r="D31" s="681"/>
      <c r="E31" s="681"/>
      <c r="F31" s="681"/>
      <c r="G31" s="681"/>
      <c r="H31" s="681"/>
      <c r="I31" s="681"/>
      <c r="J31" s="681"/>
      <c r="K31" s="681"/>
      <c r="L31" s="681"/>
      <c r="M31" s="681"/>
      <c r="N31" s="681"/>
      <c r="O31" s="681"/>
      <c r="P31" s="681"/>
      <c r="Q31" s="682"/>
      <c r="R31" s="683">
        <v>6275928</v>
      </c>
      <c r="S31" s="684"/>
      <c r="T31" s="684"/>
      <c r="U31" s="684"/>
      <c r="V31" s="684"/>
      <c r="W31" s="684"/>
      <c r="X31" s="684"/>
      <c r="Y31" s="685"/>
      <c r="Z31" s="686">
        <v>23.2</v>
      </c>
      <c r="AA31" s="686"/>
      <c r="AB31" s="686"/>
      <c r="AC31" s="686"/>
      <c r="AD31" s="687" t="s">
        <v>135</v>
      </c>
      <c r="AE31" s="687"/>
      <c r="AF31" s="687"/>
      <c r="AG31" s="687"/>
      <c r="AH31" s="687"/>
      <c r="AI31" s="687"/>
      <c r="AJ31" s="687"/>
      <c r="AK31" s="687"/>
      <c r="AL31" s="688" t="s">
        <v>244</v>
      </c>
      <c r="AM31" s="689"/>
      <c r="AN31" s="689"/>
      <c r="AO31" s="690"/>
      <c r="AP31" s="740" t="s">
        <v>311</v>
      </c>
      <c r="AQ31" s="741"/>
      <c r="AR31" s="741"/>
      <c r="AS31" s="741"/>
      <c r="AT31" s="746" t="s">
        <v>312</v>
      </c>
      <c r="AU31" s="231"/>
      <c r="AV31" s="231"/>
      <c r="AW31" s="231"/>
      <c r="AX31" s="669" t="s">
        <v>185</v>
      </c>
      <c r="AY31" s="670"/>
      <c r="AZ31" s="670"/>
      <c r="BA31" s="670"/>
      <c r="BB31" s="670"/>
      <c r="BC31" s="670"/>
      <c r="BD31" s="670"/>
      <c r="BE31" s="670"/>
      <c r="BF31" s="671"/>
      <c r="BG31" s="751">
        <v>99.1</v>
      </c>
      <c r="BH31" s="738"/>
      <c r="BI31" s="738"/>
      <c r="BJ31" s="738"/>
      <c r="BK31" s="738"/>
      <c r="BL31" s="738"/>
      <c r="BM31" s="678">
        <v>97.3</v>
      </c>
      <c r="BN31" s="738"/>
      <c r="BO31" s="738"/>
      <c r="BP31" s="738"/>
      <c r="BQ31" s="739"/>
      <c r="BR31" s="751">
        <v>99.4</v>
      </c>
      <c r="BS31" s="738"/>
      <c r="BT31" s="738"/>
      <c r="BU31" s="738"/>
      <c r="BV31" s="738"/>
      <c r="BW31" s="738"/>
      <c r="BX31" s="678">
        <v>97.4</v>
      </c>
      <c r="BY31" s="738"/>
      <c r="BZ31" s="738"/>
      <c r="CA31" s="738"/>
      <c r="CB31" s="739"/>
      <c r="CD31" s="725"/>
      <c r="CE31" s="726"/>
      <c r="CF31" s="698" t="s">
        <v>313</v>
      </c>
      <c r="CG31" s="699"/>
      <c r="CH31" s="699"/>
      <c r="CI31" s="699"/>
      <c r="CJ31" s="699"/>
      <c r="CK31" s="699"/>
      <c r="CL31" s="699"/>
      <c r="CM31" s="699"/>
      <c r="CN31" s="699"/>
      <c r="CO31" s="699"/>
      <c r="CP31" s="699"/>
      <c r="CQ31" s="700"/>
      <c r="CR31" s="683">
        <v>135956</v>
      </c>
      <c r="CS31" s="719"/>
      <c r="CT31" s="719"/>
      <c r="CU31" s="719"/>
      <c r="CV31" s="719"/>
      <c r="CW31" s="719"/>
      <c r="CX31" s="719"/>
      <c r="CY31" s="720"/>
      <c r="CZ31" s="688">
        <v>0.5</v>
      </c>
      <c r="DA31" s="717"/>
      <c r="DB31" s="717"/>
      <c r="DC31" s="721"/>
      <c r="DD31" s="692">
        <v>131896</v>
      </c>
      <c r="DE31" s="719"/>
      <c r="DF31" s="719"/>
      <c r="DG31" s="719"/>
      <c r="DH31" s="719"/>
      <c r="DI31" s="719"/>
      <c r="DJ31" s="719"/>
      <c r="DK31" s="720"/>
      <c r="DL31" s="692">
        <v>131896</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29" t="s">
        <v>314</v>
      </c>
      <c r="C32" s="730"/>
      <c r="D32" s="730"/>
      <c r="E32" s="730"/>
      <c r="F32" s="730"/>
      <c r="G32" s="730"/>
      <c r="H32" s="730"/>
      <c r="I32" s="730"/>
      <c r="J32" s="730"/>
      <c r="K32" s="730"/>
      <c r="L32" s="730"/>
      <c r="M32" s="730"/>
      <c r="N32" s="730"/>
      <c r="O32" s="730"/>
      <c r="P32" s="730"/>
      <c r="Q32" s="731"/>
      <c r="R32" s="683" t="s">
        <v>244</v>
      </c>
      <c r="S32" s="684"/>
      <c r="T32" s="684"/>
      <c r="U32" s="684"/>
      <c r="V32" s="684"/>
      <c r="W32" s="684"/>
      <c r="X32" s="684"/>
      <c r="Y32" s="685"/>
      <c r="Z32" s="686" t="s">
        <v>135</v>
      </c>
      <c r="AA32" s="686"/>
      <c r="AB32" s="686"/>
      <c r="AC32" s="686"/>
      <c r="AD32" s="687" t="s">
        <v>135</v>
      </c>
      <c r="AE32" s="687"/>
      <c r="AF32" s="687"/>
      <c r="AG32" s="687"/>
      <c r="AH32" s="687"/>
      <c r="AI32" s="687"/>
      <c r="AJ32" s="687"/>
      <c r="AK32" s="687"/>
      <c r="AL32" s="688" t="s">
        <v>135</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98.7</v>
      </c>
      <c r="BH32" s="719"/>
      <c r="BI32" s="719"/>
      <c r="BJ32" s="719"/>
      <c r="BK32" s="719"/>
      <c r="BL32" s="719"/>
      <c r="BM32" s="689">
        <v>97.2</v>
      </c>
      <c r="BN32" s="749"/>
      <c r="BO32" s="749"/>
      <c r="BP32" s="749"/>
      <c r="BQ32" s="750"/>
      <c r="BR32" s="752">
        <v>99.4</v>
      </c>
      <c r="BS32" s="719"/>
      <c r="BT32" s="719"/>
      <c r="BU32" s="719"/>
      <c r="BV32" s="719"/>
      <c r="BW32" s="719"/>
      <c r="BX32" s="689">
        <v>97.7</v>
      </c>
      <c r="BY32" s="749"/>
      <c r="BZ32" s="749"/>
      <c r="CA32" s="749"/>
      <c r="CB32" s="750"/>
      <c r="CD32" s="727"/>
      <c r="CE32" s="728"/>
      <c r="CF32" s="698" t="s">
        <v>317</v>
      </c>
      <c r="CG32" s="699"/>
      <c r="CH32" s="699"/>
      <c r="CI32" s="699"/>
      <c r="CJ32" s="699"/>
      <c r="CK32" s="699"/>
      <c r="CL32" s="699"/>
      <c r="CM32" s="699"/>
      <c r="CN32" s="699"/>
      <c r="CO32" s="699"/>
      <c r="CP32" s="699"/>
      <c r="CQ32" s="700"/>
      <c r="CR32" s="683">
        <v>397</v>
      </c>
      <c r="CS32" s="684"/>
      <c r="CT32" s="684"/>
      <c r="CU32" s="684"/>
      <c r="CV32" s="684"/>
      <c r="CW32" s="684"/>
      <c r="CX32" s="684"/>
      <c r="CY32" s="685"/>
      <c r="CZ32" s="688">
        <v>0</v>
      </c>
      <c r="DA32" s="717"/>
      <c r="DB32" s="717"/>
      <c r="DC32" s="721"/>
      <c r="DD32" s="692">
        <v>397</v>
      </c>
      <c r="DE32" s="684"/>
      <c r="DF32" s="684"/>
      <c r="DG32" s="684"/>
      <c r="DH32" s="684"/>
      <c r="DI32" s="684"/>
      <c r="DJ32" s="684"/>
      <c r="DK32" s="685"/>
      <c r="DL32" s="692">
        <v>397</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318</v>
      </c>
      <c r="C33" s="681"/>
      <c r="D33" s="681"/>
      <c r="E33" s="681"/>
      <c r="F33" s="681"/>
      <c r="G33" s="681"/>
      <c r="H33" s="681"/>
      <c r="I33" s="681"/>
      <c r="J33" s="681"/>
      <c r="K33" s="681"/>
      <c r="L33" s="681"/>
      <c r="M33" s="681"/>
      <c r="N33" s="681"/>
      <c r="O33" s="681"/>
      <c r="P33" s="681"/>
      <c r="Q33" s="682"/>
      <c r="R33" s="683">
        <v>1915741</v>
      </c>
      <c r="S33" s="684"/>
      <c r="T33" s="684"/>
      <c r="U33" s="684"/>
      <c r="V33" s="684"/>
      <c r="W33" s="684"/>
      <c r="X33" s="684"/>
      <c r="Y33" s="685"/>
      <c r="Z33" s="686">
        <v>7.1</v>
      </c>
      <c r="AA33" s="686"/>
      <c r="AB33" s="686"/>
      <c r="AC33" s="686"/>
      <c r="AD33" s="687" t="s">
        <v>135</v>
      </c>
      <c r="AE33" s="687"/>
      <c r="AF33" s="687"/>
      <c r="AG33" s="687"/>
      <c r="AH33" s="687"/>
      <c r="AI33" s="687"/>
      <c r="AJ33" s="687"/>
      <c r="AK33" s="687"/>
      <c r="AL33" s="688" t="s">
        <v>135</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99.3</v>
      </c>
      <c r="BH33" s="754"/>
      <c r="BI33" s="754"/>
      <c r="BJ33" s="754"/>
      <c r="BK33" s="754"/>
      <c r="BL33" s="754"/>
      <c r="BM33" s="755">
        <v>97.1</v>
      </c>
      <c r="BN33" s="754"/>
      <c r="BO33" s="754"/>
      <c r="BP33" s="754"/>
      <c r="BQ33" s="756"/>
      <c r="BR33" s="753">
        <v>99.4</v>
      </c>
      <c r="BS33" s="754"/>
      <c r="BT33" s="754"/>
      <c r="BU33" s="754"/>
      <c r="BV33" s="754"/>
      <c r="BW33" s="754"/>
      <c r="BX33" s="755">
        <v>97</v>
      </c>
      <c r="BY33" s="754"/>
      <c r="BZ33" s="754"/>
      <c r="CA33" s="754"/>
      <c r="CB33" s="756"/>
      <c r="CD33" s="698" t="s">
        <v>320</v>
      </c>
      <c r="CE33" s="699"/>
      <c r="CF33" s="699"/>
      <c r="CG33" s="699"/>
      <c r="CH33" s="699"/>
      <c r="CI33" s="699"/>
      <c r="CJ33" s="699"/>
      <c r="CK33" s="699"/>
      <c r="CL33" s="699"/>
      <c r="CM33" s="699"/>
      <c r="CN33" s="699"/>
      <c r="CO33" s="699"/>
      <c r="CP33" s="699"/>
      <c r="CQ33" s="700"/>
      <c r="CR33" s="683">
        <v>8199628</v>
      </c>
      <c r="CS33" s="719"/>
      <c r="CT33" s="719"/>
      <c r="CU33" s="719"/>
      <c r="CV33" s="719"/>
      <c r="CW33" s="719"/>
      <c r="CX33" s="719"/>
      <c r="CY33" s="720"/>
      <c r="CZ33" s="688">
        <v>30.7</v>
      </c>
      <c r="DA33" s="717"/>
      <c r="DB33" s="717"/>
      <c r="DC33" s="721"/>
      <c r="DD33" s="692">
        <v>6163282</v>
      </c>
      <c r="DE33" s="719"/>
      <c r="DF33" s="719"/>
      <c r="DG33" s="719"/>
      <c r="DH33" s="719"/>
      <c r="DI33" s="719"/>
      <c r="DJ33" s="719"/>
      <c r="DK33" s="720"/>
      <c r="DL33" s="692">
        <v>5001691</v>
      </c>
      <c r="DM33" s="719"/>
      <c r="DN33" s="719"/>
      <c r="DO33" s="719"/>
      <c r="DP33" s="719"/>
      <c r="DQ33" s="719"/>
      <c r="DR33" s="719"/>
      <c r="DS33" s="719"/>
      <c r="DT33" s="719"/>
      <c r="DU33" s="719"/>
      <c r="DV33" s="720"/>
      <c r="DW33" s="688">
        <v>37.5</v>
      </c>
      <c r="DX33" s="717"/>
      <c r="DY33" s="717"/>
      <c r="DZ33" s="717"/>
      <c r="EA33" s="717"/>
      <c r="EB33" s="717"/>
      <c r="EC33" s="718"/>
    </row>
    <row r="34" spans="2:133" ht="11.25" customHeight="1">
      <c r="B34" s="680" t="s">
        <v>321</v>
      </c>
      <c r="C34" s="681"/>
      <c r="D34" s="681"/>
      <c r="E34" s="681"/>
      <c r="F34" s="681"/>
      <c r="G34" s="681"/>
      <c r="H34" s="681"/>
      <c r="I34" s="681"/>
      <c r="J34" s="681"/>
      <c r="K34" s="681"/>
      <c r="L34" s="681"/>
      <c r="M34" s="681"/>
      <c r="N34" s="681"/>
      <c r="O34" s="681"/>
      <c r="P34" s="681"/>
      <c r="Q34" s="682"/>
      <c r="R34" s="683">
        <v>57907</v>
      </c>
      <c r="S34" s="684"/>
      <c r="T34" s="684"/>
      <c r="U34" s="684"/>
      <c r="V34" s="684"/>
      <c r="W34" s="684"/>
      <c r="X34" s="684"/>
      <c r="Y34" s="685"/>
      <c r="Z34" s="686">
        <v>0.2</v>
      </c>
      <c r="AA34" s="686"/>
      <c r="AB34" s="686"/>
      <c r="AC34" s="686"/>
      <c r="AD34" s="687">
        <v>14184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3423836</v>
      </c>
      <c r="CS34" s="684"/>
      <c r="CT34" s="684"/>
      <c r="CU34" s="684"/>
      <c r="CV34" s="684"/>
      <c r="CW34" s="684"/>
      <c r="CX34" s="684"/>
      <c r="CY34" s="685"/>
      <c r="CZ34" s="688">
        <v>12.8</v>
      </c>
      <c r="DA34" s="717"/>
      <c r="DB34" s="717"/>
      <c r="DC34" s="721"/>
      <c r="DD34" s="692">
        <v>2163820</v>
      </c>
      <c r="DE34" s="684"/>
      <c r="DF34" s="684"/>
      <c r="DG34" s="684"/>
      <c r="DH34" s="684"/>
      <c r="DI34" s="684"/>
      <c r="DJ34" s="684"/>
      <c r="DK34" s="685"/>
      <c r="DL34" s="692">
        <v>1702881</v>
      </c>
      <c r="DM34" s="684"/>
      <c r="DN34" s="684"/>
      <c r="DO34" s="684"/>
      <c r="DP34" s="684"/>
      <c r="DQ34" s="684"/>
      <c r="DR34" s="684"/>
      <c r="DS34" s="684"/>
      <c r="DT34" s="684"/>
      <c r="DU34" s="684"/>
      <c r="DV34" s="685"/>
      <c r="DW34" s="688">
        <v>12.8</v>
      </c>
      <c r="DX34" s="717"/>
      <c r="DY34" s="717"/>
      <c r="DZ34" s="717"/>
      <c r="EA34" s="717"/>
      <c r="EB34" s="717"/>
      <c r="EC34" s="718"/>
    </row>
    <row r="35" spans="2:133" ht="11.25" customHeight="1">
      <c r="B35" s="680" t="s">
        <v>323</v>
      </c>
      <c r="C35" s="681"/>
      <c r="D35" s="681"/>
      <c r="E35" s="681"/>
      <c r="F35" s="681"/>
      <c r="G35" s="681"/>
      <c r="H35" s="681"/>
      <c r="I35" s="681"/>
      <c r="J35" s="681"/>
      <c r="K35" s="681"/>
      <c r="L35" s="681"/>
      <c r="M35" s="681"/>
      <c r="N35" s="681"/>
      <c r="O35" s="681"/>
      <c r="P35" s="681"/>
      <c r="Q35" s="682"/>
      <c r="R35" s="683">
        <v>51308</v>
      </c>
      <c r="S35" s="684"/>
      <c r="T35" s="684"/>
      <c r="U35" s="684"/>
      <c r="V35" s="684"/>
      <c r="W35" s="684"/>
      <c r="X35" s="684"/>
      <c r="Y35" s="685"/>
      <c r="Z35" s="686">
        <v>0.2</v>
      </c>
      <c r="AA35" s="686"/>
      <c r="AB35" s="686"/>
      <c r="AC35" s="686"/>
      <c r="AD35" s="687" t="s">
        <v>244</v>
      </c>
      <c r="AE35" s="687"/>
      <c r="AF35" s="687"/>
      <c r="AG35" s="687"/>
      <c r="AH35" s="687"/>
      <c r="AI35" s="687"/>
      <c r="AJ35" s="687"/>
      <c r="AK35" s="687"/>
      <c r="AL35" s="688" t="s">
        <v>135</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318867</v>
      </c>
      <c r="CS35" s="719"/>
      <c r="CT35" s="719"/>
      <c r="CU35" s="719"/>
      <c r="CV35" s="719"/>
      <c r="CW35" s="719"/>
      <c r="CX35" s="719"/>
      <c r="CY35" s="720"/>
      <c r="CZ35" s="688">
        <v>1.2</v>
      </c>
      <c r="DA35" s="717"/>
      <c r="DB35" s="717"/>
      <c r="DC35" s="721"/>
      <c r="DD35" s="692">
        <v>248791</v>
      </c>
      <c r="DE35" s="719"/>
      <c r="DF35" s="719"/>
      <c r="DG35" s="719"/>
      <c r="DH35" s="719"/>
      <c r="DI35" s="719"/>
      <c r="DJ35" s="719"/>
      <c r="DK35" s="720"/>
      <c r="DL35" s="692">
        <v>248791</v>
      </c>
      <c r="DM35" s="719"/>
      <c r="DN35" s="719"/>
      <c r="DO35" s="719"/>
      <c r="DP35" s="719"/>
      <c r="DQ35" s="719"/>
      <c r="DR35" s="719"/>
      <c r="DS35" s="719"/>
      <c r="DT35" s="719"/>
      <c r="DU35" s="719"/>
      <c r="DV35" s="720"/>
      <c r="DW35" s="688">
        <v>1.9</v>
      </c>
      <c r="DX35" s="717"/>
      <c r="DY35" s="717"/>
      <c r="DZ35" s="717"/>
      <c r="EA35" s="717"/>
      <c r="EB35" s="717"/>
      <c r="EC35" s="718"/>
    </row>
    <row r="36" spans="2:133" ht="11.25" customHeight="1">
      <c r="B36" s="680" t="s">
        <v>327</v>
      </c>
      <c r="C36" s="681"/>
      <c r="D36" s="681"/>
      <c r="E36" s="681"/>
      <c r="F36" s="681"/>
      <c r="G36" s="681"/>
      <c r="H36" s="681"/>
      <c r="I36" s="681"/>
      <c r="J36" s="681"/>
      <c r="K36" s="681"/>
      <c r="L36" s="681"/>
      <c r="M36" s="681"/>
      <c r="N36" s="681"/>
      <c r="O36" s="681"/>
      <c r="P36" s="681"/>
      <c r="Q36" s="682"/>
      <c r="R36" s="683">
        <v>35243</v>
      </c>
      <c r="S36" s="684"/>
      <c r="T36" s="684"/>
      <c r="U36" s="684"/>
      <c r="V36" s="684"/>
      <c r="W36" s="684"/>
      <c r="X36" s="684"/>
      <c r="Y36" s="685"/>
      <c r="Z36" s="686">
        <v>0.1</v>
      </c>
      <c r="AA36" s="686"/>
      <c r="AB36" s="686"/>
      <c r="AC36" s="686"/>
      <c r="AD36" s="687" t="s">
        <v>135</v>
      </c>
      <c r="AE36" s="687"/>
      <c r="AF36" s="687"/>
      <c r="AG36" s="687"/>
      <c r="AH36" s="687"/>
      <c r="AI36" s="687"/>
      <c r="AJ36" s="687"/>
      <c r="AK36" s="687"/>
      <c r="AL36" s="688" t="s">
        <v>244</v>
      </c>
      <c r="AM36" s="689"/>
      <c r="AN36" s="689"/>
      <c r="AO36" s="690"/>
      <c r="AP36" s="235"/>
      <c r="AQ36" s="757" t="s">
        <v>328</v>
      </c>
      <c r="AR36" s="758"/>
      <c r="AS36" s="758"/>
      <c r="AT36" s="758"/>
      <c r="AU36" s="758"/>
      <c r="AV36" s="758"/>
      <c r="AW36" s="758"/>
      <c r="AX36" s="758"/>
      <c r="AY36" s="759"/>
      <c r="AZ36" s="672">
        <v>3633124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-53632</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1706208</v>
      </c>
      <c r="CS36" s="684"/>
      <c r="CT36" s="684"/>
      <c r="CU36" s="684"/>
      <c r="CV36" s="684"/>
      <c r="CW36" s="684"/>
      <c r="CX36" s="684"/>
      <c r="CY36" s="685"/>
      <c r="CZ36" s="688">
        <v>6.4</v>
      </c>
      <c r="DA36" s="717"/>
      <c r="DB36" s="717"/>
      <c r="DC36" s="721"/>
      <c r="DD36" s="692">
        <v>1520347</v>
      </c>
      <c r="DE36" s="684"/>
      <c r="DF36" s="684"/>
      <c r="DG36" s="684"/>
      <c r="DH36" s="684"/>
      <c r="DI36" s="684"/>
      <c r="DJ36" s="684"/>
      <c r="DK36" s="685"/>
      <c r="DL36" s="692">
        <v>985156</v>
      </c>
      <c r="DM36" s="684"/>
      <c r="DN36" s="684"/>
      <c r="DO36" s="684"/>
      <c r="DP36" s="684"/>
      <c r="DQ36" s="684"/>
      <c r="DR36" s="684"/>
      <c r="DS36" s="684"/>
      <c r="DT36" s="684"/>
      <c r="DU36" s="684"/>
      <c r="DV36" s="685"/>
      <c r="DW36" s="688">
        <v>7.4</v>
      </c>
      <c r="DX36" s="717"/>
      <c r="DY36" s="717"/>
      <c r="DZ36" s="717"/>
      <c r="EA36" s="717"/>
      <c r="EB36" s="717"/>
      <c r="EC36" s="718"/>
    </row>
    <row r="37" spans="2:133" ht="11.25" customHeight="1">
      <c r="B37" s="680" t="s">
        <v>331</v>
      </c>
      <c r="C37" s="681"/>
      <c r="D37" s="681"/>
      <c r="E37" s="681"/>
      <c r="F37" s="681"/>
      <c r="G37" s="681"/>
      <c r="H37" s="681"/>
      <c r="I37" s="681"/>
      <c r="J37" s="681"/>
      <c r="K37" s="681"/>
      <c r="L37" s="681"/>
      <c r="M37" s="681"/>
      <c r="N37" s="681"/>
      <c r="O37" s="681"/>
      <c r="P37" s="681"/>
      <c r="Q37" s="682"/>
      <c r="R37" s="683">
        <v>450893</v>
      </c>
      <c r="S37" s="684"/>
      <c r="T37" s="684"/>
      <c r="U37" s="684"/>
      <c r="V37" s="684"/>
      <c r="W37" s="684"/>
      <c r="X37" s="684"/>
      <c r="Y37" s="685"/>
      <c r="Z37" s="686">
        <v>1.7</v>
      </c>
      <c r="AA37" s="686"/>
      <c r="AB37" s="686"/>
      <c r="AC37" s="686"/>
      <c r="AD37" s="687" t="s">
        <v>135</v>
      </c>
      <c r="AE37" s="687"/>
      <c r="AF37" s="687"/>
      <c r="AG37" s="687"/>
      <c r="AH37" s="687"/>
      <c r="AI37" s="687"/>
      <c r="AJ37" s="687"/>
      <c r="AK37" s="687"/>
      <c r="AL37" s="688" t="s">
        <v>244</v>
      </c>
      <c r="AM37" s="689"/>
      <c r="AN37" s="689"/>
      <c r="AO37" s="690"/>
      <c r="AQ37" s="761" t="s">
        <v>332</v>
      </c>
      <c r="AR37" s="762"/>
      <c r="AS37" s="762"/>
      <c r="AT37" s="762"/>
      <c r="AU37" s="762"/>
      <c r="AV37" s="762"/>
      <c r="AW37" s="762"/>
      <c r="AX37" s="762"/>
      <c r="AY37" s="763"/>
      <c r="AZ37" s="683">
        <v>952129</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-154024</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31276</v>
      </c>
      <c r="CS37" s="719"/>
      <c r="CT37" s="719"/>
      <c r="CU37" s="719"/>
      <c r="CV37" s="719"/>
      <c r="CW37" s="719"/>
      <c r="CX37" s="719"/>
      <c r="CY37" s="720"/>
      <c r="CZ37" s="688">
        <v>0.1</v>
      </c>
      <c r="DA37" s="717"/>
      <c r="DB37" s="717"/>
      <c r="DC37" s="721"/>
      <c r="DD37" s="692">
        <v>31276</v>
      </c>
      <c r="DE37" s="719"/>
      <c r="DF37" s="719"/>
      <c r="DG37" s="719"/>
      <c r="DH37" s="719"/>
      <c r="DI37" s="719"/>
      <c r="DJ37" s="719"/>
      <c r="DK37" s="720"/>
      <c r="DL37" s="692">
        <v>31276</v>
      </c>
      <c r="DM37" s="719"/>
      <c r="DN37" s="719"/>
      <c r="DO37" s="719"/>
      <c r="DP37" s="719"/>
      <c r="DQ37" s="719"/>
      <c r="DR37" s="719"/>
      <c r="DS37" s="719"/>
      <c r="DT37" s="719"/>
      <c r="DU37" s="719"/>
      <c r="DV37" s="720"/>
      <c r="DW37" s="688">
        <v>0.2</v>
      </c>
      <c r="DX37" s="717"/>
      <c r="DY37" s="717"/>
      <c r="DZ37" s="717"/>
      <c r="EA37" s="717"/>
      <c r="EB37" s="717"/>
      <c r="EC37" s="718"/>
    </row>
    <row r="38" spans="2:133" ht="11.25" customHeight="1">
      <c r="B38" s="680" t="s">
        <v>335</v>
      </c>
      <c r="C38" s="681"/>
      <c r="D38" s="681"/>
      <c r="E38" s="681"/>
      <c r="F38" s="681"/>
      <c r="G38" s="681"/>
      <c r="H38" s="681"/>
      <c r="I38" s="681"/>
      <c r="J38" s="681"/>
      <c r="K38" s="681"/>
      <c r="L38" s="681"/>
      <c r="M38" s="681"/>
      <c r="N38" s="681"/>
      <c r="O38" s="681"/>
      <c r="P38" s="681"/>
      <c r="Q38" s="682"/>
      <c r="R38" s="683">
        <v>330719</v>
      </c>
      <c r="S38" s="684"/>
      <c r="T38" s="684"/>
      <c r="U38" s="684"/>
      <c r="V38" s="684"/>
      <c r="W38" s="684"/>
      <c r="X38" s="684"/>
      <c r="Y38" s="685"/>
      <c r="Z38" s="686">
        <v>1.2</v>
      </c>
      <c r="AA38" s="686"/>
      <c r="AB38" s="686"/>
      <c r="AC38" s="686"/>
      <c r="AD38" s="687">
        <v>701</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17777</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7518</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2671445</v>
      </c>
      <c r="CS38" s="684"/>
      <c r="CT38" s="684"/>
      <c r="CU38" s="684"/>
      <c r="CV38" s="684"/>
      <c r="CW38" s="684"/>
      <c r="CX38" s="684"/>
      <c r="CY38" s="685"/>
      <c r="CZ38" s="688">
        <v>10</v>
      </c>
      <c r="DA38" s="717"/>
      <c r="DB38" s="717"/>
      <c r="DC38" s="721"/>
      <c r="DD38" s="692">
        <v>2196679</v>
      </c>
      <c r="DE38" s="684"/>
      <c r="DF38" s="684"/>
      <c r="DG38" s="684"/>
      <c r="DH38" s="684"/>
      <c r="DI38" s="684"/>
      <c r="DJ38" s="684"/>
      <c r="DK38" s="685"/>
      <c r="DL38" s="692">
        <v>2064863</v>
      </c>
      <c r="DM38" s="684"/>
      <c r="DN38" s="684"/>
      <c r="DO38" s="684"/>
      <c r="DP38" s="684"/>
      <c r="DQ38" s="684"/>
      <c r="DR38" s="684"/>
      <c r="DS38" s="684"/>
      <c r="DT38" s="684"/>
      <c r="DU38" s="684"/>
      <c r="DV38" s="685"/>
      <c r="DW38" s="688">
        <v>15.5</v>
      </c>
      <c r="DX38" s="717"/>
      <c r="DY38" s="717"/>
      <c r="DZ38" s="717"/>
      <c r="EA38" s="717"/>
      <c r="EB38" s="717"/>
      <c r="EC38" s="718"/>
    </row>
    <row r="39" spans="2:133" ht="11.25" customHeight="1">
      <c r="B39" s="680" t="s">
        <v>339</v>
      </c>
      <c r="C39" s="681"/>
      <c r="D39" s="681"/>
      <c r="E39" s="681"/>
      <c r="F39" s="681"/>
      <c r="G39" s="681"/>
      <c r="H39" s="681"/>
      <c r="I39" s="681"/>
      <c r="J39" s="681"/>
      <c r="K39" s="681"/>
      <c r="L39" s="681"/>
      <c r="M39" s="681"/>
      <c r="N39" s="681"/>
      <c r="O39" s="681"/>
      <c r="P39" s="681"/>
      <c r="Q39" s="682"/>
      <c r="R39" s="683">
        <v>2806856</v>
      </c>
      <c r="S39" s="684"/>
      <c r="T39" s="684"/>
      <c r="U39" s="684"/>
      <c r="V39" s="684"/>
      <c r="W39" s="684"/>
      <c r="X39" s="684"/>
      <c r="Y39" s="685"/>
      <c r="Z39" s="686">
        <v>10.4</v>
      </c>
      <c r="AA39" s="686"/>
      <c r="AB39" s="686"/>
      <c r="AC39" s="686"/>
      <c r="AD39" s="687" t="s">
        <v>244</v>
      </c>
      <c r="AE39" s="687"/>
      <c r="AF39" s="687"/>
      <c r="AG39" s="687"/>
      <c r="AH39" s="687"/>
      <c r="AI39" s="687"/>
      <c r="AJ39" s="687"/>
      <c r="AK39" s="687"/>
      <c r="AL39" s="688" t="s">
        <v>244</v>
      </c>
      <c r="AM39" s="689"/>
      <c r="AN39" s="689"/>
      <c r="AO39" s="690"/>
      <c r="AQ39" s="761" t="s">
        <v>340</v>
      </c>
      <c r="AR39" s="762"/>
      <c r="AS39" s="762"/>
      <c r="AT39" s="762"/>
      <c r="AU39" s="762"/>
      <c r="AV39" s="762"/>
      <c r="AW39" s="762"/>
      <c r="AX39" s="762"/>
      <c r="AY39" s="763"/>
      <c r="AZ39" s="683">
        <v>9550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11669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68802</v>
      </c>
      <c r="CS39" s="719"/>
      <c r="CT39" s="719"/>
      <c r="CU39" s="719"/>
      <c r="CV39" s="719"/>
      <c r="CW39" s="719"/>
      <c r="CX39" s="719"/>
      <c r="CY39" s="720"/>
      <c r="CZ39" s="688">
        <v>0.3</v>
      </c>
      <c r="DA39" s="717"/>
      <c r="DB39" s="717"/>
      <c r="DC39" s="721"/>
      <c r="DD39" s="692">
        <v>33557</v>
      </c>
      <c r="DE39" s="719"/>
      <c r="DF39" s="719"/>
      <c r="DG39" s="719"/>
      <c r="DH39" s="719"/>
      <c r="DI39" s="719"/>
      <c r="DJ39" s="719"/>
      <c r="DK39" s="720"/>
      <c r="DL39" s="692" t="s">
        <v>244</v>
      </c>
      <c r="DM39" s="719"/>
      <c r="DN39" s="719"/>
      <c r="DO39" s="719"/>
      <c r="DP39" s="719"/>
      <c r="DQ39" s="719"/>
      <c r="DR39" s="719"/>
      <c r="DS39" s="719"/>
      <c r="DT39" s="719"/>
      <c r="DU39" s="719"/>
      <c r="DV39" s="720"/>
      <c r="DW39" s="688" t="s">
        <v>244</v>
      </c>
      <c r="DX39" s="717"/>
      <c r="DY39" s="717"/>
      <c r="DZ39" s="717"/>
      <c r="EA39" s="717"/>
      <c r="EB39" s="717"/>
      <c r="EC39" s="718"/>
    </row>
    <row r="40" spans="2:133" ht="11.25" customHeight="1">
      <c r="B40" s="680" t="s">
        <v>343</v>
      </c>
      <c r="C40" s="681"/>
      <c r="D40" s="681"/>
      <c r="E40" s="681"/>
      <c r="F40" s="681"/>
      <c r="G40" s="681"/>
      <c r="H40" s="681"/>
      <c r="I40" s="681"/>
      <c r="J40" s="681"/>
      <c r="K40" s="681"/>
      <c r="L40" s="681"/>
      <c r="M40" s="681"/>
      <c r="N40" s="681"/>
      <c r="O40" s="681"/>
      <c r="P40" s="681"/>
      <c r="Q40" s="682"/>
      <c r="R40" s="683" t="s">
        <v>135</v>
      </c>
      <c r="S40" s="684"/>
      <c r="T40" s="684"/>
      <c r="U40" s="684"/>
      <c r="V40" s="684"/>
      <c r="W40" s="684"/>
      <c r="X40" s="684"/>
      <c r="Y40" s="685"/>
      <c r="Z40" s="686" t="s">
        <v>244</v>
      </c>
      <c r="AA40" s="686"/>
      <c r="AB40" s="686"/>
      <c r="AC40" s="686"/>
      <c r="AD40" s="687" t="s">
        <v>135</v>
      </c>
      <c r="AE40" s="687"/>
      <c r="AF40" s="687"/>
      <c r="AG40" s="687"/>
      <c r="AH40" s="687"/>
      <c r="AI40" s="687"/>
      <c r="AJ40" s="687"/>
      <c r="AK40" s="687"/>
      <c r="AL40" s="688" t="s">
        <v>244</v>
      </c>
      <c r="AM40" s="689"/>
      <c r="AN40" s="689"/>
      <c r="AO40" s="690"/>
      <c r="AQ40" s="761" t="s">
        <v>344</v>
      </c>
      <c r="AR40" s="762"/>
      <c r="AS40" s="762"/>
      <c r="AT40" s="762"/>
      <c r="AU40" s="762"/>
      <c r="AV40" s="762"/>
      <c r="AW40" s="762"/>
      <c r="AX40" s="762"/>
      <c r="AY40" s="763"/>
      <c r="AZ40" s="683" t="s">
        <v>135</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10470</v>
      </c>
      <c r="CS40" s="684"/>
      <c r="CT40" s="684"/>
      <c r="CU40" s="684"/>
      <c r="CV40" s="684"/>
      <c r="CW40" s="684"/>
      <c r="CX40" s="684"/>
      <c r="CY40" s="685"/>
      <c r="CZ40" s="688">
        <v>0</v>
      </c>
      <c r="DA40" s="717"/>
      <c r="DB40" s="717"/>
      <c r="DC40" s="721"/>
      <c r="DD40" s="692">
        <v>88</v>
      </c>
      <c r="DE40" s="684"/>
      <c r="DF40" s="684"/>
      <c r="DG40" s="684"/>
      <c r="DH40" s="684"/>
      <c r="DI40" s="684"/>
      <c r="DJ40" s="684"/>
      <c r="DK40" s="685"/>
      <c r="DL40" s="692" t="s">
        <v>244</v>
      </c>
      <c r="DM40" s="684"/>
      <c r="DN40" s="684"/>
      <c r="DO40" s="684"/>
      <c r="DP40" s="684"/>
      <c r="DQ40" s="684"/>
      <c r="DR40" s="684"/>
      <c r="DS40" s="684"/>
      <c r="DT40" s="684"/>
      <c r="DU40" s="684"/>
      <c r="DV40" s="685"/>
      <c r="DW40" s="688" t="s">
        <v>244</v>
      </c>
      <c r="DX40" s="717"/>
      <c r="DY40" s="717"/>
      <c r="DZ40" s="717"/>
      <c r="EA40" s="717"/>
      <c r="EB40" s="717"/>
      <c r="EC40" s="718"/>
    </row>
    <row r="41" spans="2:133" ht="11.25" customHeight="1">
      <c r="B41" s="680" t="s">
        <v>348</v>
      </c>
      <c r="C41" s="681"/>
      <c r="D41" s="681"/>
      <c r="E41" s="681"/>
      <c r="F41" s="681"/>
      <c r="G41" s="681"/>
      <c r="H41" s="681"/>
      <c r="I41" s="681"/>
      <c r="J41" s="681"/>
      <c r="K41" s="681"/>
      <c r="L41" s="681"/>
      <c r="M41" s="681"/>
      <c r="N41" s="681"/>
      <c r="O41" s="681"/>
      <c r="P41" s="681"/>
      <c r="Q41" s="682"/>
      <c r="R41" s="683">
        <v>639556</v>
      </c>
      <c r="S41" s="684"/>
      <c r="T41" s="684"/>
      <c r="U41" s="684"/>
      <c r="V41" s="684"/>
      <c r="W41" s="684"/>
      <c r="X41" s="684"/>
      <c r="Y41" s="685"/>
      <c r="Z41" s="686">
        <v>2.4</v>
      </c>
      <c r="AA41" s="686"/>
      <c r="AB41" s="686"/>
      <c r="AC41" s="686"/>
      <c r="AD41" s="687" t="s">
        <v>244</v>
      </c>
      <c r="AE41" s="687"/>
      <c r="AF41" s="687"/>
      <c r="AG41" s="687"/>
      <c r="AH41" s="687"/>
      <c r="AI41" s="687"/>
      <c r="AJ41" s="687"/>
      <c r="AK41" s="687"/>
      <c r="AL41" s="688" t="s">
        <v>244</v>
      </c>
      <c r="AM41" s="689"/>
      <c r="AN41" s="689"/>
      <c r="AO41" s="690"/>
      <c r="AQ41" s="761" t="s">
        <v>349</v>
      </c>
      <c r="AR41" s="762"/>
      <c r="AS41" s="762"/>
      <c r="AT41" s="762"/>
      <c r="AU41" s="762"/>
      <c r="AV41" s="762"/>
      <c r="AW41" s="762"/>
      <c r="AX41" s="762"/>
      <c r="AY41" s="763"/>
      <c r="AZ41" s="683">
        <v>606380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244</v>
      </c>
      <c r="CS41" s="719"/>
      <c r="CT41" s="719"/>
      <c r="CU41" s="719"/>
      <c r="CV41" s="719"/>
      <c r="CW41" s="719"/>
      <c r="CX41" s="719"/>
      <c r="CY41" s="720"/>
      <c r="CZ41" s="688" t="s">
        <v>244</v>
      </c>
      <c r="DA41" s="717"/>
      <c r="DB41" s="717"/>
      <c r="DC41" s="721"/>
      <c r="DD41" s="692" t="s">
        <v>244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352</v>
      </c>
      <c r="C42" s="734"/>
      <c r="D42" s="734"/>
      <c r="E42" s="734"/>
      <c r="F42" s="734"/>
      <c r="G42" s="734"/>
      <c r="H42" s="734"/>
      <c r="I42" s="734"/>
      <c r="J42" s="734"/>
      <c r="K42" s="734"/>
      <c r="L42" s="734"/>
      <c r="M42" s="734"/>
      <c r="N42" s="734"/>
      <c r="O42" s="734"/>
      <c r="P42" s="734"/>
      <c r="Q42" s="735"/>
      <c r="R42" s="768">
        <v>27096149</v>
      </c>
      <c r="S42" s="769"/>
      <c r="T42" s="769"/>
      <c r="U42" s="769"/>
      <c r="V42" s="769"/>
      <c r="W42" s="769"/>
      <c r="X42" s="769"/>
      <c r="Y42" s="777"/>
      <c r="Z42" s="778">
        <v>100</v>
      </c>
      <c r="AA42" s="778"/>
      <c r="AB42" s="778"/>
      <c r="AC42" s="778"/>
      <c r="AD42" s="779">
        <v>12703601</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2047288</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353</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3793332</v>
      </c>
      <c r="CS42" s="684"/>
      <c r="CT42" s="684"/>
      <c r="CU42" s="684"/>
      <c r="CV42" s="684"/>
      <c r="CW42" s="684"/>
      <c r="CX42" s="684"/>
      <c r="CY42" s="685"/>
      <c r="CZ42" s="688">
        <v>14.2</v>
      </c>
      <c r="DA42" s="689"/>
      <c r="DB42" s="689"/>
      <c r="DC42" s="701"/>
      <c r="DD42" s="692">
        <v>448348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101618</v>
      </c>
      <c r="CS43" s="719"/>
      <c r="CT43" s="719"/>
      <c r="CU43" s="719"/>
      <c r="CV43" s="719"/>
      <c r="CW43" s="719"/>
      <c r="CX43" s="719"/>
      <c r="CY43" s="720"/>
      <c r="CZ43" s="688">
        <v>0.4</v>
      </c>
      <c r="DA43" s="717"/>
      <c r="DB43" s="717"/>
      <c r="DC43" s="721"/>
      <c r="DD43" s="692">
        <v>84318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304</v>
      </c>
      <c r="CE44" s="796"/>
      <c r="CF44" s="680" t="s">
        <v>357</v>
      </c>
      <c r="CG44" s="681"/>
      <c r="CH44" s="681"/>
      <c r="CI44" s="681"/>
      <c r="CJ44" s="681"/>
      <c r="CK44" s="681"/>
      <c r="CL44" s="681"/>
      <c r="CM44" s="681"/>
      <c r="CN44" s="681"/>
      <c r="CO44" s="681"/>
      <c r="CP44" s="681"/>
      <c r="CQ44" s="682"/>
      <c r="CR44" s="683">
        <v>3692461</v>
      </c>
      <c r="CS44" s="684"/>
      <c r="CT44" s="684"/>
      <c r="CU44" s="684"/>
      <c r="CV44" s="684"/>
      <c r="CW44" s="684"/>
      <c r="CX44" s="684"/>
      <c r="CY44" s="685"/>
      <c r="CZ44" s="688">
        <v>13.8</v>
      </c>
      <c r="DA44" s="689"/>
      <c r="DB44" s="689"/>
      <c r="DC44" s="701"/>
      <c r="DD44" s="692">
        <v>425173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358</v>
      </c>
      <c r="CG45" s="681"/>
      <c r="CH45" s="681"/>
      <c r="CI45" s="681"/>
      <c r="CJ45" s="681"/>
      <c r="CK45" s="681"/>
      <c r="CL45" s="681"/>
      <c r="CM45" s="681"/>
      <c r="CN45" s="681"/>
      <c r="CO45" s="681"/>
      <c r="CP45" s="681"/>
      <c r="CQ45" s="682"/>
      <c r="CR45" s="683">
        <v>2673689</v>
      </c>
      <c r="CS45" s="719"/>
      <c r="CT45" s="719"/>
      <c r="CU45" s="719"/>
      <c r="CV45" s="719"/>
      <c r="CW45" s="719"/>
      <c r="CX45" s="719"/>
      <c r="CY45" s="720"/>
      <c r="CZ45" s="688">
        <v>10</v>
      </c>
      <c r="DA45" s="717"/>
      <c r="DB45" s="717"/>
      <c r="DC45" s="721"/>
      <c r="DD45" s="692">
        <v>122920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878142</v>
      </c>
      <c r="CS46" s="684"/>
      <c r="CT46" s="684"/>
      <c r="CU46" s="684"/>
      <c r="CV46" s="684"/>
      <c r="CW46" s="684"/>
      <c r="CX46" s="684"/>
      <c r="CY46" s="685"/>
      <c r="CZ46" s="688">
        <v>3.3</v>
      </c>
      <c r="DA46" s="689"/>
      <c r="DB46" s="689"/>
      <c r="DC46" s="701"/>
      <c r="DD46" s="692">
        <v>289822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100871</v>
      </c>
      <c r="CS47" s="719"/>
      <c r="CT47" s="719"/>
      <c r="CU47" s="719"/>
      <c r="CV47" s="719"/>
      <c r="CW47" s="719"/>
      <c r="CX47" s="719"/>
      <c r="CY47" s="720"/>
      <c r="CZ47" s="688">
        <v>0.4</v>
      </c>
      <c r="DA47" s="717"/>
      <c r="DB47" s="717"/>
      <c r="DC47" s="721"/>
      <c r="DD47" s="692">
        <v>23175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363</v>
      </c>
      <c r="CD48" s="799"/>
      <c r="CE48" s="800"/>
      <c r="CF48" s="680" t="s">
        <v>364</v>
      </c>
      <c r="CG48" s="681"/>
      <c r="CH48" s="681"/>
      <c r="CI48" s="681"/>
      <c r="CJ48" s="681"/>
      <c r="CK48" s="681"/>
      <c r="CL48" s="681"/>
      <c r="CM48" s="681"/>
      <c r="CN48" s="681"/>
      <c r="CO48" s="681"/>
      <c r="CP48" s="681"/>
      <c r="CQ48" s="682"/>
      <c r="CR48" s="683" t="s">
        <v>244</v>
      </c>
      <c r="CS48" s="684"/>
      <c r="CT48" s="684"/>
      <c r="CU48" s="684"/>
      <c r="CV48" s="684"/>
      <c r="CW48" s="684"/>
      <c r="CX48" s="684"/>
      <c r="CY48" s="685"/>
      <c r="CZ48" s="688" t="s">
        <v>135</v>
      </c>
      <c r="DA48" s="689"/>
      <c r="DB48" s="689"/>
      <c r="DC48" s="701"/>
      <c r="DD48" s="692" t="s">
        <v>135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365</v>
      </c>
      <c r="CE49" s="734"/>
      <c r="CF49" s="734"/>
      <c r="CG49" s="734"/>
      <c r="CH49" s="734"/>
      <c r="CI49" s="734"/>
      <c r="CJ49" s="734"/>
      <c r="CK49" s="734"/>
      <c r="CL49" s="734"/>
      <c r="CM49" s="734"/>
      <c r="CN49" s="734"/>
      <c r="CO49" s="734"/>
      <c r="CP49" s="734"/>
      <c r="CQ49" s="735"/>
      <c r="CR49" s="768">
        <v>26709180</v>
      </c>
      <c r="CS49" s="754"/>
      <c r="CT49" s="754"/>
      <c r="CU49" s="754"/>
      <c r="CV49" s="754"/>
      <c r="CW49" s="754"/>
      <c r="CX49" s="754"/>
      <c r="CY49" s="785"/>
      <c r="CZ49" s="780">
        <v>100</v>
      </c>
      <c r="DA49" s="786"/>
      <c r="DB49" s="786"/>
      <c r="DC49" s="787"/>
      <c r="DD49" s="788">
        <v>14513048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T7FykIavG/UDqaBrWu3EFr0qFqqmy9iRvgbm0fJ2tVNpOs+2jL3d59KGn/c1WyNh2hoWNmxNU8wqHGEdLvYAg==" saltValue="Cyp8lg2AsalcTYXgDpII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388</v>
      </c>
      <c r="C7" s="816"/>
      <c r="D7" s="816"/>
      <c r="E7" s="816"/>
      <c r="F7" s="816"/>
      <c r="G7" s="816"/>
      <c r="H7" s="816"/>
      <c r="I7" s="816"/>
      <c r="J7" s="816"/>
      <c r="K7" s="816"/>
      <c r="L7" s="816"/>
      <c r="M7" s="816"/>
      <c r="N7" s="816"/>
      <c r="O7" s="816"/>
      <c r="P7" s="817"/>
      <c r="Q7" s="818">
        <v>27079</v>
      </c>
      <c r="R7" s="819"/>
      <c r="S7" s="819"/>
      <c r="T7" s="819"/>
      <c r="U7" s="819"/>
      <c r="V7" s="819">
        <v>26696</v>
      </c>
      <c r="W7" s="819"/>
      <c r="X7" s="819"/>
      <c r="Y7" s="819"/>
      <c r="Z7" s="819"/>
      <c r="AA7" s="819">
        <v>383</v>
      </c>
      <c r="AB7" s="819"/>
      <c r="AC7" s="819"/>
      <c r="AD7" s="819"/>
      <c r="AE7" s="820"/>
      <c r="AF7" s="821">
        <v>108</v>
      </c>
      <c r="AG7" s="822"/>
      <c r="AH7" s="822"/>
      <c r="AI7" s="822"/>
      <c r="AJ7" s="823"/>
      <c r="AK7" s="858">
        <v>35</v>
      </c>
      <c r="AL7" s="859"/>
      <c r="AM7" s="859"/>
      <c r="AN7" s="859"/>
      <c r="AO7" s="859"/>
      <c r="AP7" s="859">
        <v>21775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604</v>
      </c>
      <c r="BT7" s="863"/>
      <c r="BU7" s="863"/>
      <c r="BV7" s="863"/>
      <c r="BW7" s="863"/>
      <c r="BX7" s="863"/>
      <c r="BY7" s="863"/>
      <c r="BZ7" s="863"/>
      <c r="CA7" s="863"/>
      <c r="CB7" s="863"/>
      <c r="CC7" s="863"/>
      <c r="CD7" s="863"/>
      <c r="CE7" s="863"/>
      <c r="CF7" s="863"/>
      <c r="CG7" s="864"/>
      <c r="CH7" s="855">
        <f>-29+2</f>
        <v>-27</v>
      </c>
      <c r="CI7" s="856"/>
      <c r="CJ7" s="856"/>
      <c r="CK7" s="856"/>
      <c r="CL7" s="857"/>
      <c r="CM7" s="855">
        <f>293</f>
        <v>293</v>
      </c>
      <c r="CN7" s="856"/>
      <c r="CO7" s="856"/>
      <c r="CP7" s="856"/>
      <c r="CQ7" s="857"/>
      <c r="CR7" s="855" t="s">
        <v>611</v>
      </c>
      <c r="CS7" s="856"/>
      <c r="CT7" s="856"/>
      <c r="CU7" s="856"/>
      <c r="CV7" s="857"/>
      <c r="CW7" s="855" t="s">
        <v>581</v>
      </c>
      <c r="CX7" s="856"/>
      <c r="CY7" s="856"/>
      <c r="CZ7" s="856"/>
      <c r="DA7" s="857"/>
      <c r="DB7" s="855" t="s">
        <v>512</v>
      </c>
      <c r="DC7" s="856"/>
      <c r="DD7" s="856"/>
      <c r="DE7" s="856"/>
      <c r="DF7" s="857"/>
      <c r="DG7" s="855" t="s">
        <v>512</v>
      </c>
      <c r="DH7" s="856"/>
      <c r="DI7" s="856"/>
      <c r="DJ7" s="856"/>
      <c r="DK7" s="857"/>
      <c r="DL7" s="855" t="s">
        <v>512</v>
      </c>
      <c r="DM7" s="856"/>
      <c r="DN7" s="856"/>
      <c r="DO7" s="856"/>
      <c r="DP7" s="857"/>
      <c r="DQ7" s="855" t="s">
        <v>512</v>
      </c>
      <c r="DR7" s="856"/>
      <c r="DS7" s="856"/>
      <c r="DT7" s="856"/>
      <c r="DU7" s="857"/>
      <c r="DV7" s="836"/>
      <c r="DW7" s="837"/>
      <c r="DX7" s="837"/>
      <c r="DY7" s="837"/>
      <c r="DZ7" s="838"/>
      <c r="EA7" s="255"/>
    </row>
    <row r="8" spans="1:131" s="256" customFormat="1" ht="26.25" customHeight="1">
      <c r="A8" s="262">
        <v>2</v>
      </c>
      <c r="B8" s="839" t="s">
        <v>389</v>
      </c>
      <c r="C8" s="840"/>
      <c r="D8" s="840"/>
      <c r="E8" s="840"/>
      <c r="F8" s="840"/>
      <c r="G8" s="840"/>
      <c r="H8" s="840"/>
      <c r="I8" s="840"/>
      <c r="J8" s="840"/>
      <c r="K8" s="840"/>
      <c r="L8" s="840"/>
      <c r="M8" s="840"/>
      <c r="N8" s="840"/>
      <c r="O8" s="840"/>
      <c r="P8" s="841"/>
      <c r="Q8" s="842">
        <v>17</v>
      </c>
      <c r="R8" s="843"/>
      <c r="S8" s="843"/>
      <c r="T8" s="843"/>
      <c r="U8" s="843"/>
      <c r="V8" s="843">
        <v>13</v>
      </c>
      <c r="W8" s="843"/>
      <c r="X8" s="843"/>
      <c r="Y8" s="843"/>
      <c r="Z8" s="843"/>
      <c r="AA8" s="843">
        <v>4</v>
      </c>
      <c r="AB8" s="843"/>
      <c r="AC8" s="843"/>
      <c r="AD8" s="843"/>
      <c r="AE8" s="844"/>
      <c r="AF8" s="845">
        <v>4</v>
      </c>
      <c r="AG8" s="846"/>
      <c r="AH8" s="846"/>
      <c r="AI8" s="846"/>
      <c r="AJ8" s="847"/>
      <c r="AK8" s="848" t="s">
        <v>585</v>
      </c>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605</v>
      </c>
      <c r="BT8" s="853"/>
      <c r="BU8" s="853"/>
      <c r="BV8" s="853"/>
      <c r="BW8" s="853"/>
      <c r="BX8" s="853"/>
      <c r="BY8" s="853"/>
      <c r="BZ8" s="853"/>
      <c r="CA8" s="853"/>
      <c r="CB8" s="853"/>
      <c r="CC8" s="853"/>
      <c r="CD8" s="853"/>
      <c r="CE8" s="853"/>
      <c r="CF8" s="853"/>
      <c r="CG8" s="854"/>
      <c r="CH8" s="865">
        <v>-0.3</v>
      </c>
      <c r="CI8" s="866"/>
      <c r="CJ8" s="866"/>
      <c r="CK8" s="866"/>
      <c r="CL8" s="867"/>
      <c r="CM8" s="865">
        <v>129</v>
      </c>
      <c r="CN8" s="866"/>
      <c r="CO8" s="866"/>
      <c r="CP8" s="866"/>
      <c r="CQ8" s="867"/>
      <c r="CR8" s="865">
        <v>112</v>
      </c>
      <c r="CS8" s="866"/>
      <c r="CT8" s="866"/>
      <c r="CU8" s="866"/>
      <c r="CV8" s="867"/>
      <c r="CW8" s="865" t="s">
        <v>609</v>
      </c>
      <c r="CX8" s="866"/>
      <c r="CY8" s="866"/>
      <c r="CZ8" s="866"/>
      <c r="DA8" s="867"/>
      <c r="DB8" s="865" t="s">
        <v>512</v>
      </c>
      <c r="DC8" s="866"/>
      <c r="DD8" s="866"/>
      <c r="DE8" s="866"/>
      <c r="DF8" s="867"/>
      <c r="DG8" s="865" t="s">
        <v>512</v>
      </c>
      <c r="DH8" s="866"/>
      <c r="DI8" s="866"/>
      <c r="DJ8" s="866"/>
      <c r="DK8" s="867"/>
      <c r="DL8" s="865" t="s">
        <v>512</v>
      </c>
      <c r="DM8" s="866"/>
      <c r="DN8" s="866"/>
      <c r="DO8" s="866"/>
      <c r="DP8" s="867"/>
      <c r="DQ8" s="865" t="s">
        <v>512</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606</v>
      </c>
      <c r="BT9" s="853"/>
      <c r="BU9" s="853"/>
      <c r="BV9" s="853"/>
      <c r="BW9" s="853"/>
      <c r="BX9" s="853"/>
      <c r="BY9" s="853"/>
      <c r="BZ9" s="853"/>
      <c r="CA9" s="853"/>
      <c r="CB9" s="853"/>
      <c r="CC9" s="853"/>
      <c r="CD9" s="853"/>
      <c r="CE9" s="853"/>
      <c r="CF9" s="853"/>
      <c r="CG9" s="854"/>
      <c r="CH9" s="865">
        <v>-3.6999999999999998E-2</v>
      </c>
      <c r="CI9" s="866"/>
      <c r="CJ9" s="866"/>
      <c r="CK9" s="866"/>
      <c r="CL9" s="867"/>
      <c r="CM9" s="865">
        <v>9</v>
      </c>
      <c r="CN9" s="866"/>
      <c r="CO9" s="866"/>
      <c r="CP9" s="866"/>
      <c r="CQ9" s="867"/>
      <c r="CR9" s="865">
        <v>5</v>
      </c>
      <c r="CS9" s="866"/>
      <c r="CT9" s="866"/>
      <c r="CU9" s="866"/>
      <c r="CV9" s="867"/>
      <c r="CW9" s="865" t="s">
        <v>512</v>
      </c>
      <c r="CX9" s="866"/>
      <c r="CY9" s="866"/>
      <c r="CZ9" s="866"/>
      <c r="DA9" s="867"/>
      <c r="DB9" s="865" t="s">
        <v>512</v>
      </c>
      <c r="DC9" s="866"/>
      <c r="DD9" s="866"/>
      <c r="DE9" s="866"/>
      <c r="DF9" s="867"/>
      <c r="DG9" s="865" t="s">
        <v>512</v>
      </c>
      <c r="DH9" s="866"/>
      <c r="DI9" s="866"/>
      <c r="DJ9" s="866"/>
      <c r="DK9" s="867"/>
      <c r="DL9" s="865" t="s">
        <v>512</v>
      </c>
      <c r="DM9" s="866"/>
      <c r="DN9" s="866"/>
      <c r="DO9" s="866"/>
      <c r="DP9" s="867"/>
      <c r="DQ9" s="865" t="s">
        <v>512</v>
      </c>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607</v>
      </c>
      <c r="BT10" s="853"/>
      <c r="BU10" s="853"/>
      <c r="BV10" s="853"/>
      <c r="BW10" s="853"/>
      <c r="BX10" s="853"/>
      <c r="BY10" s="853"/>
      <c r="BZ10" s="853"/>
      <c r="CA10" s="853"/>
      <c r="CB10" s="853"/>
      <c r="CC10" s="853"/>
      <c r="CD10" s="853"/>
      <c r="CE10" s="853"/>
      <c r="CF10" s="853"/>
      <c r="CG10" s="854"/>
      <c r="CH10" s="865">
        <v>0.6</v>
      </c>
      <c r="CI10" s="866"/>
      <c r="CJ10" s="866"/>
      <c r="CK10" s="866"/>
      <c r="CL10" s="867"/>
      <c r="CM10" s="865">
        <v>74</v>
      </c>
      <c r="CN10" s="866"/>
      <c r="CO10" s="866"/>
      <c r="CP10" s="866"/>
      <c r="CQ10" s="867"/>
      <c r="CR10" s="865">
        <v>5</v>
      </c>
      <c r="CS10" s="866"/>
      <c r="CT10" s="866"/>
      <c r="CU10" s="866"/>
      <c r="CV10" s="867"/>
      <c r="CW10" s="865" t="s">
        <v>512</v>
      </c>
      <c r="CX10" s="866"/>
      <c r="CY10" s="866"/>
      <c r="CZ10" s="866"/>
      <c r="DA10" s="867"/>
      <c r="DB10" s="865">
        <v>379</v>
      </c>
      <c r="DC10" s="866"/>
      <c r="DD10" s="866"/>
      <c r="DE10" s="866"/>
      <c r="DF10" s="867"/>
      <c r="DG10" s="865" t="s">
        <v>610</v>
      </c>
      <c r="DH10" s="866"/>
      <c r="DI10" s="866"/>
      <c r="DJ10" s="866"/>
      <c r="DK10" s="867"/>
      <c r="DL10" s="865" t="s">
        <v>512</v>
      </c>
      <c r="DM10" s="866"/>
      <c r="DN10" s="866"/>
      <c r="DO10" s="866"/>
      <c r="DP10" s="867"/>
      <c r="DQ10" s="865" t="s">
        <v>512</v>
      </c>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608</v>
      </c>
      <c r="BT11" s="853"/>
      <c r="BU11" s="853"/>
      <c r="BV11" s="853"/>
      <c r="BW11" s="853"/>
      <c r="BX11" s="853"/>
      <c r="BY11" s="853"/>
      <c r="BZ11" s="853"/>
      <c r="CA11" s="853"/>
      <c r="CB11" s="853"/>
      <c r="CC11" s="853"/>
      <c r="CD11" s="853"/>
      <c r="CE11" s="853"/>
      <c r="CF11" s="853"/>
      <c r="CG11" s="854"/>
      <c r="CH11" s="865">
        <v>-6.5</v>
      </c>
      <c r="CI11" s="866"/>
      <c r="CJ11" s="866"/>
      <c r="CK11" s="866"/>
      <c r="CL11" s="867"/>
      <c r="CM11" s="865">
        <v>509</v>
      </c>
      <c r="CN11" s="866"/>
      <c r="CO11" s="866"/>
      <c r="CP11" s="866"/>
      <c r="CQ11" s="867"/>
      <c r="CR11" s="865">
        <v>57</v>
      </c>
      <c r="CS11" s="866"/>
      <c r="CT11" s="866"/>
      <c r="CU11" s="866"/>
      <c r="CV11" s="867"/>
      <c r="CW11" s="865" t="s">
        <v>512</v>
      </c>
      <c r="CX11" s="866"/>
      <c r="CY11" s="866"/>
      <c r="CZ11" s="866"/>
      <c r="DA11" s="867"/>
      <c r="DB11" s="865" t="s">
        <v>609</v>
      </c>
      <c r="DC11" s="866"/>
      <c r="DD11" s="866"/>
      <c r="DE11" s="866"/>
      <c r="DF11" s="867"/>
      <c r="DG11" s="865" t="s">
        <v>609</v>
      </c>
      <c r="DH11" s="866"/>
      <c r="DI11" s="866"/>
      <c r="DJ11" s="866"/>
      <c r="DK11" s="867"/>
      <c r="DL11" s="865" t="s">
        <v>512</v>
      </c>
      <c r="DM11" s="866"/>
      <c r="DN11" s="866"/>
      <c r="DO11" s="866"/>
      <c r="DP11" s="867"/>
      <c r="DQ11" s="865" t="s">
        <v>512</v>
      </c>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v>27096</v>
      </c>
      <c r="R23" s="878"/>
      <c r="S23" s="878"/>
      <c r="T23" s="878"/>
      <c r="U23" s="878"/>
      <c r="V23" s="878">
        <v>26709</v>
      </c>
      <c r="W23" s="878"/>
      <c r="X23" s="878"/>
      <c r="Y23" s="878"/>
      <c r="Z23" s="878"/>
      <c r="AA23" s="878">
        <v>387</v>
      </c>
      <c r="AB23" s="878"/>
      <c r="AC23" s="878"/>
      <c r="AD23" s="878"/>
      <c r="AE23" s="879"/>
      <c r="AF23" s="880">
        <v>113</v>
      </c>
      <c r="AG23" s="878"/>
      <c r="AH23" s="878"/>
      <c r="AI23" s="878"/>
      <c r="AJ23" s="881"/>
      <c r="AK23" s="882"/>
      <c r="AL23" s="883"/>
      <c r="AM23" s="883"/>
      <c r="AN23" s="883"/>
      <c r="AO23" s="883"/>
      <c r="AP23" s="878">
        <v>21777</v>
      </c>
      <c r="AQ23" s="878"/>
      <c r="AR23" s="878"/>
      <c r="AS23" s="878"/>
      <c r="AT23" s="878"/>
      <c r="AU23" s="884"/>
      <c r="AV23" s="884"/>
      <c r="AW23" s="884"/>
      <c r="AX23" s="884"/>
      <c r="AY23" s="885"/>
      <c r="AZ23" s="893" t="s">
        <v>135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5768</v>
      </c>
      <c r="R28" s="907"/>
      <c r="S28" s="907"/>
      <c r="T28" s="907"/>
      <c r="U28" s="907"/>
      <c r="V28" s="907">
        <v>5822</v>
      </c>
      <c r="W28" s="907"/>
      <c r="X28" s="907"/>
      <c r="Y28" s="907"/>
      <c r="Z28" s="907"/>
      <c r="AA28" s="907">
        <v>-54</v>
      </c>
      <c r="AB28" s="907"/>
      <c r="AC28" s="907"/>
      <c r="AD28" s="907"/>
      <c r="AE28" s="908"/>
      <c r="AF28" s="909">
        <v>-54</v>
      </c>
      <c r="AG28" s="907"/>
      <c r="AH28" s="907"/>
      <c r="AI28" s="907"/>
      <c r="AJ28" s="910"/>
      <c r="AK28" s="911">
        <v>606</v>
      </c>
      <c r="AL28" s="902"/>
      <c r="AM28" s="902"/>
      <c r="AN28" s="902"/>
      <c r="AO28" s="902"/>
      <c r="AP28" s="902" t="s">
        <v>581</v>
      </c>
      <c r="AQ28" s="902"/>
      <c r="AR28" s="902"/>
      <c r="AS28" s="902"/>
      <c r="AT28" s="902"/>
      <c r="AU28" s="902" t="s">
        <v>581</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6496</v>
      </c>
      <c r="R29" s="843"/>
      <c r="S29" s="843"/>
      <c r="T29" s="843"/>
      <c r="U29" s="843"/>
      <c r="V29" s="843">
        <v>6280</v>
      </c>
      <c r="W29" s="843"/>
      <c r="X29" s="843"/>
      <c r="Y29" s="843"/>
      <c r="Z29" s="843"/>
      <c r="AA29" s="843">
        <v>216</v>
      </c>
      <c r="AB29" s="843"/>
      <c r="AC29" s="843"/>
      <c r="AD29" s="843"/>
      <c r="AE29" s="844"/>
      <c r="AF29" s="845">
        <v>216</v>
      </c>
      <c r="AG29" s="846"/>
      <c r="AH29" s="846"/>
      <c r="AI29" s="846"/>
      <c r="AJ29" s="847"/>
      <c r="AK29" s="914">
        <v>967</v>
      </c>
      <c r="AL29" s="915"/>
      <c r="AM29" s="915"/>
      <c r="AN29" s="915"/>
      <c r="AO29" s="915"/>
      <c r="AP29" s="915" t="s">
        <v>582</v>
      </c>
      <c r="AQ29" s="915"/>
      <c r="AR29" s="915"/>
      <c r="AS29" s="915"/>
      <c r="AT29" s="915"/>
      <c r="AU29" s="915" t="s">
        <v>581</v>
      </c>
      <c r="AV29" s="915"/>
      <c r="AW29" s="915"/>
      <c r="AX29" s="915"/>
      <c r="AY29" s="915"/>
      <c r="AZ29" s="916" t="s">
        <v>581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39</v>
      </c>
      <c r="R30" s="843"/>
      <c r="S30" s="843"/>
      <c r="T30" s="843"/>
      <c r="U30" s="843"/>
      <c r="V30" s="843">
        <v>39</v>
      </c>
      <c r="W30" s="843"/>
      <c r="X30" s="843"/>
      <c r="Y30" s="843"/>
      <c r="Z30" s="843"/>
      <c r="AA30" s="843">
        <v>1</v>
      </c>
      <c r="AB30" s="843"/>
      <c r="AC30" s="843"/>
      <c r="AD30" s="843"/>
      <c r="AE30" s="844"/>
      <c r="AF30" s="845">
        <v>1</v>
      </c>
      <c r="AG30" s="846"/>
      <c r="AH30" s="846"/>
      <c r="AI30" s="846"/>
      <c r="AJ30" s="847"/>
      <c r="AK30" s="914" t="s">
        <v>583</v>
      </c>
      <c r="AL30" s="915"/>
      <c r="AM30" s="915"/>
      <c r="AN30" s="915"/>
      <c r="AO30" s="915"/>
      <c r="AP30" s="915" t="s">
        <v>582</v>
      </c>
      <c r="AQ30" s="915"/>
      <c r="AR30" s="915"/>
      <c r="AS30" s="915"/>
      <c r="AT30" s="915"/>
      <c r="AU30" s="915" t="s">
        <v>581</v>
      </c>
      <c r="AV30" s="915"/>
      <c r="AW30" s="915"/>
      <c r="AX30" s="915"/>
      <c r="AY30" s="915"/>
      <c r="AZ30" s="916" t="s">
        <v>581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968</v>
      </c>
      <c r="R31" s="843"/>
      <c r="S31" s="843"/>
      <c r="T31" s="843"/>
      <c r="U31" s="843"/>
      <c r="V31" s="843">
        <v>946</v>
      </c>
      <c r="W31" s="843"/>
      <c r="X31" s="843"/>
      <c r="Y31" s="843"/>
      <c r="Z31" s="843"/>
      <c r="AA31" s="843">
        <v>22</v>
      </c>
      <c r="AB31" s="843"/>
      <c r="AC31" s="843"/>
      <c r="AD31" s="843"/>
      <c r="AE31" s="844"/>
      <c r="AF31" s="845">
        <v>22</v>
      </c>
      <c r="AG31" s="846"/>
      <c r="AH31" s="846"/>
      <c r="AI31" s="846"/>
      <c r="AJ31" s="847"/>
      <c r="AK31" s="914">
        <v>255</v>
      </c>
      <c r="AL31" s="915"/>
      <c r="AM31" s="915"/>
      <c r="AN31" s="915"/>
      <c r="AO31" s="915"/>
      <c r="AP31" s="915" t="s">
        <v>582</v>
      </c>
      <c r="AQ31" s="915"/>
      <c r="AR31" s="915"/>
      <c r="AS31" s="915"/>
      <c r="AT31" s="915"/>
      <c r="AU31" s="915" t="s">
        <v>581</v>
      </c>
      <c r="AV31" s="915"/>
      <c r="AW31" s="915"/>
      <c r="AX31" s="915"/>
      <c r="AY31" s="915"/>
      <c r="AZ31" s="916" t="s">
        <v>581</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1444</v>
      </c>
      <c r="R32" s="843"/>
      <c r="S32" s="843"/>
      <c r="T32" s="843"/>
      <c r="U32" s="843"/>
      <c r="V32" s="843">
        <v>1440</v>
      </c>
      <c r="W32" s="843"/>
      <c r="X32" s="843"/>
      <c r="Y32" s="843"/>
      <c r="Z32" s="843"/>
      <c r="AA32" s="843">
        <v>4</v>
      </c>
      <c r="AB32" s="843"/>
      <c r="AC32" s="843"/>
      <c r="AD32" s="843"/>
      <c r="AE32" s="844"/>
      <c r="AF32" s="845">
        <v>1943</v>
      </c>
      <c r="AG32" s="846"/>
      <c r="AH32" s="846"/>
      <c r="AI32" s="846"/>
      <c r="AJ32" s="847"/>
      <c r="AK32" s="914">
        <v>10</v>
      </c>
      <c r="AL32" s="915"/>
      <c r="AM32" s="915"/>
      <c r="AN32" s="915"/>
      <c r="AO32" s="915"/>
      <c r="AP32" s="915">
        <v>7174</v>
      </c>
      <c r="AQ32" s="915"/>
      <c r="AR32" s="915"/>
      <c r="AS32" s="915"/>
      <c r="AT32" s="915"/>
      <c r="AU32" s="915">
        <v>36</v>
      </c>
      <c r="AV32" s="915"/>
      <c r="AW32" s="915"/>
      <c r="AX32" s="915"/>
      <c r="AY32" s="915"/>
      <c r="AZ32" s="916" t="s">
        <v>581</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1252</v>
      </c>
      <c r="R33" s="843"/>
      <c r="S33" s="843"/>
      <c r="T33" s="843"/>
      <c r="U33" s="843"/>
      <c r="V33" s="843">
        <v>1249</v>
      </c>
      <c r="W33" s="843"/>
      <c r="X33" s="843"/>
      <c r="Y33" s="843"/>
      <c r="Z33" s="843"/>
      <c r="AA33" s="843">
        <v>3</v>
      </c>
      <c r="AB33" s="843"/>
      <c r="AC33" s="843"/>
      <c r="AD33" s="843"/>
      <c r="AE33" s="844"/>
      <c r="AF33" s="845">
        <v>106</v>
      </c>
      <c r="AG33" s="846"/>
      <c r="AH33" s="846"/>
      <c r="AI33" s="846"/>
      <c r="AJ33" s="847"/>
      <c r="AK33" s="914">
        <v>952</v>
      </c>
      <c r="AL33" s="915"/>
      <c r="AM33" s="915"/>
      <c r="AN33" s="915"/>
      <c r="AO33" s="915"/>
      <c r="AP33" s="915">
        <v>12069</v>
      </c>
      <c r="AQ33" s="915"/>
      <c r="AR33" s="915"/>
      <c r="AS33" s="915"/>
      <c r="AT33" s="915"/>
      <c r="AU33" s="915">
        <v>10923</v>
      </c>
      <c r="AV33" s="915"/>
      <c r="AW33" s="915"/>
      <c r="AX33" s="915"/>
      <c r="AY33" s="915"/>
      <c r="AZ33" s="916" t="s">
        <v>581</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410</v>
      </c>
      <c r="C34" s="840"/>
      <c r="D34" s="840"/>
      <c r="E34" s="840"/>
      <c r="F34" s="840"/>
      <c r="G34" s="840"/>
      <c r="H34" s="840"/>
      <c r="I34" s="840"/>
      <c r="J34" s="840"/>
      <c r="K34" s="840"/>
      <c r="L34" s="840"/>
      <c r="M34" s="840"/>
      <c r="N34" s="840"/>
      <c r="O34" s="840"/>
      <c r="P34" s="841"/>
      <c r="Q34" s="842">
        <v>18</v>
      </c>
      <c r="R34" s="843"/>
      <c r="S34" s="843"/>
      <c r="T34" s="843"/>
      <c r="U34" s="843"/>
      <c r="V34" s="843">
        <v>18</v>
      </c>
      <c r="W34" s="843"/>
      <c r="X34" s="843"/>
      <c r="Y34" s="843"/>
      <c r="Z34" s="843"/>
      <c r="AA34" s="843" t="s">
        <v>584</v>
      </c>
      <c r="AB34" s="843"/>
      <c r="AC34" s="843"/>
      <c r="AD34" s="843"/>
      <c r="AE34" s="844"/>
      <c r="AF34" s="845" t="s">
        <v>135</v>
      </c>
      <c r="AG34" s="846"/>
      <c r="AH34" s="846"/>
      <c r="AI34" s="846"/>
      <c r="AJ34" s="847"/>
      <c r="AK34" s="914">
        <v>18</v>
      </c>
      <c r="AL34" s="915"/>
      <c r="AM34" s="915"/>
      <c r="AN34" s="915"/>
      <c r="AO34" s="915"/>
      <c r="AP34" s="915">
        <v>160</v>
      </c>
      <c r="AQ34" s="915"/>
      <c r="AR34" s="915"/>
      <c r="AS34" s="915"/>
      <c r="AT34" s="915"/>
      <c r="AU34" s="915">
        <v>160</v>
      </c>
      <c r="AV34" s="915"/>
      <c r="AW34" s="915"/>
      <c r="AX34" s="915"/>
      <c r="AY34" s="915"/>
      <c r="AZ34" s="916" t="s">
        <v>581</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2235</v>
      </c>
      <c r="AG63" s="926"/>
      <c r="AH63" s="926"/>
      <c r="AI63" s="926"/>
      <c r="AJ63" s="927"/>
      <c r="AK63" s="928"/>
      <c r="AL63" s="923"/>
      <c r="AM63" s="923"/>
      <c r="AN63" s="923"/>
      <c r="AO63" s="923"/>
      <c r="AP63" s="926">
        <v>19403</v>
      </c>
      <c r="AQ63" s="926"/>
      <c r="AR63" s="926"/>
      <c r="AS63" s="926"/>
      <c r="AT63" s="926"/>
      <c r="AU63" s="926">
        <v>11119</v>
      </c>
      <c r="AV63" s="926"/>
      <c r="AW63" s="926"/>
      <c r="AX63" s="926"/>
      <c r="AY63" s="926"/>
      <c r="AZ63" s="930"/>
      <c r="BA63" s="930"/>
      <c r="BB63" s="930"/>
      <c r="BC63" s="930"/>
      <c r="BD63" s="930"/>
      <c r="BE63" s="931"/>
      <c r="BF63" s="931"/>
      <c r="BG63" s="931"/>
      <c r="BH63" s="931"/>
      <c r="BI63" s="932"/>
      <c r="BJ63" s="933" t="s">
        <v>135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396</v>
      </c>
      <c r="W66" s="802"/>
      <c r="X66" s="802"/>
      <c r="Y66" s="802"/>
      <c r="Z66" s="803"/>
      <c r="AA66" s="801" t="s">
        <v>417</v>
      </c>
      <c r="AB66" s="802"/>
      <c r="AC66" s="802"/>
      <c r="AD66" s="802"/>
      <c r="AE66" s="803"/>
      <c r="AF66" s="936" t="s">
        <v>418</v>
      </c>
      <c r="AG66" s="897"/>
      <c r="AH66" s="897"/>
      <c r="AI66" s="897"/>
      <c r="AJ66" s="937"/>
      <c r="AK66" s="801" t="s">
        <v>399</v>
      </c>
      <c r="AL66" s="825"/>
      <c r="AM66" s="825"/>
      <c r="AN66" s="825"/>
      <c r="AO66" s="826"/>
      <c r="AP66" s="801" t="s">
        <v>400</v>
      </c>
      <c r="AQ66" s="802"/>
      <c r="AR66" s="802"/>
      <c r="AS66" s="802"/>
      <c r="AT66" s="803"/>
      <c r="AU66" s="801" t="s">
        <v>419</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586</v>
      </c>
      <c r="C68" s="954"/>
      <c r="D68" s="954"/>
      <c r="E68" s="954"/>
      <c r="F68" s="954"/>
      <c r="G68" s="954"/>
      <c r="H68" s="954"/>
      <c r="I68" s="954"/>
      <c r="J68" s="954"/>
      <c r="K68" s="954"/>
      <c r="L68" s="954"/>
      <c r="M68" s="954"/>
      <c r="N68" s="954"/>
      <c r="O68" s="954"/>
      <c r="P68" s="955"/>
      <c r="Q68" s="956">
        <v>40</v>
      </c>
      <c r="R68" s="950"/>
      <c r="S68" s="950"/>
      <c r="T68" s="950"/>
      <c r="U68" s="950"/>
      <c r="V68" s="950">
        <v>35</v>
      </c>
      <c r="W68" s="950"/>
      <c r="X68" s="950"/>
      <c r="Y68" s="950"/>
      <c r="Z68" s="950"/>
      <c r="AA68" s="950">
        <v>5</v>
      </c>
      <c r="AB68" s="950"/>
      <c r="AC68" s="950"/>
      <c r="AD68" s="950"/>
      <c r="AE68" s="950"/>
      <c r="AF68" s="950">
        <v>5</v>
      </c>
      <c r="AG68" s="950"/>
      <c r="AH68" s="950"/>
      <c r="AI68" s="950"/>
      <c r="AJ68" s="950"/>
      <c r="AK68" s="950" t="s">
        <v>587</v>
      </c>
      <c r="AL68" s="950"/>
      <c r="AM68" s="950"/>
      <c r="AN68" s="950"/>
      <c r="AO68" s="950"/>
      <c r="AP68" s="950" t="s">
        <v>588</v>
      </c>
      <c r="AQ68" s="950"/>
      <c r="AR68" s="950"/>
      <c r="AS68" s="950"/>
      <c r="AT68" s="950"/>
      <c r="AU68" s="950" t="s">
        <v>588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589</v>
      </c>
      <c r="C69" s="958"/>
      <c r="D69" s="958"/>
      <c r="E69" s="958"/>
      <c r="F69" s="958"/>
      <c r="G69" s="958"/>
      <c r="H69" s="958"/>
      <c r="I69" s="958"/>
      <c r="J69" s="958"/>
      <c r="K69" s="958"/>
      <c r="L69" s="958"/>
      <c r="M69" s="958"/>
      <c r="N69" s="958"/>
      <c r="O69" s="958"/>
      <c r="P69" s="959"/>
      <c r="Q69" s="960">
        <v>7</v>
      </c>
      <c r="R69" s="915"/>
      <c r="S69" s="915"/>
      <c r="T69" s="915"/>
      <c r="U69" s="915"/>
      <c r="V69" s="915">
        <v>5</v>
      </c>
      <c r="W69" s="915"/>
      <c r="X69" s="915"/>
      <c r="Y69" s="915"/>
      <c r="Z69" s="915"/>
      <c r="AA69" s="915">
        <v>2</v>
      </c>
      <c r="AB69" s="915"/>
      <c r="AC69" s="915"/>
      <c r="AD69" s="915"/>
      <c r="AE69" s="915"/>
      <c r="AF69" s="915">
        <v>2</v>
      </c>
      <c r="AG69" s="915"/>
      <c r="AH69" s="915"/>
      <c r="AI69" s="915"/>
      <c r="AJ69" s="915"/>
      <c r="AK69" s="915" t="s">
        <v>581</v>
      </c>
      <c r="AL69" s="915"/>
      <c r="AM69" s="915"/>
      <c r="AN69" s="915"/>
      <c r="AO69" s="915"/>
      <c r="AP69" s="915" t="s">
        <v>596</v>
      </c>
      <c r="AQ69" s="915"/>
      <c r="AR69" s="915"/>
      <c r="AS69" s="915"/>
      <c r="AT69" s="915"/>
      <c r="AU69" s="915" t="s">
        <v>597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590</v>
      </c>
      <c r="C70" s="958"/>
      <c r="D70" s="958"/>
      <c r="E70" s="958"/>
      <c r="F70" s="958"/>
      <c r="G70" s="958"/>
      <c r="H70" s="958"/>
      <c r="I70" s="958"/>
      <c r="J70" s="958"/>
      <c r="K70" s="958"/>
      <c r="L70" s="958"/>
      <c r="M70" s="958"/>
      <c r="N70" s="958"/>
      <c r="O70" s="958"/>
      <c r="P70" s="959"/>
      <c r="Q70" s="960">
        <v>60</v>
      </c>
      <c r="R70" s="915"/>
      <c r="S70" s="915"/>
      <c r="T70" s="915"/>
      <c r="U70" s="915"/>
      <c r="V70" s="915">
        <v>35</v>
      </c>
      <c r="W70" s="915"/>
      <c r="X70" s="915"/>
      <c r="Y70" s="915"/>
      <c r="Z70" s="915"/>
      <c r="AA70" s="915">
        <v>24</v>
      </c>
      <c r="AB70" s="915"/>
      <c r="AC70" s="915"/>
      <c r="AD70" s="915"/>
      <c r="AE70" s="915"/>
      <c r="AF70" s="915">
        <v>24</v>
      </c>
      <c r="AG70" s="915"/>
      <c r="AH70" s="915"/>
      <c r="AI70" s="915"/>
      <c r="AJ70" s="915"/>
      <c r="AK70" s="915" t="s">
        <v>598</v>
      </c>
      <c r="AL70" s="915"/>
      <c r="AM70" s="915"/>
      <c r="AN70" s="915"/>
      <c r="AO70" s="915"/>
      <c r="AP70" s="915" t="s">
        <v>599</v>
      </c>
      <c r="AQ70" s="915"/>
      <c r="AR70" s="915"/>
      <c r="AS70" s="915"/>
      <c r="AT70" s="915"/>
      <c r="AU70" s="915" t="s">
        <v>581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591</v>
      </c>
      <c r="C71" s="958"/>
      <c r="D71" s="958"/>
      <c r="E71" s="958"/>
      <c r="F71" s="958"/>
      <c r="G71" s="958"/>
      <c r="H71" s="958"/>
      <c r="I71" s="958"/>
      <c r="J71" s="958"/>
      <c r="K71" s="958"/>
      <c r="L71" s="958"/>
      <c r="M71" s="958"/>
      <c r="N71" s="958"/>
      <c r="O71" s="958"/>
      <c r="P71" s="959"/>
      <c r="Q71" s="960">
        <v>863</v>
      </c>
      <c r="R71" s="915"/>
      <c r="S71" s="915"/>
      <c r="T71" s="915"/>
      <c r="U71" s="915"/>
      <c r="V71" s="915">
        <v>828</v>
      </c>
      <c r="W71" s="915"/>
      <c r="X71" s="915"/>
      <c r="Y71" s="915"/>
      <c r="Z71" s="915"/>
      <c r="AA71" s="915">
        <v>34</v>
      </c>
      <c r="AB71" s="915"/>
      <c r="AC71" s="915"/>
      <c r="AD71" s="915"/>
      <c r="AE71" s="915"/>
      <c r="AF71" s="915">
        <v>34</v>
      </c>
      <c r="AG71" s="915"/>
      <c r="AH71" s="915"/>
      <c r="AI71" s="915"/>
      <c r="AJ71" s="915"/>
      <c r="AK71" s="915" t="s">
        <v>600</v>
      </c>
      <c r="AL71" s="915"/>
      <c r="AM71" s="915"/>
      <c r="AN71" s="915"/>
      <c r="AO71" s="915"/>
      <c r="AP71" s="915">
        <v>55</v>
      </c>
      <c r="AQ71" s="915"/>
      <c r="AR71" s="915"/>
      <c r="AS71" s="915"/>
      <c r="AT71" s="915"/>
      <c r="AU71" s="915" t="s">
        <v>597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592</v>
      </c>
      <c r="C72" s="958"/>
      <c r="D72" s="958"/>
      <c r="E72" s="958"/>
      <c r="F72" s="958"/>
      <c r="G72" s="958"/>
      <c r="H72" s="958"/>
      <c r="I72" s="958"/>
      <c r="J72" s="958"/>
      <c r="K72" s="958"/>
      <c r="L72" s="958"/>
      <c r="M72" s="958"/>
      <c r="N72" s="958"/>
      <c r="O72" s="958"/>
      <c r="P72" s="959"/>
      <c r="Q72" s="960">
        <v>204</v>
      </c>
      <c r="R72" s="915"/>
      <c r="S72" s="915"/>
      <c r="T72" s="915"/>
      <c r="U72" s="915"/>
      <c r="V72" s="915">
        <v>196</v>
      </c>
      <c r="W72" s="915"/>
      <c r="X72" s="915"/>
      <c r="Y72" s="915"/>
      <c r="Z72" s="915"/>
      <c r="AA72" s="915">
        <v>9</v>
      </c>
      <c r="AB72" s="915"/>
      <c r="AC72" s="915"/>
      <c r="AD72" s="915"/>
      <c r="AE72" s="915"/>
      <c r="AF72" s="915">
        <v>9</v>
      </c>
      <c r="AG72" s="915"/>
      <c r="AH72" s="915"/>
      <c r="AI72" s="915"/>
      <c r="AJ72" s="915"/>
      <c r="AK72" s="915" t="s">
        <v>601</v>
      </c>
      <c r="AL72" s="915"/>
      <c r="AM72" s="915"/>
      <c r="AN72" s="915"/>
      <c r="AO72" s="915"/>
      <c r="AP72" s="915" t="s">
        <v>581</v>
      </c>
      <c r="AQ72" s="915"/>
      <c r="AR72" s="915"/>
      <c r="AS72" s="915"/>
      <c r="AT72" s="915"/>
      <c r="AU72" s="915" t="s">
        <v>596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593</v>
      </c>
      <c r="C73" s="958"/>
      <c r="D73" s="958"/>
      <c r="E73" s="958"/>
      <c r="F73" s="958"/>
      <c r="G73" s="958"/>
      <c r="H73" s="958"/>
      <c r="I73" s="958"/>
      <c r="J73" s="958"/>
      <c r="K73" s="958"/>
      <c r="L73" s="958"/>
      <c r="M73" s="958"/>
      <c r="N73" s="958"/>
      <c r="O73" s="958"/>
      <c r="P73" s="959"/>
      <c r="Q73" s="960">
        <v>65</v>
      </c>
      <c r="R73" s="915"/>
      <c r="S73" s="915"/>
      <c r="T73" s="915"/>
      <c r="U73" s="915"/>
      <c r="V73" s="915">
        <v>65</v>
      </c>
      <c r="W73" s="915"/>
      <c r="X73" s="915"/>
      <c r="Y73" s="915"/>
      <c r="Z73" s="915"/>
      <c r="AA73" s="915" t="s">
        <v>582</v>
      </c>
      <c r="AB73" s="915"/>
      <c r="AC73" s="915"/>
      <c r="AD73" s="915"/>
      <c r="AE73" s="915"/>
      <c r="AF73" s="915" t="s">
        <v>581</v>
      </c>
      <c r="AG73" s="915"/>
      <c r="AH73" s="915"/>
      <c r="AI73" s="915"/>
      <c r="AJ73" s="915"/>
      <c r="AK73" s="915" t="s">
        <v>601</v>
      </c>
      <c r="AL73" s="915"/>
      <c r="AM73" s="915"/>
      <c r="AN73" s="915"/>
      <c r="AO73" s="915"/>
      <c r="AP73" s="915" t="s">
        <v>581</v>
      </c>
      <c r="AQ73" s="915"/>
      <c r="AR73" s="915"/>
      <c r="AS73" s="915"/>
      <c r="AT73" s="915"/>
      <c r="AU73" s="915" t="s">
        <v>596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594</v>
      </c>
      <c r="C74" s="958"/>
      <c r="D74" s="958"/>
      <c r="E74" s="958"/>
      <c r="F74" s="958"/>
      <c r="G74" s="958"/>
      <c r="H74" s="958"/>
      <c r="I74" s="958"/>
      <c r="J74" s="958"/>
      <c r="K74" s="958"/>
      <c r="L74" s="958"/>
      <c r="M74" s="958"/>
      <c r="N74" s="958"/>
      <c r="O74" s="958"/>
      <c r="P74" s="959"/>
      <c r="Q74" s="960">
        <v>173</v>
      </c>
      <c r="R74" s="915"/>
      <c r="S74" s="915"/>
      <c r="T74" s="915"/>
      <c r="U74" s="915"/>
      <c r="V74" s="915">
        <v>151</v>
      </c>
      <c r="W74" s="915"/>
      <c r="X74" s="915"/>
      <c r="Y74" s="915"/>
      <c r="Z74" s="915"/>
      <c r="AA74" s="915">
        <v>22</v>
      </c>
      <c r="AB74" s="915"/>
      <c r="AC74" s="915"/>
      <c r="AD74" s="915"/>
      <c r="AE74" s="915"/>
      <c r="AF74" s="915">
        <v>22</v>
      </c>
      <c r="AG74" s="915"/>
      <c r="AH74" s="915"/>
      <c r="AI74" s="915"/>
      <c r="AJ74" s="915"/>
      <c r="AK74" s="915">
        <v>42</v>
      </c>
      <c r="AL74" s="915"/>
      <c r="AM74" s="915"/>
      <c r="AN74" s="915"/>
      <c r="AO74" s="915"/>
      <c r="AP74" s="915" t="s">
        <v>599</v>
      </c>
      <c r="AQ74" s="915"/>
      <c r="AR74" s="915"/>
      <c r="AS74" s="915"/>
      <c r="AT74" s="915"/>
      <c r="AU74" s="915" t="s">
        <v>602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t="s">
        <v>595</v>
      </c>
      <c r="C75" s="958"/>
      <c r="D75" s="958"/>
      <c r="E75" s="958"/>
      <c r="F75" s="958"/>
      <c r="G75" s="958"/>
      <c r="H75" s="958"/>
      <c r="I75" s="958"/>
      <c r="J75" s="958"/>
      <c r="K75" s="958"/>
      <c r="L75" s="958"/>
      <c r="M75" s="958"/>
      <c r="N75" s="958"/>
      <c r="O75" s="958"/>
      <c r="P75" s="959"/>
      <c r="Q75" s="963">
        <v>783718</v>
      </c>
      <c r="R75" s="964"/>
      <c r="S75" s="964"/>
      <c r="T75" s="964"/>
      <c r="U75" s="914"/>
      <c r="V75" s="965">
        <v>768737</v>
      </c>
      <c r="W75" s="964"/>
      <c r="X75" s="964"/>
      <c r="Y75" s="964"/>
      <c r="Z75" s="914"/>
      <c r="AA75" s="965">
        <v>14981</v>
      </c>
      <c r="AB75" s="964"/>
      <c r="AC75" s="964"/>
      <c r="AD75" s="964"/>
      <c r="AE75" s="914"/>
      <c r="AF75" s="965">
        <v>14981</v>
      </c>
      <c r="AG75" s="964"/>
      <c r="AH75" s="964"/>
      <c r="AI75" s="964"/>
      <c r="AJ75" s="914"/>
      <c r="AK75" s="965">
        <v>4096</v>
      </c>
      <c r="AL75" s="964"/>
      <c r="AM75" s="964"/>
      <c r="AN75" s="964"/>
      <c r="AO75" s="914"/>
      <c r="AP75" s="965" t="s">
        <v>582</v>
      </c>
      <c r="AQ75" s="964"/>
      <c r="AR75" s="964"/>
      <c r="AS75" s="964"/>
      <c r="AT75" s="914"/>
      <c r="AU75" s="965" t="s">
        <v>603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15076</v>
      </c>
      <c r="AG88" s="926"/>
      <c r="AH88" s="926"/>
      <c r="AI88" s="926"/>
      <c r="AJ88" s="926"/>
      <c r="AK88" s="923"/>
      <c r="AL88" s="923"/>
      <c r="AM88" s="923"/>
      <c r="AN88" s="923"/>
      <c r="AO88" s="923"/>
      <c r="AP88" s="926">
        <v>55</v>
      </c>
      <c r="AQ88" s="926"/>
      <c r="AR88" s="926"/>
      <c r="AS88" s="926"/>
      <c r="AT88" s="926"/>
      <c r="AU88" s="926" t="s">
        <v>619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179</v>
      </c>
      <c r="CS102" s="934"/>
      <c r="CT102" s="934"/>
      <c r="CU102" s="934"/>
      <c r="CV102" s="977"/>
      <c r="CW102" s="976" t="s">
        <v>620</v>
      </c>
      <c r="CX102" s="934"/>
      <c r="CY102" s="934"/>
      <c r="CZ102" s="934"/>
      <c r="DA102" s="977"/>
      <c r="DB102" s="976">
        <v>379</v>
      </c>
      <c r="DC102" s="934"/>
      <c r="DD102" s="934"/>
      <c r="DE102" s="934"/>
      <c r="DF102" s="977"/>
      <c r="DG102" s="976" t="s">
        <v>621</v>
      </c>
      <c r="DH102" s="934"/>
      <c r="DI102" s="934"/>
      <c r="DJ102" s="934"/>
      <c r="DK102" s="977"/>
      <c r="DL102" s="976" t="s">
        <v>621</v>
      </c>
      <c r="DM102" s="934"/>
      <c r="DN102" s="934"/>
      <c r="DO102" s="934"/>
      <c r="DP102" s="977"/>
      <c r="DQ102" s="976" t="s">
        <v>621</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308</v>
      </c>
      <c r="AG109" s="979"/>
      <c r="AH109" s="979"/>
      <c r="AI109" s="979"/>
      <c r="AJ109" s="980"/>
      <c r="AK109" s="978" t="s">
        <v>307</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308</v>
      </c>
      <c r="BW109" s="979"/>
      <c r="BX109" s="979"/>
      <c r="BY109" s="979"/>
      <c r="BZ109" s="980"/>
      <c r="CA109" s="978" t="s">
        <v>307</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308</v>
      </c>
      <c r="DM109" s="979"/>
      <c r="DN109" s="979"/>
      <c r="DO109" s="979"/>
      <c r="DP109" s="980"/>
      <c r="DQ109" s="978" t="s">
        <v>307</v>
      </c>
      <c r="DR109" s="979"/>
      <c r="DS109" s="979"/>
      <c r="DT109" s="979"/>
      <c r="DU109" s="980"/>
      <c r="DV109" s="978" t="s">
        <v>430</v>
      </c>
      <c r="DW109" s="979"/>
      <c r="DX109" s="979"/>
      <c r="DY109" s="979"/>
      <c r="DZ109" s="981"/>
    </row>
    <row r="110" spans="1:131" s="247" customFormat="1" ht="26.25" customHeight="1">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2078315</v>
      </c>
      <c r="AB110" s="986"/>
      <c r="AC110" s="986"/>
      <c r="AD110" s="986"/>
      <c r="AE110" s="987"/>
      <c r="AF110" s="988">
        <v>1971955</v>
      </c>
      <c r="AG110" s="986"/>
      <c r="AH110" s="986"/>
      <c r="AI110" s="986"/>
      <c r="AJ110" s="987"/>
      <c r="AK110" s="988">
        <v>1856650</v>
      </c>
      <c r="AL110" s="986"/>
      <c r="AM110" s="986"/>
      <c r="AN110" s="986"/>
      <c r="AO110" s="987"/>
      <c r="AP110" s="989">
        <v>16.2</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20626563</v>
      </c>
      <c r="BR110" s="1021"/>
      <c r="BS110" s="1021"/>
      <c r="BT110" s="1021"/>
      <c r="BU110" s="1021"/>
      <c r="BV110" s="1021">
        <v>20691118</v>
      </c>
      <c r="BW110" s="1021"/>
      <c r="BX110" s="1021"/>
      <c r="BY110" s="1021"/>
      <c r="BZ110" s="1021"/>
      <c r="CA110" s="1021">
        <v>21777280</v>
      </c>
      <c r="CB110" s="1021"/>
      <c r="CC110" s="1021"/>
      <c r="CD110" s="1021"/>
      <c r="CE110" s="1021"/>
      <c r="CF110" s="1035">
        <v>189.8</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135</v>
      </c>
      <c r="DM110" s="1021"/>
      <c r="DN110" s="1021"/>
      <c r="DO110" s="1021"/>
      <c r="DP110" s="1021"/>
      <c r="DQ110" s="1021" t="s">
        <v>437</v>
      </c>
      <c r="DR110" s="1021"/>
      <c r="DS110" s="1021"/>
      <c r="DT110" s="1021"/>
      <c r="DU110" s="1021"/>
      <c r="DV110" s="1022" t="s">
        <v>436</v>
      </c>
      <c r="DW110" s="1022"/>
      <c r="DX110" s="1022"/>
      <c r="DY110" s="1022"/>
      <c r="DZ110" s="1023"/>
    </row>
    <row r="111" spans="1:131" s="247" customFormat="1" ht="26.25" customHeight="1">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135</v>
      </c>
      <c r="AB111" s="1028"/>
      <c r="AC111" s="1028"/>
      <c r="AD111" s="1028"/>
      <c r="AE111" s="1029"/>
      <c r="AF111" s="1030" t="s">
        <v>135</v>
      </c>
      <c r="AG111" s="1028"/>
      <c r="AH111" s="1028"/>
      <c r="AI111" s="1028"/>
      <c r="AJ111" s="1029"/>
      <c r="AK111" s="1030" t="s">
        <v>436</v>
      </c>
      <c r="AL111" s="1028"/>
      <c r="AM111" s="1028"/>
      <c r="AN111" s="1028"/>
      <c r="AO111" s="1029"/>
      <c r="AP111" s="1031" t="s">
        <v>135</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442254</v>
      </c>
      <c r="BR111" s="1014"/>
      <c r="BS111" s="1014"/>
      <c r="BT111" s="1014"/>
      <c r="BU111" s="1014"/>
      <c r="BV111" s="1014">
        <v>442889</v>
      </c>
      <c r="BW111" s="1014"/>
      <c r="BX111" s="1014"/>
      <c r="BY111" s="1014"/>
      <c r="BZ111" s="1014"/>
      <c r="CA111" s="1014">
        <v>417689</v>
      </c>
      <c r="CB111" s="1014"/>
      <c r="CC111" s="1014"/>
      <c r="CD111" s="1014"/>
      <c r="CE111" s="1014"/>
      <c r="CF111" s="1008">
        <v>3.6</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135</v>
      </c>
      <c r="DH111" s="1014"/>
      <c r="DI111" s="1014"/>
      <c r="DJ111" s="1014"/>
      <c r="DK111" s="1014"/>
      <c r="DL111" s="1014" t="s">
        <v>135</v>
      </c>
      <c r="DM111" s="1014"/>
      <c r="DN111" s="1014"/>
      <c r="DO111" s="1014"/>
      <c r="DP111" s="1014"/>
      <c r="DQ111" s="1014" t="s">
        <v>135</v>
      </c>
      <c r="DR111" s="1014"/>
      <c r="DS111" s="1014"/>
      <c r="DT111" s="1014"/>
      <c r="DU111" s="1014"/>
      <c r="DV111" s="1015" t="s">
        <v>135</v>
      </c>
      <c r="DW111" s="1015"/>
      <c r="DX111" s="1015"/>
      <c r="DY111" s="1015"/>
      <c r="DZ111" s="1016"/>
    </row>
    <row r="112" spans="1:131" s="247" customFormat="1" ht="26.25" customHeight="1">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436</v>
      </c>
      <c r="AB112" s="1053"/>
      <c r="AC112" s="1053"/>
      <c r="AD112" s="1053"/>
      <c r="AE112" s="1054"/>
      <c r="AF112" s="1055" t="s">
        <v>436</v>
      </c>
      <c r="AG112" s="1053"/>
      <c r="AH112" s="1053"/>
      <c r="AI112" s="1053"/>
      <c r="AJ112" s="1054"/>
      <c r="AK112" s="1055" t="s">
        <v>436</v>
      </c>
      <c r="AL112" s="1053"/>
      <c r="AM112" s="1053"/>
      <c r="AN112" s="1053"/>
      <c r="AO112" s="1054"/>
      <c r="AP112" s="1056" t="s">
        <v>436</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11681591</v>
      </c>
      <c r="BR112" s="1014"/>
      <c r="BS112" s="1014"/>
      <c r="BT112" s="1014"/>
      <c r="BU112" s="1014"/>
      <c r="BV112" s="1014">
        <v>11872218</v>
      </c>
      <c r="BW112" s="1014"/>
      <c r="BX112" s="1014"/>
      <c r="BY112" s="1014"/>
      <c r="BZ112" s="1014"/>
      <c r="CA112" s="1014">
        <v>11118621</v>
      </c>
      <c r="CB112" s="1014"/>
      <c r="CC112" s="1014"/>
      <c r="CD112" s="1014"/>
      <c r="CE112" s="1014"/>
      <c r="CF112" s="1008">
        <v>96.9</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135</v>
      </c>
      <c r="DH112" s="1014"/>
      <c r="DI112" s="1014"/>
      <c r="DJ112" s="1014"/>
      <c r="DK112" s="1014"/>
      <c r="DL112" s="1014" t="s">
        <v>135</v>
      </c>
      <c r="DM112" s="1014"/>
      <c r="DN112" s="1014"/>
      <c r="DO112" s="1014"/>
      <c r="DP112" s="1014"/>
      <c r="DQ112" s="1014" t="s">
        <v>436</v>
      </c>
      <c r="DR112" s="1014"/>
      <c r="DS112" s="1014"/>
      <c r="DT112" s="1014"/>
      <c r="DU112" s="1014"/>
      <c r="DV112" s="1015" t="s">
        <v>436</v>
      </c>
      <c r="DW112" s="1015"/>
      <c r="DX112" s="1015"/>
      <c r="DY112" s="1015"/>
      <c r="DZ112" s="1016"/>
    </row>
    <row r="113" spans="1:130" s="247" customFormat="1" ht="26.25" customHeight="1">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711648</v>
      </c>
      <c r="AB113" s="1028"/>
      <c r="AC113" s="1028"/>
      <c r="AD113" s="1028"/>
      <c r="AE113" s="1029"/>
      <c r="AF113" s="1030">
        <v>666563</v>
      </c>
      <c r="AG113" s="1028"/>
      <c r="AH113" s="1028"/>
      <c r="AI113" s="1028"/>
      <c r="AJ113" s="1029"/>
      <c r="AK113" s="1030">
        <v>704118</v>
      </c>
      <c r="AL113" s="1028"/>
      <c r="AM113" s="1028"/>
      <c r="AN113" s="1028"/>
      <c r="AO113" s="1029"/>
      <c r="AP113" s="1031">
        <v>6.1</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t="s">
        <v>135</v>
      </c>
      <c r="BR113" s="1014"/>
      <c r="BS113" s="1014"/>
      <c r="BT113" s="1014"/>
      <c r="BU113" s="1014"/>
      <c r="BV113" s="1014" t="s">
        <v>135</v>
      </c>
      <c r="BW113" s="1014"/>
      <c r="BX113" s="1014"/>
      <c r="BY113" s="1014"/>
      <c r="BZ113" s="1014"/>
      <c r="CA113" s="1014" t="s">
        <v>135</v>
      </c>
      <c r="CB113" s="1014"/>
      <c r="CC113" s="1014"/>
      <c r="CD113" s="1014"/>
      <c r="CE113" s="1014"/>
      <c r="CF113" s="1008" t="s">
        <v>436</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135</v>
      </c>
      <c r="DH113" s="1053"/>
      <c r="DI113" s="1053"/>
      <c r="DJ113" s="1053"/>
      <c r="DK113" s="1054"/>
      <c r="DL113" s="1055" t="s">
        <v>135</v>
      </c>
      <c r="DM113" s="1053"/>
      <c r="DN113" s="1053"/>
      <c r="DO113" s="1053"/>
      <c r="DP113" s="1054"/>
      <c r="DQ113" s="1055" t="s">
        <v>135</v>
      </c>
      <c r="DR113" s="1053"/>
      <c r="DS113" s="1053"/>
      <c r="DT113" s="1053"/>
      <c r="DU113" s="1054"/>
      <c r="DV113" s="1056" t="s">
        <v>436</v>
      </c>
      <c r="DW113" s="1057"/>
      <c r="DX113" s="1057"/>
      <c r="DY113" s="1057"/>
      <c r="DZ113" s="1058"/>
    </row>
    <row r="114" spans="1:130" s="247" customFormat="1" ht="26.25" customHeight="1">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135</v>
      </c>
      <c r="AB114" s="1053"/>
      <c r="AC114" s="1053"/>
      <c r="AD114" s="1053"/>
      <c r="AE114" s="1054"/>
      <c r="AF114" s="1055" t="s">
        <v>449</v>
      </c>
      <c r="AG114" s="1053"/>
      <c r="AH114" s="1053"/>
      <c r="AI114" s="1053"/>
      <c r="AJ114" s="1054"/>
      <c r="AK114" s="1055" t="s">
        <v>436</v>
      </c>
      <c r="AL114" s="1053"/>
      <c r="AM114" s="1053"/>
      <c r="AN114" s="1053"/>
      <c r="AO114" s="1054"/>
      <c r="AP114" s="1056" t="s">
        <v>135</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2826955</v>
      </c>
      <c r="BR114" s="1014"/>
      <c r="BS114" s="1014"/>
      <c r="BT114" s="1014"/>
      <c r="BU114" s="1014"/>
      <c r="BV114" s="1014">
        <v>2613248</v>
      </c>
      <c r="BW114" s="1014"/>
      <c r="BX114" s="1014"/>
      <c r="BY114" s="1014"/>
      <c r="BZ114" s="1014"/>
      <c r="CA114" s="1014">
        <v>2522957</v>
      </c>
      <c r="CB114" s="1014"/>
      <c r="CC114" s="1014"/>
      <c r="CD114" s="1014"/>
      <c r="CE114" s="1014"/>
      <c r="CF114" s="1008">
        <v>22</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135</v>
      </c>
      <c r="DM114" s="1053"/>
      <c r="DN114" s="1053"/>
      <c r="DO114" s="1053"/>
      <c r="DP114" s="1054"/>
      <c r="DQ114" s="1055" t="s">
        <v>436</v>
      </c>
      <c r="DR114" s="1053"/>
      <c r="DS114" s="1053"/>
      <c r="DT114" s="1053"/>
      <c r="DU114" s="1054"/>
      <c r="DV114" s="1056" t="s">
        <v>436</v>
      </c>
      <c r="DW114" s="1057"/>
      <c r="DX114" s="1057"/>
      <c r="DY114" s="1057"/>
      <c r="DZ114" s="1058"/>
    </row>
    <row r="115" spans="1:130" s="247" customFormat="1" ht="26.25" customHeight="1">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574</v>
      </c>
      <c r="AB115" s="1028"/>
      <c r="AC115" s="1028"/>
      <c r="AD115" s="1028"/>
      <c r="AE115" s="1029"/>
      <c r="AF115" s="1030">
        <v>574</v>
      </c>
      <c r="AG115" s="1028"/>
      <c r="AH115" s="1028"/>
      <c r="AI115" s="1028"/>
      <c r="AJ115" s="1029"/>
      <c r="AK115" s="1030">
        <v>567</v>
      </c>
      <c r="AL115" s="1028"/>
      <c r="AM115" s="1028"/>
      <c r="AN115" s="1028"/>
      <c r="AO115" s="1029"/>
      <c r="AP115" s="1031">
        <v>0</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135</v>
      </c>
      <c r="BR115" s="1014"/>
      <c r="BS115" s="1014"/>
      <c r="BT115" s="1014"/>
      <c r="BU115" s="1014"/>
      <c r="BV115" s="1014" t="s">
        <v>436</v>
      </c>
      <c r="BW115" s="1014"/>
      <c r="BX115" s="1014"/>
      <c r="BY115" s="1014"/>
      <c r="BZ115" s="1014"/>
      <c r="CA115" s="1014" t="s">
        <v>436</v>
      </c>
      <c r="CB115" s="1014"/>
      <c r="CC115" s="1014"/>
      <c r="CD115" s="1014"/>
      <c r="CE115" s="1014"/>
      <c r="CF115" s="1008" t="s">
        <v>449</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434868</v>
      </c>
      <c r="DH115" s="1053"/>
      <c r="DI115" s="1053"/>
      <c r="DJ115" s="1053"/>
      <c r="DK115" s="1054"/>
      <c r="DL115" s="1055">
        <v>436074</v>
      </c>
      <c r="DM115" s="1053"/>
      <c r="DN115" s="1053"/>
      <c r="DO115" s="1053"/>
      <c r="DP115" s="1054"/>
      <c r="DQ115" s="1055">
        <v>411455</v>
      </c>
      <c r="DR115" s="1053"/>
      <c r="DS115" s="1053"/>
      <c r="DT115" s="1053"/>
      <c r="DU115" s="1054"/>
      <c r="DV115" s="1056">
        <v>3.6</v>
      </c>
      <c r="DW115" s="1057"/>
      <c r="DX115" s="1057"/>
      <c r="DY115" s="1057"/>
      <c r="DZ115" s="1058"/>
    </row>
    <row r="116" spans="1:130" s="247" customFormat="1" ht="26.25" customHeight="1">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135</v>
      </c>
      <c r="AB116" s="1053"/>
      <c r="AC116" s="1053"/>
      <c r="AD116" s="1053"/>
      <c r="AE116" s="1054"/>
      <c r="AF116" s="1055" t="s">
        <v>135</v>
      </c>
      <c r="AG116" s="1053"/>
      <c r="AH116" s="1053"/>
      <c r="AI116" s="1053"/>
      <c r="AJ116" s="1054"/>
      <c r="AK116" s="1055" t="s">
        <v>135</v>
      </c>
      <c r="AL116" s="1053"/>
      <c r="AM116" s="1053"/>
      <c r="AN116" s="1053"/>
      <c r="AO116" s="1054"/>
      <c r="AP116" s="1056" t="s">
        <v>436</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436</v>
      </c>
      <c r="BW116" s="1014"/>
      <c r="BX116" s="1014"/>
      <c r="BY116" s="1014"/>
      <c r="BZ116" s="1014"/>
      <c r="CA116" s="1014" t="s">
        <v>135</v>
      </c>
      <c r="CB116" s="1014"/>
      <c r="CC116" s="1014"/>
      <c r="CD116" s="1014"/>
      <c r="CE116" s="1014"/>
      <c r="CF116" s="1008" t="s">
        <v>135</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436</v>
      </c>
      <c r="DM116" s="1053"/>
      <c r="DN116" s="1053"/>
      <c r="DO116" s="1053"/>
      <c r="DP116" s="1054"/>
      <c r="DQ116" s="1055" t="s">
        <v>135</v>
      </c>
      <c r="DR116" s="1053"/>
      <c r="DS116" s="1053"/>
      <c r="DT116" s="1053"/>
      <c r="DU116" s="1054"/>
      <c r="DV116" s="1056" t="s">
        <v>135</v>
      </c>
      <c r="DW116" s="1057"/>
      <c r="DX116" s="1057"/>
      <c r="DY116" s="1057"/>
      <c r="DZ116" s="1058"/>
    </row>
    <row r="117" spans="1:130" s="247" customFormat="1" ht="26.25" customHeight="1">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2790537</v>
      </c>
      <c r="AB117" s="1071"/>
      <c r="AC117" s="1071"/>
      <c r="AD117" s="1071"/>
      <c r="AE117" s="1072"/>
      <c r="AF117" s="1073">
        <v>2639092</v>
      </c>
      <c r="AG117" s="1071"/>
      <c r="AH117" s="1071"/>
      <c r="AI117" s="1071"/>
      <c r="AJ117" s="1072"/>
      <c r="AK117" s="1073">
        <v>2561335</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436</v>
      </c>
      <c r="BR117" s="1014"/>
      <c r="BS117" s="1014"/>
      <c r="BT117" s="1014"/>
      <c r="BU117" s="1014"/>
      <c r="BV117" s="1014" t="s">
        <v>436</v>
      </c>
      <c r="BW117" s="1014"/>
      <c r="BX117" s="1014"/>
      <c r="BY117" s="1014"/>
      <c r="BZ117" s="1014"/>
      <c r="CA117" s="1014" t="s">
        <v>436</v>
      </c>
      <c r="CB117" s="1014"/>
      <c r="CC117" s="1014"/>
      <c r="CD117" s="1014"/>
      <c r="CE117" s="1014"/>
      <c r="CF117" s="1008" t="s">
        <v>436</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436</v>
      </c>
      <c r="DM117" s="1053"/>
      <c r="DN117" s="1053"/>
      <c r="DO117" s="1053"/>
      <c r="DP117" s="1054"/>
      <c r="DQ117" s="1055" t="s">
        <v>436</v>
      </c>
      <c r="DR117" s="1053"/>
      <c r="DS117" s="1053"/>
      <c r="DT117" s="1053"/>
      <c r="DU117" s="1054"/>
      <c r="DV117" s="1056" t="s">
        <v>436</v>
      </c>
      <c r="DW117" s="1057"/>
      <c r="DX117" s="1057"/>
      <c r="DY117" s="1057"/>
      <c r="DZ117" s="1058"/>
    </row>
    <row r="118" spans="1:130" s="247" customFormat="1" ht="26.25" customHeight="1">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308</v>
      </c>
      <c r="AG118" s="979"/>
      <c r="AH118" s="979"/>
      <c r="AI118" s="979"/>
      <c r="AJ118" s="980"/>
      <c r="AK118" s="978" t="s">
        <v>307</v>
      </c>
      <c r="AL118" s="979"/>
      <c r="AM118" s="979"/>
      <c r="AN118" s="979"/>
      <c r="AO118" s="980"/>
      <c r="AP118" s="1065" t="s">
        <v>430</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135</v>
      </c>
      <c r="BR118" s="1092"/>
      <c r="BS118" s="1092"/>
      <c r="BT118" s="1092"/>
      <c r="BU118" s="1092"/>
      <c r="BV118" s="1092" t="s">
        <v>135</v>
      </c>
      <c r="BW118" s="1092"/>
      <c r="BX118" s="1092"/>
      <c r="BY118" s="1092"/>
      <c r="BZ118" s="1092"/>
      <c r="CA118" s="1092" t="s">
        <v>135</v>
      </c>
      <c r="CB118" s="1092"/>
      <c r="CC118" s="1092"/>
      <c r="CD118" s="1092"/>
      <c r="CE118" s="1092"/>
      <c r="CF118" s="1008" t="s">
        <v>135</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135</v>
      </c>
      <c r="DH118" s="1053"/>
      <c r="DI118" s="1053"/>
      <c r="DJ118" s="1053"/>
      <c r="DK118" s="1054"/>
      <c r="DL118" s="1055" t="s">
        <v>463</v>
      </c>
      <c r="DM118" s="1053"/>
      <c r="DN118" s="1053"/>
      <c r="DO118" s="1053"/>
      <c r="DP118" s="1054"/>
      <c r="DQ118" s="1055" t="s">
        <v>464</v>
      </c>
      <c r="DR118" s="1053"/>
      <c r="DS118" s="1053"/>
      <c r="DT118" s="1053"/>
      <c r="DU118" s="1054"/>
      <c r="DV118" s="1056" t="s">
        <v>135</v>
      </c>
      <c r="DW118" s="1057"/>
      <c r="DX118" s="1057"/>
      <c r="DY118" s="1057"/>
      <c r="DZ118" s="1058"/>
    </row>
    <row r="119" spans="1:130" s="247" customFormat="1" ht="26.25" customHeight="1">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135</v>
      </c>
      <c r="AB119" s="986"/>
      <c r="AC119" s="986"/>
      <c r="AD119" s="986"/>
      <c r="AE119" s="987"/>
      <c r="AF119" s="988" t="s">
        <v>135</v>
      </c>
      <c r="AG119" s="986"/>
      <c r="AH119" s="986"/>
      <c r="AI119" s="986"/>
      <c r="AJ119" s="987"/>
      <c r="AK119" s="988" t="s">
        <v>135</v>
      </c>
      <c r="AL119" s="986"/>
      <c r="AM119" s="986"/>
      <c r="AN119" s="986"/>
      <c r="AO119" s="987"/>
      <c r="AP119" s="989" t="s">
        <v>135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465</v>
      </c>
      <c r="BP119" s="1100"/>
      <c r="BQ119" s="1091">
        <v>35577363</v>
      </c>
      <c r="BR119" s="1092"/>
      <c r="BS119" s="1092"/>
      <c r="BT119" s="1092"/>
      <c r="BU119" s="1092"/>
      <c r="BV119" s="1092">
        <v>35619473</v>
      </c>
      <c r="BW119" s="1092"/>
      <c r="BX119" s="1092"/>
      <c r="BY119" s="1092"/>
      <c r="BZ119" s="1092"/>
      <c r="CA119" s="1092">
        <v>35836547</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7386</v>
      </c>
      <c r="DH119" s="1078"/>
      <c r="DI119" s="1078"/>
      <c r="DJ119" s="1078"/>
      <c r="DK119" s="1079"/>
      <c r="DL119" s="1077">
        <v>6815</v>
      </c>
      <c r="DM119" s="1078"/>
      <c r="DN119" s="1078"/>
      <c r="DO119" s="1078"/>
      <c r="DP119" s="1079"/>
      <c r="DQ119" s="1077">
        <v>6234</v>
      </c>
      <c r="DR119" s="1078"/>
      <c r="DS119" s="1078"/>
      <c r="DT119" s="1078"/>
      <c r="DU119" s="1079"/>
      <c r="DV119" s="1080">
        <v>0.1</v>
      </c>
      <c r="DW119" s="1081"/>
      <c r="DX119" s="1081"/>
      <c r="DY119" s="1081"/>
      <c r="DZ119" s="1082"/>
    </row>
    <row r="120" spans="1:130" s="247" customFormat="1" ht="26.25" customHeight="1">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135</v>
      </c>
      <c r="AB120" s="1053"/>
      <c r="AC120" s="1053"/>
      <c r="AD120" s="1053"/>
      <c r="AE120" s="1054"/>
      <c r="AF120" s="1055" t="s">
        <v>135</v>
      </c>
      <c r="AG120" s="1053"/>
      <c r="AH120" s="1053"/>
      <c r="AI120" s="1053"/>
      <c r="AJ120" s="1054"/>
      <c r="AK120" s="1055" t="s">
        <v>135</v>
      </c>
      <c r="AL120" s="1053"/>
      <c r="AM120" s="1053"/>
      <c r="AN120" s="1053"/>
      <c r="AO120" s="1054"/>
      <c r="AP120" s="1056" t="s">
        <v>463</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4297650</v>
      </c>
      <c r="BR120" s="1021"/>
      <c r="BS120" s="1021"/>
      <c r="BT120" s="1021"/>
      <c r="BU120" s="1021"/>
      <c r="BV120" s="1021">
        <v>4850519</v>
      </c>
      <c r="BW120" s="1021"/>
      <c r="BX120" s="1021"/>
      <c r="BY120" s="1021"/>
      <c r="BZ120" s="1021"/>
      <c r="CA120" s="1021">
        <v>4881209</v>
      </c>
      <c r="CB120" s="1021"/>
      <c r="CC120" s="1021"/>
      <c r="CD120" s="1021"/>
      <c r="CE120" s="1021"/>
      <c r="CF120" s="1035">
        <v>42.6</v>
      </c>
      <c r="CG120" s="1036"/>
      <c r="CH120" s="1036"/>
      <c r="CI120" s="1036"/>
      <c r="CJ120" s="1036"/>
      <c r="CK120" s="1101" t="s">
        <v>469</v>
      </c>
      <c r="CL120" s="1102"/>
      <c r="CM120" s="1102"/>
      <c r="CN120" s="1102"/>
      <c r="CO120" s="1103"/>
      <c r="CP120" s="1109" t="s">
        <v>409</v>
      </c>
      <c r="CQ120" s="1110"/>
      <c r="CR120" s="1110"/>
      <c r="CS120" s="1110"/>
      <c r="CT120" s="1110"/>
      <c r="CU120" s="1110"/>
      <c r="CV120" s="1110"/>
      <c r="CW120" s="1110"/>
      <c r="CX120" s="1110"/>
      <c r="CY120" s="1110"/>
      <c r="CZ120" s="1110"/>
      <c r="DA120" s="1110"/>
      <c r="DB120" s="1110"/>
      <c r="DC120" s="1110"/>
      <c r="DD120" s="1110"/>
      <c r="DE120" s="1110"/>
      <c r="DF120" s="1111"/>
      <c r="DG120" s="1020" t="s">
        <v>135</v>
      </c>
      <c r="DH120" s="1021"/>
      <c r="DI120" s="1021"/>
      <c r="DJ120" s="1021"/>
      <c r="DK120" s="1021"/>
      <c r="DL120" s="1021" t="s">
        <v>135</v>
      </c>
      <c r="DM120" s="1021"/>
      <c r="DN120" s="1021"/>
      <c r="DO120" s="1021"/>
      <c r="DP120" s="1021"/>
      <c r="DQ120" s="1021">
        <v>10922766</v>
      </c>
      <c r="DR120" s="1021"/>
      <c r="DS120" s="1021"/>
      <c r="DT120" s="1021"/>
      <c r="DU120" s="1021"/>
      <c r="DV120" s="1022">
        <v>95.2</v>
      </c>
      <c r="DW120" s="1022"/>
      <c r="DX120" s="1022"/>
      <c r="DY120" s="1022"/>
      <c r="DZ120" s="1023"/>
    </row>
    <row r="121" spans="1:130" s="247" customFormat="1" ht="26.25" customHeight="1">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135</v>
      </c>
      <c r="AB121" s="1053"/>
      <c r="AC121" s="1053"/>
      <c r="AD121" s="1053"/>
      <c r="AE121" s="1054"/>
      <c r="AF121" s="1055" t="s">
        <v>135</v>
      </c>
      <c r="AG121" s="1053"/>
      <c r="AH121" s="1053"/>
      <c r="AI121" s="1053"/>
      <c r="AJ121" s="1054"/>
      <c r="AK121" s="1055" t="s">
        <v>135</v>
      </c>
      <c r="AL121" s="1053"/>
      <c r="AM121" s="1053"/>
      <c r="AN121" s="1053"/>
      <c r="AO121" s="1054"/>
      <c r="AP121" s="1056" t="s">
        <v>135</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5240247</v>
      </c>
      <c r="BR121" s="1014"/>
      <c r="BS121" s="1014"/>
      <c r="BT121" s="1014"/>
      <c r="BU121" s="1014"/>
      <c r="BV121" s="1014">
        <v>5239416</v>
      </c>
      <c r="BW121" s="1014"/>
      <c r="BX121" s="1014"/>
      <c r="BY121" s="1014"/>
      <c r="BZ121" s="1014"/>
      <c r="CA121" s="1014">
        <v>5251649</v>
      </c>
      <c r="CB121" s="1014"/>
      <c r="CC121" s="1014"/>
      <c r="CD121" s="1014"/>
      <c r="CE121" s="1014"/>
      <c r="CF121" s="1008">
        <v>45.8</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v>195541</v>
      </c>
      <c r="DH121" s="1014"/>
      <c r="DI121" s="1014"/>
      <c r="DJ121" s="1014"/>
      <c r="DK121" s="1014"/>
      <c r="DL121" s="1014">
        <v>177764</v>
      </c>
      <c r="DM121" s="1014"/>
      <c r="DN121" s="1014"/>
      <c r="DO121" s="1014"/>
      <c r="DP121" s="1014"/>
      <c r="DQ121" s="1014">
        <v>159988</v>
      </c>
      <c r="DR121" s="1014"/>
      <c r="DS121" s="1014"/>
      <c r="DT121" s="1014"/>
      <c r="DU121" s="1014"/>
      <c r="DV121" s="1015">
        <v>1.4</v>
      </c>
      <c r="DW121" s="1015"/>
      <c r="DX121" s="1015"/>
      <c r="DY121" s="1015"/>
      <c r="DZ121" s="1016"/>
    </row>
    <row r="122" spans="1:130" s="247" customFormat="1" ht="26.25" customHeight="1">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135</v>
      </c>
      <c r="AB122" s="1053"/>
      <c r="AC122" s="1053"/>
      <c r="AD122" s="1053"/>
      <c r="AE122" s="1054"/>
      <c r="AF122" s="1055" t="s">
        <v>135</v>
      </c>
      <c r="AG122" s="1053"/>
      <c r="AH122" s="1053"/>
      <c r="AI122" s="1053"/>
      <c r="AJ122" s="1054"/>
      <c r="AK122" s="1055" t="s">
        <v>135</v>
      </c>
      <c r="AL122" s="1053"/>
      <c r="AM122" s="1053"/>
      <c r="AN122" s="1053"/>
      <c r="AO122" s="1054"/>
      <c r="AP122" s="1056" t="s">
        <v>135</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19311752</v>
      </c>
      <c r="BR122" s="1092"/>
      <c r="BS122" s="1092"/>
      <c r="BT122" s="1092"/>
      <c r="BU122" s="1092"/>
      <c r="BV122" s="1092">
        <v>19181213</v>
      </c>
      <c r="BW122" s="1092"/>
      <c r="BX122" s="1092"/>
      <c r="BY122" s="1092"/>
      <c r="BZ122" s="1092"/>
      <c r="CA122" s="1092">
        <v>19360709</v>
      </c>
      <c r="CB122" s="1092"/>
      <c r="CC122" s="1092"/>
      <c r="CD122" s="1092"/>
      <c r="CE122" s="1092"/>
      <c r="CF122" s="1112">
        <v>168.8</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51577</v>
      </c>
      <c r="DH122" s="1014"/>
      <c r="DI122" s="1014"/>
      <c r="DJ122" s="1014"/>
      <c r="DK122" s="1014"/>
      <c r="DL122" s="1014">
        <v>43527</v>
      </c>
      <c r="DM122" s="1014"/>
      <c r="DN122" s="1014"/>
      <c r="DO122" s="1014"/>
      <c r="DP122" s="1014"/>
      <c r="DQ122" s="1014">
        <v>35867</v>
      </c>
      <c r="DR122" s="1014"/>
      <c r="DS122" s="1014"/>
      <c r="DT122" s="1014"/>
      <c r="DU122" s="1014"/>
      <c r="DV122" s="1015">
        <v>0.3</v>
      </c>
      <c r="DW122" s="1015"/>
      <c r="DX122" s="1015"/>
      <c r="DY122" s="1015"/>
      <c r="DZ122" s="1016"/>
    </row>
    <row r="123" spans="1:130" s="247" customFormat="1" ht="26.25" customHeight="1">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135</v>
      </c>
      <c r="AB123" s="1053"/>
      <c r="AC123" s="1053"/>
      <c r="AD123" s="1053"/>
      <c r="AE123" s="1054"/>
      <c r="AF123" s="1055" t="s">
        <v>135</v>
      </c>
      <c r="AG123" s="1053"/>
      <c r="AH123" s="1053"/>
      <c r="AI123" s="1053"/>
      <c r="AJ123" s="1054"/>
      <c r="AK123" s="1055" t="s">
        <v>135</v>
      </c>
      <c r="AL123" s="1053"/>
      <c r="AM123" s="1053"/>
      <c r="AN123" s="1053"/>
      <c r="AO123" s="1054"/>
      <c r="AP123" s="1056" t="s">
        <v>135</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473</v>
      </c>
      <c r="BP123" s="1100"/>
      <c r="BQ123" s="1159">
        <v>28849649</v>
      </c>
      <c r="BR123" s="1160"/>
      <c r="BS123" s="1160"/>
      <c r="BT123" s="1160"/>
      <c r="BU123" s="1160"/>
      <c r="BV123" s="1160">
        <v>29271148</v>
      </c>
      <c r="BW123" s="1160"/>
      <c r="BX123" s="1160"/>
      <c r="BY123" s="1160"/>
      <c r="BZ123" s="1160"/>
      <c r="CA123" s="1160">
        <v>29493567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135</v>
      </c>
      <c r="AB124" s="1053"/>
      <c r="AC124" s="1053"/>
      <c r="AD124" s="1053"/>
      <c r="AE124" s="1054"/>
      <c r="AF124" s="1055" t="s">
        <v>135</v>
      </c>
      <c r="AG124" s="1053"/>
      <c r="AH124" s="1053"/>
      <c r="AI124" s="1053"/>
      <c r="AJ124" s="1054"/>
      <c r="AK124" s="1055" t="s">
        <v>135</v>
      </c>
      <c r="AL124" s="1053"/>
      <c r="AM124" s="1053"/>
      <c r="AN124" s="1053"/>
      <c r="AO124" s="1054"/>
      <c r="AP124" s="1056" t="s">
        <v>135</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58.9</v>
      </c>
      <c r="BR124" s="1122"/>
      <c r="BS124" s="1122"/>
      <c r="BT124" s="1122"/>
      <c r="BU124" s="1122"/>
      <c r="BV124" s="1122">
        <v>55.8</v>
      </c>
      <c r="BW124" s="1122"/>
      <c r="BX124" s="1122"/>
      <c r="BY124" s="1122"/>
      <c r="BZ124" s="1122"/>
      <c r="CA124" s="1122">
        <v>55.2</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v>11434473</v>
      </c>
      <c r="DH124" s="1078"/>
      <c r="DI124" s="1078"/>
      <c r="DJ124" s="1078"/>
      <c r="DK124" s="1079"/>
      <c r="DL124" s="1077">
        <v>11650927</v>
      </c>
      <c r="DM124" s="1078"/>
      <c r="DN124" s="1078"/>
      <c r="DO124" s="1078"/>
      <c r="DP124" s="1079"/>
      <c r="DQ124" s="1077" t="s">
        <v>463</v>
      </c>
      <c r="DR124" s="1078"/>
      <c r="DS124" s="1078"/>
      <c r="DT124" s="1078"/>
      <c r="DU124" s="1079"/>
      <c r="DV124" s="1080" t="s">
        <v>135</v>
      </c>
      <c r="DW124" s="1081"/>
      <c r="DX124" s="1081"/>
      <c r="DY124" s="1081"/>
      <c r="DZ124" s="1082"/>
    </row>
    <row r="125" spans="1:130" s="247" customFormat="1" ht="26.25" customHeight="1">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135</v>
      </c>
      <c r="AB125" s="1053"/>
      <c r="AC125" s="1053"/>
      <c r="AD125" s="1053"/>
      <c r="AE125" s="1054"/>
      <c r="AF125" s="1055" t="s">
        <v>135</v>
      </c>
      <c r="AG125" s="1053"/>
      <c r="AH125" s="1053"/>
      <c r="AI125" s="1053"/>
      <c r="AJ125" s="1054"/>
      <c r="AK125" s="1055" t="s">
        <v>135</v>
      </c>
      <c r="AL125" s="1053"/>
      <c r="AM125" s="1053"/>
      <c r="AN125" s="1053"/>
      <c r="AO125" s="1054"/>
      <c r="AP125" s="1056" t="s">
        <v>135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463</v>
      </c>
      <c r="DH125" s="1021"/>
      <c r="DI125" s="1021"/>
      <c r="DJ125" s="1021"/>
      <c r="DK125" s="1021"/>
      <c r="DL125" s="1021" t="s">
        <v>135</v>
      </c>
      <c r="DM125" s="1021"/>
      <c r="DN125" s="1021"/>
      <c r="DO125" s="1021"/>
      <c r="DP125" s="1021"/>
      <c r="DQ125" s="1021" t="s">
        <v>463</v>
      </c>
      <c r="DR125" s="1021"/>
      <c r="DS125" s="1021"/>
      <c r="DT125" s="1021"/>
      <c r="DU125" s="1021"/>
      <c r="DV125" s="1022" t="s">
        <v>135</v>
      </c>
      <c r="DW125" s="1022"/>
      <c r="DX125" s="1022"/>
      <c r="DY125" s="1022"/>
      <c r="DZ125" s="1023"/>
    </row>
    <row r="126" spans="1:130" s="247" customFormat="1" ht="26.25" customHeight="1" thickBot="1">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135</v>
      </c>
      <c r="AB126" s="1053"/>
      <c r="AC126" s="1053"/>
      <c r="AD126" s="1053"/>
      <c r="AE126" s="1054"/>
      <c r="AF126" s="1055" t="s">
        <v>463</v>
      </c>
      <c r="AG126" s="1053"/>
      <c r="AH126" s="1053"/>
      <c r="AI126" s="1053"/>
      <c r="AJ126" s="1054"/>
      <c r="AK126" s="1055" t="s">
        <v>135</v>
      </c>
      <c r="AL126" s="1053"/>
      <c r="AM126" s="1053"/>
      <c r="AN126" s="1053"/>
      <c r="AO126" s="1054"/>
      <c r="AP126" s="1056" t="s">
        <v>463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135</v>
      </c>
      <c r="DH126" s="1014"/>
      <c r="DI126" s="1014"/>
      <c r="DJ126" s="1014"/>
      <c r="DK126" s="1014"/>
      <c r="DL126" s="1014" t="s">
        <v>135</v>
      </c>
      <c r="DM126" s="1014"/>
      <c r="DN126" s="1014"/>
      <c r="DO126" s="1014"/>
      <c r="DP126" s="1014"/>
      <c r="DQ126" s="1014" t="s">
        <v>135</v>
      </c>
      <c r="DR126" s="1014"/>
      <c r="DS126" s="1014"/>
      <c r="DT126" s="1014"/>
      <c r="DU126" s="1014"/>
      <c r="DV126" s="1015" t="s">
        <v>135</v>
      </c>
      <c r="DW126" s="1015"/>
      <c r="DX126" s="1015"/>
      <c r="DY126" s="1015"/>
      <c r="DZ126" s="1016"/>
    </row>
    <row r="127" spans="1:130" s="247" customFormat="1" ht="26.25" customHeight="1">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574</v>
      </c>
      <c r="AB127" s="1053"/>
      <c r="AC127" s="1053"/>
      <c r="AD127" s="1053"/>
      <c r="AE127" s="1054"/>
      <c r="AF127" s="1055">
        <v>574</v>
      </c>
      <c r="AG127" s="1053"/>
      <c r="AH127" s="1053"/>
      <c r="AI127" s="1053"/>
      <c r="AJ127" s="1054"/>
      <c r="AK127" s="1055">
        <v>567</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135</v>
      </c>
      <c r="DH127" s="1014"/>
      <c r="DI127" s="1014"/>
      <c r="DJ127" s="1014"/>
      <c r="DK127" s="1014"/>
      <c r="DL127" s="1014" t="s">
        <v>135</v>
      </c>
      <c r="DM127" s="1014"/>
      <c r="DN127" s="1014"/>
      <c r="DO127" s="1014"/>
      <c r="DP127" s="1014"/>
      <c r="DQ127" s="1014" t="s">
        <v>135</v>
      </c>
      <c r="DR127" s="1014"/>
      <c r="DS127" s="1014"/>
      <c r="DT127" s="1014"/>
      <c r="DU127" s="1014"/>
      <c r="DV127" s="1015" t="s">
        <v>135</v>
      </c>
      <c r="DW127" s="1015"/>
      <c r="DX127" s="1015"/>
      <c r="DY127" s="1015"/>
      <c r="DZ127" s="1016"/>
    </row>
    <row r="128" spans="1:130" s="247" customFormat="1" ht="26.25" customHeight="1" thickBot="1">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328647</v>
      </c>
      <c r="AB128" s="1142"/>
      <c r="AC128" s="1142"/>
      <c r="AD128" s="1142"/>
      <c r="AE128" s="1143"/>
      <c r="AF128" s="1144">
        <v>310332</v>
      </c>
      <c r="AG128" s="1142"/>
      <c r="AH128" s="1142"/>
      <c r="AI128" s="1142"/>
      <c r="AJ128" s="1143"/>
      <c r="AK128" s="1144">
        <v>306142</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135</v>
      </c>
      <c r="BG128" s="1149"/>
      <c r="BH128" s="1149"/>
      <c r="BI128" s="1149"/>
      <c r="BJ128" s="1149"/>
      <c r="BK128" s="1149"/>
      <c r="BL128" s="1150"/>
      <c r="BM128" s="1148">
        <v>12.94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135</v>
      </c>
      <c r="DH128" s="1134"/>
      <c r="DI128" s="1134"/>
      <c r="DJ128" s="1134"/>
      <c r="DK128" s="1134"/>
      <c r="DL128" s="1134" t="s">
        <v>135</v>
      </c>
      <c r="DM128" s="1134"/>
      <c r="DN128" s="1134"/>
      <c r="DO128" s="1134"/>
      <c r="DP128" s="1134"/>
      <c r="DQ128" s="1134" t="s">
        <v>135</v>
      </c>
      <c r="DR128" s="1134"/>
      <c r="DS128" s="1134"/>
      <c r="DT128" s="1134"/>
      <c r="DU128" s="1134"/>
      <c r="DV128" s="1135" t="s">
        <v>464</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13108046</v>
      </c>
      <c r="AB129" s="1053"/>
      <c r="AC129" s="1053"/>
      <c r="AD129" s="1053"/>
      <c r="AE129" s="1054"/>
      <c r="AF129" s="1055">
        <v>13074809</v>
      </c>
      <c r="AG129" s="1053"/>
      <c r="AH129" s="1053"/>
      <c r="AI129" s="1053"/>
      <c r="AJ129" s="1054"/>
      <c r="AK129" s="1055">
        <v>13127436</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135</v>
      </c>
      <c r="BG129" s="1163"/>
      <c r="BH129" s="1163"/>
      <c r="BI129" s="1163"/>
      <c r="BJ129" s="1163"/>
      <c r="BK129" s="1163"/>
      <c r="BL129" s="1164"/>
      <c r="BM129" s="1162">
        <v>17.940000000000001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1701162</v>
      </c>
      <c r="AB130" s="1053"/>
      <c r="AC130" s="1053"/>
      <c r="AD130" s="1053"/>
      <c r="AE130" s="1054"/>
      <c r="AF130" s="1055">
        <v>1704977</v>
      </c>
      <c r="AG130" s="1053"/>
      <c r="AH130" s="1053"/>
      <c r="AI130" s="1053"/>
      <c r="AJ130" s="1054"/>
      <c r="AK130" s="1055">
        <v>1655815</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11406884</v>
      </c>
      <c r="AB131" s="1078"/>
      <c r="AC131" s="1078"/>
      <c r="AD131" s="1078"/>
      <c r="AE131" s="1079"/>
      <c r="AF131" s="1077">
        <v>11369832</v>
      </c>
      <c r="AG131" s="1078"/>
      <c r="AH131" s="1078"/>
      <c r="AI131" s="1078"/>
      <c r="AJ131" s="1079"/>
      <c r="AK131" s="1077">
        <v>11471621</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55.2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6.6690254759999998</v>
      </c>
      <c r="AB132" s="1194"/>
      <c r="AC132" s="1194"/>
      <c r="AD132" s="1194"/>
      <c r="AE132" s="1195"/>
      <c r="AF132" s="1196">
        <v>5.4862991819999998</v>
      </c>
      <c r="AG132" s="1194"/>
      <c r="AH132" s="1194"/>
      <c r="AI132" s="1194"/>
      <c r="AJ132" s="1195"/>
      <c r="AK132" s="1196">
        <v>5.2248762400000004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8</v>
      </c>
      <c r="AB133" s="1177"/>
      <c r="AC133" s="1177"/>
      <c r="AD133" s="1177"/>
      <c r="AE133" s="1178"/>
      <c r="AF133" s="1176">
        <v>6.7</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DBvTqSzKFx/K97qKmpqPeoyX+evOcEyISWvv92D/tU8VmM7zR6K8HcwF7y7mQaMYA5MndyYu6e5mFypyOeSalA==" saltValue="4lv6jLl3NM0FlA2RXeCZ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C1YUQpLGWiHf3WnMPpxzLQjEEqiC3aRVyOUN2g87HSmOYt8J9t5N+mTPITthVc/AY+V137vOcSBTDSseanFNLA==" saltValue="qpiNXo7RuIos/eaymEDD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jMfdshz2IRHm4Qki5pyqNXHZgZ77Db6ggTDhOBrSoLkqec+xgs66p77lpRX9jo8fd7b4aGCXFmAEzz8612Xbg==" saltValue="K6A4GLwo3lrn2lk5yeRj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3489002</v>
      </c>
      <c r="AP9" s="313">
        <v>61602</v>
      </c>
      <c r="AQ9" s="314">
        <v>63299</v>
      </c>
      <c r="AR9" s="315">
        <v>-2.7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23941</v>
      </c>
      <c r="AP10" s="316">
        <v>423</v>
      </c>
      <c r="AQ10" s="317">
        <v>6012</v>
      </c>
      <c r="AR10" s="318">
        <v>-93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5998</v>
      </c>
      <c r="AP11" s="316">
        <v>106</v>
      </c>
      <c r="AQ11" s="317">
        <v>6006</v>
      </c>
      <c r="AR11" s="318">
        <v>-98.2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71821</v>
      </c>
      <c r="AP12" s="316">
        <v>1268</v>
      </c>
      <c r="AQ12" s="317">
        <v>1513</v>
      </c>
      <c r="AR12" s="318">
        <v>-16.2</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6</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206840</v>
      </c>
      <c r="AP14" s="316">
        <v>3652</v>
      </c>
      <c r="AQ14" s="317">
        <v>2299</v>
      </c>
      <c r="AR14" s="318">
        <v>58.9</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101618</v>
      </c>
      <c r="AP15" s="316">
        <v>1794</v>
      </c>
      <c r="AQ15" s="317">
        <v>1728</v>
      </c>
      <c r="AR15" s="318">
        <v>3.8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-347324</v>
      </c>
      <c r="AP16" s="316">
        <v>-6132</v>
      </c>
      <c r="AQ16" s="317">
        <v>-4986</v>
      </c>
      <c r="AR16" s="318">
        <v>23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3551896</v>
      </c>
      <c r="AP17" s="316">
        <v>62712</v>
      </c>
      <c r="AQ17" s="317">
        <v>75877</v>
      </c>
      <c r="AR17" s="318">
        <v>-17.399999999999999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6.82</v>
      </c>
      <c r="AP21" s="329">
        <v>7.41</v>
      </c>
      <c r="AQ21" s="330">
        <v>-0.59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99.9</v>
      </c>
      <c r="AP22" s="334">
        <v>98.4</v>
      </c>
      <c r="AQ22" s="335">
        <v>1.5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1856650</v>
      </c>
      <c r="AP32" s="343">
        <v>32781</v>
      </c>
      <c r="AQ32" s="344">
        <v>39476</v>
      </c>
      <c r="AR32" s="345">
        <v>-17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v>57</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704118</v>
      </c>
      <c r="AP35" s="343">
        <v>12432</v>
      </c>
      <c r="AQ35" s="344">
        <v>13586</v>
      </c>
      <c r="AR35" s="345">
        <v>-8.5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t="s">
        <v>512</v>
      </c>
      <c r="AP36" s="343" t="s">
        <v>512</v>
      </c>
      <c r="AQ36" s="344">
        <v>1761</v>
      </c>
      <c r="AR36" s="345" t="s">
        <v>512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567</v>
      </c>
      <c r="AP37" s="343">
        <v>10</v>
      </c>
      <c r="AQ37" s="344">
        <v>609</v>
      </c>
      <c r="AR37" s="345">
        <v>-98.4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1</v>
      </c>
      <c r="AR38" s="335" t="s">
        <v>512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-306142</v>
      </c>
      <c r="AP39" s="343">
        <v>-5405</v>
      </c>
      <c r="AQ39" s="344">
        <v>-5546</v>
      </c>
      <c r="AR39" s="345">
        <v>-2.5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-1655815</v>
      </c>
      <c r="AP40" s="343">
        <v>-29235</v>
      </c>
      <c r="AQ40" s="344">
        <v>-36890</v>
      </c>
      <c r="AR40" s="345">
        <v>-20.8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599378</v>
      </c>
      <c r="AP41" s="343">
        <v>10583</v>
      </c>
      <c r="AQ41" s="344">
        <v>13053</v>
      </c>
      <c r="AR41" s="345">
        <v>-18.899999999999999</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1922797</v>
      </c>
      <c r="AN51" s="365">
        <v>33262</v>
      </c>
      <c r="AO51" s="366">
        <v>-15.9</v>
      </c>
      <c r="AP51" s="367">
        <v>47278</v>
      </c>
      <c r="AQ51" s="368">
        <v>-28.6</v>
      </c>
      <c r="AR51" s="369">
        <v>12.7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978146</v>
      </c>
      <c r="AN52" s="373">
        <v>16921</v>
      </c>
      <c r="AO52" s="374">
        <v>-36.1</v>
      </c>
      <c r="AP52" s="375">
        <v>24096</v>
      </c>
      <c r="AQ52" s="376">
        <v>-24.3</v>
      </c>
      <c r="AR52" s="377">
        <v>-11.8</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2293636</v>
      </c>
      <c r="AN53" s="365">
        <v>39967</v>
      </c>
      <c r="AO53" s="366">
        <v>20.2</v>
      </c>
      <c r="AP53" s="367">
        <v>57295</v>
      </c>
      <c r="AQ53" s="368">
        <v>21.2</v>
      </c>
      <c r="AR53" s="369">
        <v>-1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755343</v>
      </c>
      <c r="AN54" s="373">
        <v>13162</v>
      </c>
      <c r="AO54" s="374">
        <v>-22.2</v>
      </c>
      <c r="AP54" s="375">
        <v>32771</v>
      </c>
      <c r="AQ54" s="376">
        <v>36</v>
      </c>
      <c r="AR54" s="377">
        <v>-58.2</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1921787</v>
      </c>
      <c r="AN55" s="365">
        <v>33626</v>
      </c>
      <c r="AO55" s="366">
        <v>-15.9</v>
      </c>
      <c r="AP55" s="367">
        <v>54110</v>
      </c>
      <c r="AQ55" s="368">
        <v>-5.6</v>
      </c>
      <c r="AR55" s="369">
        <v>-10.3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743307</v>
      </c>
      <c r="AN56" s="373">
        <v>13006</v>
      </c>
      <c r="AO56" s="374">
        <v>-1.2</v>
      </c>
      <c r="AP56" s="375">
        <v>30620</v>
      </c>
      <c r="AQ56" s="376">
        <v>-6.6</v>
      </c>
      <c r="AR56" s="377">
        <v>5.4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2010945</v>
      </c>
      <c r="AN57" s="365">
        <v>35417</v>
      </c>
      <c r="AO57" s="366">
        <v>5.3</v>
      </c>
      <c r="AP57" s="367">
        <v>54684</v>
      </c>
      <c r="AQ57" s="368">
        <v>1.1000000000000001</v>
      </c>
      <c r="AR57" s="369">
        <v>4.2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691751</v>
      </c>
      <c r="AN58" s="373">
        <v>12183</v>
      </c>
      <c r="AO58" s="374">
        <v>-6.3</v>
      </c>
      <c r="AP58" s="375">
        <v>32829</v>
      </c>
      <c r="AQ58" s="376">
        <v>7.2</v>
      </c>
      <c r="AR58" s="377">
        <v>-13.5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3692461</v>
      </c>
      <c r="AN59" s="365">
        <v>65194</v>
      </c>
      <c r="AO59" s="366">
        <v>84.1</v>
      </c>
      <c r="AP59" s="367">
        <v>62383</v>
      </c>
      <c r="AQ59" s="368">
        <v>14.1</v>
      </c>
      <c r="AR59" s="369">
        <v>70</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878142</v>
      </c>
      <c r="AN60" s="373">
        <v>15504</v>
      </c>
      <c r="AO60" s="374">
        <v>27.3</v>
      </c>
      <c r="AP60" s="375">
        <v>35325</v>
      </c>
      <c r="AQ60" s="376">
        <v>7.6</v>
      </c>
      <c r="AR60" s="377">
        <v>19.7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2368325</v>
      </c>
      <c r="AN61" s="380">
        <v>41493</v>
      </c>
      <c r="AO61" s="381">
        <v>15.6</v>
      </c>
      <c r="AP61" s="382">
        <v>55150</v>
      </c>
      <c r="AQ61" s="383">
        <v>0.4</v>
      </c>
      <c r="AR61" s="369">
        <v>15.2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809338</v>
      </c>
      <c r="AN62" s="373">
        <v>14155</v>
      </c>
      <c r="AO62" s="374">
        <v>-7.7</v>
      </c>
      <c r="AP62" s="375">
        <v>31128</v>
      </c>
      <c r="AQ62" s="376">
        <v>4</v>
      </c>
      <c r="AR62" s="377">
        <v>-11.7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OJUXUi4vGATHpfKbH+fh7ATZzTc9pgZ7biQEt1sWo/kXs1yDb1Ib0bjd7/dp77VsHVzKvMxaGnlLhu9945Vw==" saltValue="CxXMVp6DGE1Dg4a24dJo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kfTuxNYnEem7CBMF6dmSUGnUT1kz05EqiVm9Axs1oOXHE53655JsN1rnFGbu4c14BA2NZbEmacV27CZoPsdAdA==" saltValue="iy8QsDKcJ53HwzDLF65z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5mvp+dYWm/e1jQ3i5KPku/+hz+AXJITGsdXdq0QJ86VNeYf/82ntwtRiijOvRdK6JOm+Ftq19Hafib58SGbZzQ==" saltValue="mV+LcD+LNwSKjfzTBREU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23.96</v>
      </c>
      <c r="G47" s="12">
        <v>24.36</v>
      </c>
      <c r="H47" s="12">
        <v>23.57</v>
      </c>
      <c r="I47" s="12">
        <v>23.63</v>
      </c>
      <c r="J47" s="13">
        <v>23.57</v>
      </c>
    </row>
    <row r="48" spans="2:10" ht="57.75" customHeight="1">
      <c r="B48" s="14"/>
      <c r="C48" s="1238" t="s">
        <v>4</v>
      </c>
      <c r="D48" s="1238"/>
      <c r="E48" s="1239"/>
      <c r="F48" s="15">
        <v>2.94</v>
      </c>
      <c r="G48" s="16">
        <v>1.24</v>
      </c>
      <c r="H48" s="16">
        <v>0.08</v>
      </c>
      <c r="I48" s="16">
        <v>0.12</v>
      </c>
      <c r="J48" s="17">
        <v>0.86</v>
      </c>
    </row>
    <row r="49" spans="2:10" ht="57.75" customHeight="1" thickBot="1">
      <c r="B49" s="18"/>
      <c r="C49" s="1240" t="s">
        <v>5</v>
      </c>
      <c r="D49" s="1240"/>
      <c r="E49" s="1241"/>
      <c r="F49" s="19">
        <v>2.34</v>
      </c>
      <c r="G49" s="20" t="s">
        <v>558</v>
      </c>
      <c r="H49" s="20" t="s">
        <v>559</v>
      </c>
      <c r="I49" s="20">
        <v>0.04</v>
      </c>
      <c r="J49" s="21">
        <v>0.77</v>
      </c>
    </row>
    <row r="50" spans="2:10" ht="13.5" customHeight="1"/>
  </sheetData>
  <sheetProtection algorithmName="SHA-512" hashValue="Yf0nojsOBa30JuoRdFBN6oilnjTOdWrKm7awrIhjp0fHKMqCoegGeM3H9gaZivKPkYek0fSyQc+DS4tqGYmMGQ==" saltValue="dM+9WzY2mcV9Je9WyYCq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2021-03-16T07:21:28Z</cp:lastPrinted>
  <dcterms:created xsi:type="dcterms:W3CDTF">2021-02-05T04:25:18Z</dcterms:created>
  <dcterms:modified xsi:type="dcterms:W3CDTF">2021-10-14T03:45:49Z</dcterms:modified>
  <cp:category/>
</cp:coreProperties>
</file>