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100" tabRatio="856" activeTab="0"/>
  </bookViews>
  <sheets>
    <sheet name="平成24年" sheetId="1" r:id="rId1"/>
  </sheets>
  <definedNames>
    <definedName name="_xlnm.Print_Area" localSheetId="0">'平成24年'!$A$1:$O$61</definedName>
  </definedNames>
  <calcPr fullCalcOnLoad="1"/>
</workbook>
</file>

<file path=xl/sharedStrings.xml><?xml version="1.0" encoding="utf-8"?>
<sst xmlns="http://schemas.openxmlformats.org/spreadsheetml/2006/main" count="110" uniqueCount="103">
  <si>
    <t>福岡市</t>
  </si>
  <si>
    <t>筑紫郡</t>
  </si>
  <si>
    <t>糟屋郡</t>
  </si>
  <si>
    <t>宇美町</t>
  </si>
  <si>
    <t>篠栗町</t>
  </si>
  <si>
    <t>志免町</t>
  </si>
  <si>
    <t>須恵町</t>
  </si>
  <si>
    <t>新宮町</t>
  </si>
  <si>
    <t>久山町</t>
  </si>
  <si>
    <t>粕屋町</t>
  </si>
  <si>
    <t>遠賀郡</t>
  </si>
  <si>
    <t>芦屋町</t>
  </si>
  <si>
    <t>水巻町</t>
  </si>
  <si>
    <t>岡垣町</t>
  </si>
  <si>
    <t>遠賀町</t>
  </si>
  <si>
    <t>鞍手郡</t>
  </si>
  <si>
    <t>小竹町</t>
  </si>
  <si>
    <t>鞍手町</t>
  </si>
  <si>
    <t>嘉穂郡</t>
  </si>
  <si>
    <t>桂川町</t>
  </si>
  <si>
    <t>朝倉郡</t>
  </si>
  <si>
    <t>三井郡</t>
  </si>
  <si>
    <t>大刀洗町</t>
  </si>
  <si>
    <t>三潴郡</t>
  </si>
  <si>
    <t>大木町</t>
  </si>
  <si>
    <t>八女郡</t>
  </si>
  <si>
    <t>広川町</t>
  </si>
  <si>
    <t>田川郡</t>
  </si>
  <si>
    <t>香春町</t>
  </si>
  <si>
    <t>添田町</t>
  </si>
  <si>
    <t>糸田町</t>
  </si>
  <si>
    <t>川崎町</t>
  </si>
  <si>
    <t>大任町</t>
  </si>
  <si>
    <t>赤村</t>
  </si>
  <si>
    <t>京都郡</t>
  </si>
  <si>
    <t>苅田町</t>
  </si>
  <si>
    <t>吉富町</t>
  </si>
  <si>
    <t>市部計</t>
  </si>
  <si>
    <t>郡部計</t>
  </si>
  <si>
    <t>門司区</t>
  </si>
  <si>
    <t>若松区</t>
  </si>
  <si>
    <t>戸畑区</t>
  </si>
  <si>
    <t>東区</t>
  </si>
  <si>
    <t>博多区</t>
  </si>
  <si>
    <t>中央区</t>
  </si>
  <si>
    <t>南区</t>
  </si>
  <si>
    <t>西区</t>
  </si>
  <si>
    <t>城南区</t>
  </si>
  <si>
    <t>早良区</t>
  </si>
  <si>
    <t>（単位　人）</t>
  </si>
  <si>
    <t>総　数</t>
  </si>
  <si>
    <t>大川市</t>
  </si>
  <si>
    <t>行橋市</t>
  </si>
  <si>
    <t>大牟田市</t>
  </si>
  <si>
    <t>豊前市</t>
  </si>
  <si>
    <t>久留米市</t>
  </si>
  <si>
    <t>中間市</t>
  </si>
  <si>
    <t>直方市</t>
  </si>
  <si>
    <t>小郡市</t>
  </si>
  <si>
    <t>飯塚市</t>
  </si>
  <si>
    <t>筑紫野市</t>
  </si>
  <si>
    <t>田川市</t>
  </si>
  <si>
    <t>春日市</t>
  </si>
  <si>
    <t>柳川市</t>
  </si>
  <si>
    <t>大野城市</t>
  </si>
  <si>
    <t>宗像市</t>
  </si>
  <si>
    <t>太宰府市</t>
  </si>
  <si>
    <t>八女市</t>
  </si>
  <si>
    <t>筑後市</t>
  </si>
  <si>
    <t>古賀市</t>
  </si>
  <si>
    <t>年次及び
市区町村</t>
  </si>
  <si>
    <t>男</t>
  </si>
  <si>
    <t>女</t>
  </si>
  <si>
    <t>市区町村</t>
  </si>
  <si>
    <t xml:space="preserve"> </t>
  </si>
  <si>
    <t>那珂川町</t>
  </si>
  <si>
    <t>　この表は、各年9月2日現在の選挙人名簿登録者数である。</t>
  </si>
  <si>
    <t>福津市</t>
  </si>
  <si>
    <t>うきは市</t>
  </si>
  <si>
    <t>筑前町</t>
  </si>
  <si>
    <t>東峰村</t>
  </si>
  <si>
    <t>宮若市</t>
  </si>
  <si>
    <t>嘉麻市</t>
  </si>
  <si>
    <t>朝倉市</t>
  </si>
  <si>
    <t>福智町</t>
  </si>
  <si>
    <t>上毛町</t>
  </si>
  <si>
    <t>みやま市</t>
  </si>
  <si>
    <t>　資　料　　県選挙管理委員会「選挙人名簿登録者数一覧表」</t>
  </si>
  <si>
    <t>みやこ町</t>
  </si>
  <si>
    <t>築上郡</t>
  </si>
  <si>
    <t>築上町</t>
  </si>
  <si>
    <t>北九州市</t>
  </si>
  <si>
    <t>小倉北区</t>
  </si>
  <si>
    <t>小倉南区</t>
  </si>
  <si>
    <t>八幡東区</t>
  </si>
  <si>
    <t>八幡西区</t>
  </si>
  <si>
    <t>糸島市</t>
  </si>
  <si>
    <t xml:space="preserve">  ２３</t>
  </si>
  <si>
    <r>
      <t>20－4　市区町村別有権者数</t>
    </r>
    <r>
      <rPr>
        <sz val="11"/>
        <rFont val="ＭＳ 明朝"/>
        <family val="1"/>
      </rPr>
      <t>（平成20年～24年）</t>
    </r>
  </si>
  <si>
    <t>平成２０年</t>
  </si>
  <si>
    <t xml:space="preserve">  ２１</t>
  </si>
  <si>
    <r>
      <t xml:space="preserve">  </t>
    </r>
    <r>
      <rPr>
        <sz val="9"/>
        <rFont val="ＭＳ 明朝"/>
        <family val="1"/>
      </rPr>
      <t>２２</t>
    </r>
  </si>
  <si>
    <t xml:space="preserve">  ２４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</si>
</sst>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0.0"/>
    <numFmt numFmtId="178" formatCode="#\ ###\ ##0\ ;&quot;△&quot;0\ ;&quot;－ &quot;"/>
    <numFmt numFmtId="179" formatCode="yy\-mm\-dd"/>
    <numFmt numFmtId="180" formatCode="#,##0_ "/>
    <numFmt numFmtId="181" formatCode="#,##0_ ;[Red]\-#,##0\ "/>
    <numFmt numFmtId="182" formatCode="#,##0;&quot;▲ &quot;#,##0"/>
    <numFmt numFmtId="183" formatCode="0_);[Red]\(0\)"/>
  </numFmts>
  <fonts count="45">
    <font>
      <sz val="9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ＭＳ 明朝"/>
      <family val="1"/>
    </font>
    <font>
      <sz val="7"/>
      <name val="ＭＳ Ｐ明朝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49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8" fontId="5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distributed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78" fontId="5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distributed"/>
    </xf>
    <xf numFmtId="0" fontId="3" fillId="0" borderId="11" xfId="0" applyFont="1" applyFill="1" applyBorder="1" applyAlignment="1">
      <alignment horizontal="distributed"/>
    </xf>
    <xf numFmtId="178" fontId="6" fillId="0" borderId="0" xfId="0" applyNumberFormat="1" applyFont="1" applyFill="1" applyAlignment="1">
      <alignment/>
    </xf>
    <xf numFmtId="0" fontId="0" fillId="0" borderId="19" xfId="0" applyFont="1" applyFill="1" applyBorder="1" applyAlignment="1">
      <alignment/>
    </xf>
    <xf numFmtId="0" fontId="0" fillId="0" borderId="11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10" xfId="0" applyFont="1" applyBorder="1" applyAlignment="1">
      <alignment horizontal="distributed"/>
    </xf>
    <xf numFmtId="2" fontId="0" fillId="0" borderId="20" xfId="0" applyNumberFormat="1" applyFont="1" applyBorder="1" applyAlignment="1">
      <alignment/>
    </xf>
    <xf numFmtId="176" fontId="5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distributed"/>
    </xf>
    <xf numFmtId="176" fontId="6" fillId="0" borderId="0" xfId="0" applyNumberFormat="1" applyFont="1" applyFill="1" applyAlignment="1">
      <alignment/>
    </xf>
    <xf numFmtId="176" fontId="6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11" xfId="0" applyFont="1" applyBorder="1" applyAlignment="1">
      <alignment/>
    </xf>
    <xf numFmtId="49" fontId="3" fillId="0" borderId="11" xfId="0" applyNumberFormat="1" applyFont="1" applyBorder="1" applyAlignment="1">
      <alignment/>
    </xf>
    <xf numFmtId="2" fontId="3" fillId="0" borderId="19" xfId="0" applyNumberFormat="1" applyFont="1" applyFill="1" applyBorder="1" applyAlignment="1">
      <alignment horizontal="distributed"/>
    </xf>
    <xf numFmtId="0" fontId="3" fillId="0" borderId="19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0" xfId="0" applyFont="1" applyFill="1" applyBorder="1" applyAlignment="1">
      <alignment/>
    </xf>
    <xf numFmtId="178" fontId="0" fillId="0" borderId="0" xfId="0" applyNumberFormat="1" applyFont="1" applyAlignment="1">
      <alignment/>
    </xf>
    <xf numFmtId="176" fontId="9" fillId="0" borderId="0" xfId="0" applyNumberFormat="1" applyFont="1" applyFill="1" applyAlignment="1">
      <alignment/>
    </xf>
    <xf numFmtId="176" fontId="9" fillId="0" borderId="0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176" fontId="10" fillId="0" borderId="0" xfId="0" applyNumberFormat="1" applyFont="1" applyFill="1" applyAlignment="1">
      <alignment/>
    </xf>
    <xf numFmtId="176" fontId="5" fillId="0" borderId="0" xfId="0" applyNumberFormat="1" applyFont="1" applyFill="1" applyAlignment="1" quotePrefix="1">
      <alignment/>
    </xf>
    <xf numFmtId="176" fontId="0" fillId="0" borderId="0" xfId="0" applyNumberFormat="1" applyFont="1" applyAlignment="1">
      <alignment/>
    </xf>
    <xf numFmtId="176" fontId="5" fillId="0" borderId="0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178" fontId="5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176" fontId="10" fillId="0" borderId="21" xfId="0" applyNumberFormat="1" applyFont="1" applyFill="1" applyBorder="1" applyAlignment="1">
      <alignment/>
    </xf>
    <xf numFmtId="178" fontId="5" fillId="0" borderId="23" xfId="0" applyNumberFormat="1" applyFont="1" applyFill="1" applyBorder="1" applyAlignment="1" quotePrefix="1">
      <alignment/>
    </xf>
    <xf numFmtId="178" fontId="5" fillId="0" borderId="23" xfId="0" applyNumberFormat="1" applyFont="1" applyFill="1" applyBorder="1" applyAlignment="1">
      <alignment/>
    </xf>
    <xf numFmtId="178" fontId="6" fillId="0" borderId="23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0" borderId="11" xfId="0" applyNumberFormat="1" applyFont="1" applyBorder="1" applyAlignment="1">
      <alignment/>
    </xf>
    <xf numFmtId="176" fontId="6" fillId="0" borderId="0" xfId="0" applyNumberFormat="1" applyFont="1" applyFill="1" applyAlignment="1" quotePrefix="1">
      <alignment/>
    </xf>
    <xf numFmtId="178" fontId="6" fillId="0" borderId="23" xfId="0" applyNumberFormat="1" applyFont="1" applyFill="1" applyBorder="1" applyAlignment="1" quotePrefix="1">
      <alignment/>
    </xf>
    <xf numFmtId="0" fontId="0" fillId="0" borderId="0" xfId="0" applyFont="1" applyFill="1" applyBorder="1" applyAlignment="1">
      <alignment horizontal="distributed"/>
    </xf>
    <xf numFmtId="0" fontId="0" fillId="0" borderId="11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 shrinkToFit="1"/>
    </xf>
    <xf numFmtId="0" fontId="0" fillId="0" borderId="11" xfId="0" applyFont="1" applyFill="1" applyBorder="1" applyAlignment="1">
      <alignment horizontal="distributed" shrinkToFit="1"/>
    </xf>
    <xf numFmtId="0" fontId="3" fillId="0" borderId="11" xfId="0" applyFont="1" applyFill="1" applyBorder="1" applyAlignment="1">
      <alignment horizontal="distributed"/>
    </xf>
    <xf numFmtId="0" fontId="3" fillId="0" borderId="19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2" fontId="3" fillId="0" borderId="19" xfId="0" applyNumberFormat="1" applyFont="1" applyFill="1" applyBorder="1" applyAlignment="1">
      <alignment horizontal="distributed"/>
    </xf>
    <xf numFmtId="2" fontId="3" fillId="0" borderId="11" xfId="0" applyNumberFormat="1" applyFont="1" applyFill="1" applyBorder="1" applyAlignment="1">
      <alignment horizontal="distributed"/>
    </xf>
    <xf numFmtId="0" fontId="0" fillId="0" borderId="2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distributed"/>
    </xf>
    <xf numFmtId="0" fontId="0" fillId="0" borderId="11" xfId="0" applyFont="1" applyBorder="1" applyAlignment="1">
      <alignment horizontal="distributed"/>
    </xf>
    <xf numFmtId="0" fontId="0" fillId="0" borderId="19" xfId="0" applyFont="1" applyFill="1" applyBorder="1" applyAlignment="1">
      <alignment horizontal="distributed" shrinkToFit="1"/>
    </xf>
    <xf numFmtId="0" fontId="3" fillId="0" borderId="0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3.5" customHeight="1"/>
  <cols>
    <col min="1" max="1" width="1.875" style="3" customWidth="1"/>
    <col min="2" max="2" width="10.00390625" style="3" customWidth="1"/>
    <col min="3" max="5" width="10.50390625" style="3" bestFit="1" customWidth="1"/>
    <col min="6" max="6" width="1.875" style="3" customWidth="1"/>
    <col min="7" max="9" width="10.00390625" style="3" customWidth="1"/>
    <col min="10" max="10" width="9.875" style="3" customWidth="1"/>
    <col min="11" max="11" width="1.875" style="3" customWidth="1"/>
    <col min="12" max="15" width="10.00390625" style="3" customWidth="1"/>
    <col min="16" max="16384" width="9.375" style="3" customWidth="1"/>
  </cols>
  <sheetData>
    <row r="1" spans="1:15" ht="13.5" customHeight="1">
      <c r="A1" s="56" t="s">
        <v>74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</row>
    <row r="2" spans="3:15" ht="13.5" customHeight="1"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8.75" customHeight="1">
      <c r="A3" s="1" t="s">
        <v>98</v>
      </c>
      <c r="B3" s="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3:15" ht="13.5" customHeight="1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3.5" customHeight="1">
      <c r="A5" s="3" t="s">
        <v>76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3:15" ht="13.5" customHeight="1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6"/>
    </row>
    <row r="7" spans="3:15" ht="13.5" customHeight="1" thickBot="1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6" t="s">
        <v>49</v>
      </c>
    </row>
    <row r="8" spans="1:15" ht="36.75" customHeight="1" thickTop="1">
      <c r="A8" s="74" t="s">
        <v>70</v>
      </c>
      <c r="B8" s="75"/>
      <c r="C8" s="17" t="s">
        <v>50</v>
      </c>
      <c r="D8" s="18" t="s">
        <v>71</v>
      </c>
      <c r="E8" s="19" t="s">
        <v>72</v>
      </c>
      <c r="F8" s="76" t="s">
        <v>73</v>
      </c>
      <c r="G8" s="77"/>
      <c r="H8" s="17" t="s">
        <v>50</v>
      </c>
      <c r="I8" s="18" t="s">
        <v>71</v>
      </c>
      <c r="J8" s="19" t="s">
        <v>72</v>
      </c>
      <c r="K8" s="76" t="s">
        <v>73</v>
      </c>
      <c r="L8" s="77"/>
      <c r="M8" s="12" t="s">
        <v>50</v>
      </c>
      <c r="N8" s="17" t="s">
        <v>71</v>
      </c>
      <c r="O8" s="18" t="s">
        <v>72</v>
      </c>
    </row>
    <row r="9" spans="1:15" ht="12.75" customHeight="1">
      <c r="A9" s="7"/>
      <c r="B9" s="10"/>
      <c r="C9" s="20"/>
      <c r="D9" s="20"/>
      <c r="E9" s="20"/>
      <c r="F9" s="21"/>
      <c r="G9" s="22"/>
      <c r="H9" s="20"/>
      <c r="I9" s="20"/>
      <c r="J9" s="20"/>
      <c r="K9" s="21"/>
      <c r="L9" s="22"/>
      <c r="M9" s="23"/>
      <c r="N9" s="20"/>
      <c r="O9" s="20"/>
    </row>
    <row r="10" spans="1:15" ht="15.75" customHeight="1">
      <c r="A10" s="61" t="s">
        <v>99</v>
      </c>
      <c r="B10" s="10"/>
      <c r="C10" s="51">
        <v>4093366</v>
      </c>
      <c r="D10" s="51">
        <v>1909427</v>
      </c>
      <c r="E10" s="58">
        <v>2183939</v>
      </c>
      <c r="F10" s="65" t="s">
        <v>54</v>
      </c>
      <c r="G10" s="66"/>
      <c r="H10" s="32">
        <f>SUM(I10:J10)</f>
        <v>22721</v>
      </c>
      <c r="I10" s="32">
        <v>10463</v>
      </c>
      <c r="J10" s="20">
        <v>12258</v>
      </c>
      <c r="K10" s="72" t="s">
        <v>20</v>
      </c>
      <c r="L10" s="73"/>
      <c r="M10" s="34">
        <f>SUM(M12:M13)</f>
        <v>25854</v>
      </c>
      <c r="N10" s="34">
        <f>SUM(N12:N13)</f>
        <v>12073</v>
      </c>
      <c r="O10" s="34">
        <f>SUM(O12:O13)</f>
        <v>13781</v>
      </c>
    </row>
    <row r="11" spans="2:15" ht="15.75" customHeight="1">
      <c r="B11" s="10"/>
      <c r="C11" s="32"/>
      <c r="D11" s="32"/>
      <c r="E11" s="59"/>
      <c r="F11" s="65" t="s">
        <v>56</v>
      </c>
      <c r="G11" s="66"/>
      <c r="H11" s="32">
        <f>SUM(I11:J11)</f>
        <v>37554</v>
      </c>
      <c r="I11" s="32">
        <v>17199</v>
      </c>
      <c r="J11" s="20">
        <v>20355</v>
      </c>
      <c r="K11" s="70"/>
      <c r="L11" s="69"/>
      <c r="M11" s="34"/>
      <c r="N11" s="34"/>
      <c r="O11" s="34"/>
    </row>
    <row r="12" spans="1:15" ht="15.75" customHeight="1">
      <c r="A12" s="5"/>
      <c r="B12" s="62" t="s">
        <v>100</v>
      </c>
      <c r="C12" s="51">
        <v>4101084</v>
      </c>
      <c r="D12" s="51">
        <v>1912636</v>
      </c>
      <c r="E12" s="58">
        <v>2188448</v>
      </c>
      <c r="F12" s="65" t="s">
        <v>58</v>
      </c>
      <c r="G12" s="66"/>
      <c r="H12" s="32">
        <f>SUM(I12:J12)</f>
        <v>46928</v>
      </c>
      <c r="I12" s="32">
        <v>21891</v>
      </c>
      <c r="J12" s="20">
        <v>25037</v>
      </c>
      <c r="K12" s="24"/>
      <c r="L12" s="28" t="s">
        <v>79</v>
      </c>
      <c r="M12" s="32">
        <f>SUM(N12:O12)</f>
        <v>23738</v>
      </c>
      <c r="N12" s="32">
        <v>11109</v>
      </c>
      <c r="O12" s="32">
        <v>12629</v>
      </c>
    </row>
    <row r="13" spans="1:15" ht="15.75" customHeight="1">
      <c r="A13" s="5"/>
      <c r="B13" s="40"/>
      <c r="C13" s="32"/>
      <c r="D13" s="32"/>
      <c r="E13" s="59"/>
      <c r="F13" s="67" t="s">
        <v>60</v>
      </c>
      <c r="G13" s="68"/>
      <c r="H13" s="32">
        <f>SUM(I13:J13)</f>
        <v>80903</v>
      </c>
      <c r="I13" s="32">
        <v>37988</v>
      </c>
      <c r="J13" s="20">
        <v>42915</v>
      </c>
      <c r="K13" s="24"/>
      <c r="L13" s="28" t="s">
        <v>80</v>
      </c>
      <c r="M13" s="32">
        <f>SUM(N13:O13)</f>
        <v>2116</v>
      </c>
      <c r="N13" s="32">
        <v>964</v>
      </c>
      <c r="O13" s="32">
        <v>1152</v>
      </c>
    </row>
    <row r="14" spans="1:15" ht="15.75" customHeight="1">
      <c r="A14" s="5"/>
      <c r="B14" s="62" t="s">
        <v>101</v>
      </c>
      <c r="C14" s="51">
        <v>4108482</v>
      </c>
      <c r="D14" s="51">
        <v>1916464</v>
      </c>
      <c r="E14" s="58">
        <v>2192018</v>
      </c>
      <c r="F14" s="65" t="s">
        <v>62</v>
      </c>
      <c r="G14" s="66"/>
      <c r="H14" s="32">
        <f>SUM(I14:J14)</f>
        <v>85893</v>
      </c>
      <c r="I14" s="32">
        <v>40954</v>
      </c>
      <c r="J14" s="20">
        <v>44939</v>
      </c>
      <c r="K14" s="72"/>
      <c r="L14" s="73"/>
      <c r="M14" s="34"/>
      <c r="N14" s="34"/>
      <c r="O14" s="34"/>
    </row>
    <row r="15" spans="1:15" ht="15.75" customHeight="1">
      <c r="A15" s="5"/>
      <c r="B15" s="40"/>
      <c r="C15" s="51"/>
      <c r="D15" s="51"/>
      <c r="E15" s="58"/>
      <c r="G15" s="10"/>
      <c r="H15" s="20"/>
      <c r="I15" s="20"/>
      <c r="J15" s="20"/>
      <c r="K15" s="70" t="s">
        <v>21</v>
      </c>
      <c r="L15" s="69"/>
      <c r="M15" s="35">
        <f>SUM(M17)</f>
        <v>12347</v>
      </c>
      <c r="N15" s="35">
        <f>SUM(N17)</f>
        <v>5823</v>
      </c>
      <c r="O15" s="35">
        <f>SUM(O17)</f>
        <v>6524</v>
      </c>
    </row>
    <row r="16" spans="1:15" ht="15.75" customHeight="1">
      <c r="A16" s="5"/>
      <c r="B16" s="62" t="s">
        <v>97</v>
      </c>
      <c r="C16" s="32">
        <v>4116276</v>
      </c>
      <c r="D16" s="32">
        <v>1920137</v>
      </c>
      <c r="E16" s="59">
        <v>2196139</v>
      </c>
      <c r="F16" s="67" t="s">
        <v>64</v>
      </c>
      <c r="G16" s="68"/>
      <c r="H16" s="32">
        <f>SUM(I16:J16)</f>
        <v>76355</v>
      </c>
      <c r="I16" s="32">
        <v>36272</v>
      </c>
      <c r="J16" s="20">
        <v>40083</v>
      </c>
      <c r="K16" s="72"/>
      <c r="L16" s="73"/>
      <c r="M16" s="34"/>
      <c r="N16" s="34"/>
      <c r="O16" s="34"/>
    </row>
    <row r="17" spans="1:15" ht="15.75" customHeight="1">
      <c r="A17" s="5"/>
      <c r="B17" s="40"/>
      <c r="C17" s="32"/>
      <c r="D17" s="32"/>
      <c r="E17" s="59"/>
      <c r="F17" s="71" t="s">
        <v>65</v>
      </c>
      <c r="G17" s="66"/>
      <c r="H17" s="32">
        <f>SUM(I17:J17)</f>
        <v>77966</v>
      </c>
      <c r="I17" s="32">
        <v>36391</v>
      </c>
      <c r="J17" s="20">
        <v>41575</v>
      </c>
      <c r="K17" s="42"/>
      <c r="L17" s="28" t="s">
        <v>22</v>
      </c>
      <c r="M17" s="32">
        <f>SUM(N17:O17)</f>
        <v>12347</v>
      </c>
      <c r="N17" s="53">
        <v>5823</v>
      </c>
      <c r="O17" s="36">
        <v>6524</v>
      </c>
    </row>
    <row r="18" spans="1:15" ht="15.75" customHeight="1">
      <c r="A18" s="5"/>
      <c r="B18" s="40"/>
      <c r="C18" s="32"/>
      <c r="D18" s="32"/>
      <c r="E18" s="59"/>
      <c r="F18" s="80" t="s">
        <v>66</v>
      </c>
      <c r="G18" s="68"/>
      <c r="H18" s="32">
        <f>SUM(I18:J18)</f>
        <v>56712</v>
      </c>
      <c r="I18" s="32">
        <v>26568</v>
      </c>
      <c r="J18" s="20">
        <v>30144</v>
      </c>
      <c r="K18" s="24"/>
      <c r="L18" s="28"/>
      <c r="M18" s="32"/>
      <c r="N18" s="32"/>
      <c r="O18" s="32"/>
    </row>
    <row r="19" spans="1:15" ht="15.75" customHeight="1">
      <c r="A19" s="2"/>
      <c r="B19" s="41" t="s">
        <v>102</v>
      </c>
      <c r="C19" s="63">
        <f>SUM(C21,C23)</f>
        <v>4123557</v>
      </c>
      <c r="D19" s="63">
        <f>SUM(D21,D23)</f>
        <v>1923068</v>
      </c>
      <c r="E19" s="64">
        <f>SUM(E21,E23)</f>
        <v>2200489</v>
      </c>
      <c r="F19" s="71" t="s">
        <v>69</v>
      </c>
      <c r="G19" s="66"/>
      <c r="H19" s="32">
        <f>SUM(I19:J19)</f>
        <v>47026</v>
      </c>
      <c r="I19" s="32">
        <v>22263</v>
      </c>
      <c r="J19" s="20">
        <v>24763</v>
      </c>
      <c r="K19" s="70" t="s">
        <v>23</v>
      </c>
      <c r="L19" s="69"/>
      <c r="M19" s="35">
        <f>SUM(M21)</f>
        <v>11545</v>
      </c>
      <c r="N19" s="35">
        <f>SUM(N21)</f>
        <v>5363</v>
      </c>
      <c r="O19" s="35">
        <f>SUM(O21)</f>
        <v>6182</v>
      </c>
    </row>
    <row r="20" spans="1:15" ht="15.75" customHeight="1">
      <c r="A20" s="5"/>
      <c r="B20" s="10"/>
      <c r="C20" s="34"/>
      <c r="D20" s="34"/>
      <c r="E20" s="60"/>
      <c r="F20" s="71" t="s">
        <v>77</v>
      </c>
      <c r="G20" s="66"/>
      <c r="H20" s="32">
        <f>SUM(I20:J20)</f>
        <v>46593</v>
      </c>
      <c r="I20" s="32">
        <v>21467</v>
      </c>
      <c r="J20" s="20">
        <v>25126</v>
      </c>
      <c r="K20" s="70"/>
      <c r="L20" s="69"/>
      <c r="M20" s="35"/>
      <c r="N20" s="35"/>
      <c r="O20" s="35"/>
    </row>
    <row r="21" spans="1:15" ht="15.75" customHeight="1">
      <c r="A21" s="81" t="s">
        <v>37</v>
      </c>
      <c r="B21" s="82"/>
      <c r="C21" s="34">
        <f>SUM(C26,C36,C46:C50,C52:C56,H10:H14,H16:H20,H22:H27)</f>
        <v>3587464</v>
      </c>
      <c r="D21" s="34">
        <f>SUM(D26,D36,D46:D50,D52:D56,I10:I14,I16:I20,I22:I27)</f>
        <v>1669663</v>
      </c>
      <c r="E21" s="60">
        <f>SUM(E26,E36,E46:E50,E52:E56,J10:J14,J16:J20,J22:J27)</f>
        <v>1917801</v>
      </c>
      <c r="F21" s="71"/>
      <c r="G21" s="66"/>
      <c r="H21" s="32"/>
      <c r="I21" s="32"/>
      <c r="J21" s="20"/>
      <c r="K21" s="43"/>
      <c r="L21" s="28" t="s">
        <v>24</v>
      </c>
      <c r="M21" s="32">
        <f>SUM(N21:O21)</f>
        <v>11545</v>
      </c>
      <c r="N21" s="53">
        <v>5363</v>
      </c>
      <c r="O21" s="36">
        <v>6182</v>
      </c>
    </row>
    <row r="22" spans="1:15" ht="15.75" customHeight="1">
      <c r="A22" s="7"/>
      <c r="B22" s="10"/>
      <c r="C22" s="34"/>
      <c r="D22" s="34"/>
      <c r="E22" s="60"/>
      <c r="F22" s="71" t="s">
        <v>78</v>
      </c>
      <c r="G22" s="66"/>
      <c r="H22" s="32">
        <f aca="true" t="shared" si="0" ref="H22:H27">SUM(I22:J22)</f>
        <v>26253</v>
      </c>
      <c r="I22" s="32">
        <v>12162</v>
      </c>
      <c r="J22" s="20">
        <v>14091</v>
      </c>
      <c r="K22" s="27"/>
      <c r="L22" s="28"/>
      <c r="M22" s="32"/>
      <c r="N22" s="32"/>
      <c r="O22" s="32"/>
    </row>
    <row r="23" spans="1:15" ht="15.75" customHeight="1">
      <c r="A23" s="81" t="s">
        <v>38</v>
      </c>
      <c r="B23" s="82"/>
      <c r="C23" s="63">
        <f>SUM(H29,H33,H43,,H50,H55,M10,M15,M19,M23,M27,M37,M42)</f>
        <v>536093</v>
      </c>
      <c r="D23" s="63">
        <f>SUM(I29,I33,I43,F23,F23,I50,I55,N10,N15,N19,N23,N27,N37,N42)</f>
        <v>253405</v>
      </c>
      <c r="E23" s="64">
        <f>SUM(J29,J33,J43,G23,G23,J50,J55,O10,O15,O19,O23,O27,O37,O42)</f>
        <v>282688</v>
      </c>
      <c r="F23" s="71" t="s">
        <v>81</v>
      </c>
      <c r="G23" s="66"/>
      <c r="H23" s="32">
        <f t="shared" si="0"/>
        <v>24952</v>
      </c>
      <c r="I23" s="32">
        <v>11553</v>
      </c>
      <c r="J23" s="20">
        <v>13399</v>
      </c>
      <c r="K23" s="70" t="s">
        <v>25</v>
      </c>
      <c r="L23" s="69"/>
      <c r="M23" s="34">
        <f>SUM(M25)</f>
        <v>15810</v>
      </c>
      <c r="N23" s="34">
        <f>SUM(N25)</f>
        <v>7493</v>
      </c>
      <c r="O23" s="34">
        <f>SUM(O25)</f>
        <v>8317</v>
      </c>
    </row>
    <row r="24" spans="1:15" ht="15.75" customHeight="1">
      <c r="A24" s="7"/>
      <c r="B24" s="10"/>
      <c r="C24" s="32"/>
      <c r="D24" s="32"/>
      <c r="E24" s="20"/>
      <c r="F24" s="71" t="s">
        <v>82</v>
      </c>
      <c r="G24" s="66"/>
      <c r="H24" s="32">
        <f t="shared" si="0"/>
        <v>35860</v>
      </c>
      <c r="I24" s="32">
        <v>16239</v>
      </c>
      <c r="J24" s="20">
        <v>19621</v>
      </c>
      <c r="K24" s="70"/>
      <c r="L24" s="69"/>
      <c r="M24" s="35"/>
      <c r="N24" s="35"/>
      <c r="O24" s="35"/>
    </row>
    <row r="25" spans="1:15" ht="15.75" customHeight="1">
      <c r="A25" s="7"/>
      <c r="B25" s="10"/>
      <c r="C25" s="32"/>
      <c r="D25" s="32"/>
      <c r="E25" s="59"/>
      <c r="F25" s="71" t="s">
        <v>83</v>
      </c>
      <c r="G25" s="66"/>
      <c r="H25" s="32">
        <f t="shared" si="0"/>
        <v>47245</v>
      </c>
      <c r="I25" s="32">
        <v>21870</v>
      </c>
      <c r="J25" s="20">
        <v>25375</v>
      </c>
      <c r="K25" s="29"/>
      <c r="L25" s="28" t="s">
        <v>26</v>
      </c>
      <c r="M25" s="32">
        <f>SUM(N25:O25)</f>
        <v>15810</v>
      </c>
      <c r="N25" s="53">
        <v>7493</v>
      </c>
      <c r="O25" s="32">
        <v>8317</v>
      </c>
    </row>
    <row r="26" spans="1:15" ht="15.75" customHeight="1">
      <c r="A26" s="78" t="s">
        <v>91</v>
      </c>
      <c r="B26" s="79"/>
      <c r="C26" s="32">
        <f>SUM(C28:C34)</f>
        <v>802953</v>
      </c>
      <c r="D26" s="32">
        <f>SUM(D28:D34)</f>
        <v>373123</v>
      </c>
      <c r="E26" s="59">
        <f>SUM(E28:E34)</f>
        <v>429830</v>
      </c>
      <c r="F26" s="71" t="s">
        <v>86</v>
      </c>
      <c r="G26" s="66"/>
      <c r="H26" s="32">
        <f t="shared" si="0"/>
        <v>34317</v>
      </c>
      <c r="I26" s="32">
        <v>15816</v>
      </c>
      <c r="J26" s="20">
        <v>18501</v>
      </c>
      <c r="K26" s="29"/>
      <c r="L26" s="28"/>
      <c r="M26" s="32"/>
      <c r="N26" s="53"/>
      <c r="O26" s="36"/>
    </row>
    <row r="27" spans="1:15" ht="15.75" customHeight="1">
      <c r="A27" s="9"/>
      <c r="B27" s="8"/>
      <c r="C27" s="32"/>
      <c r="D27" s="32"/>
      <c r="E27" s="59"/>
      <c r="F27" s="71" t="s">
        <v>96</v>
      </c>
      <c r="G27" s="66"/>
      <c r="H27" s="32">
        <f t="shared" si="0"/>
        <v>80784</v>
      </c>
      <c r="I27" s="32">
        <v>37833</v>
      </c>
      <c r="J27" s="20">
        <v>42951</v>
      </c>
      <c r="K27" s="70" t="s">
        <v>27</v>
      </c>
      <c r="L27" s="69"/>
      <c r="M27" s="34">
        <f>SUM(M29:M35)</f>
        <v>71289</v>
      </c>
      <c r="N27" s="35">
        <f>SUM(N29:N35)</f>
        <v>32722</v>
      </c>
      <c r="O27" s="35">
        <f>SUM(O29:O35)</f>
        <v>38567</v>
      </c>
    </row>
    <row r="28" spans="1:15" ht="15.75" customHeight="1">
      <c r="A28" s="7"/>
      <c r="B28" s="8" t="s">
        <v>39</v>
      </c>
      <c r="C28" s="32">
        <f aca="true" t="shared" si="1" ref="C28:C34">SUM(D28:E28)</f>
        <v>88659</v>
      </c>
      <c r="D28" s="32">
        <v>40080</v>
      </c>
      <c r="E28" s="59">
        <v>48579</v>
      </c>
      <c r="F28" s="71"/>
      <c r="G28" s="66"/>
      <c r="H28" s="32"/>
      <c r="I28" s="32"/>
      <c r="J28" s="20"/>
      <c r="K28" s="70"/>
      <c r="L28" s="69"/>
      <c r="M28" s="35"/>
      <c r="N28" s="35"/>
      <c r="O28" s="35"/>
    </row>
    <row r="29" spans="1:15" ht="15.75" customHeight="1">
      <c r="A29" s="7"/>
      <c r="B29" s="8" t="s">
        <v>40</v>
      </c>
      <c r="C29" s="32">
        <f t="shared" si="1"/>
        <v>70258</v>
      </c>
      <c r="D29" s="32">
        <v>32676</v>
      </c>
      <c r="E29" s="59">
        <v>37582</v>
      </c>
      <c r="F29" s="70" t="s">
        <v>1</v>
      </c>
      <c r="G29" s="69"/>
      <c r="H29" s="34">
        <f>SUM(H31)</f>
        <v>38469</v>
      </c>
      <c r="I29" s="34">
        <f>SUM(I31)</f>
        <v>18521</v>
      </c>
      <c r="J29" s="26">
        <f>SUM(J31)</f>
        <v>19948</v>
      </c>
      <c r="K29" s="29"/>
      <c r="L29" s="28" t="s">
        <v>28</v>
      </c>
      <c r="M29" s="32">
        <f>SUM(N29:O29)</f>
        <v>10320</v>
      </c>
      <c r="N29" s="53">
        <v>4704</v>
      </c>
      <c r="O29" s="32">
        <v>5616</v>
      </c>
    </row>
    <row r="30" spans="1:15" ht="15.75" customHeight="1">
      <c r="A30" s="7"/>
      <c r="B30" s="8" t="s">
        <v>41</v>
      </c>
      <c r="C30" s="32">
        <f t="shared" si="1"/>
        <v>50064</v>
      </c>
      <c r="D30" s="32">
        <v>23682</v>
      </c>
      <c r="E30" s="59">
        <v>26382</v>
      </c>
      <c r="F30" s="29"/>
      <c r="G30" s="28"/>
      <c r="H30" s="32"/>
      <c r="I30" s="32"/>
      <c r="J30" s="20"/>
      <c r="K30" s="29"/>
      <c r="L30" s="28" t="s">
        <v>29</v>
      </c>
      <c r="M30" s="32">
        <f aca="true" t="shared" si="2" ref="M30:M35">SUM(N30:O30)</f>
        <v>9509</v>
      </c>
      <c r="N30" s="53">
        <v>4400</v>
      </c>
      <c r="O30" s="32">
        <v>5109</v>
      </c>
    </row>
    <row r="31" spans="1:15" ht="15.75" customHeight="1">
      <c r="A31" s="7"/>
      <c r="B31" s="8" t="s">
        <v>92</v>
      </c>
      <c r="C31" s="32">
        <f t="shared" si="1"/>
        <v>149713</v>
      </c>
      <c r="D31" s="32">
        <v>69533</v>
      </c>
      <c r="E31" s="59">
        <v>80180</v>
      </c>
      <c r="F31" s="29"/>
      <c r="G31" s="28" t="s">
        <v>75</v>
      </c>
      <c r="H31" s="32">
        <f>SUM(I31:J31)</f>
        <v>38469</v>
      </c>
      <c r="I31" s="32">
        <v>18521</v>
      </c>
      <c r="J31" s="20">
        <v>19948</v>
      </c>
      <c r="K31" s="24"/>
      <c r="L31" s="28" t="s">
        <v>30</v>
      </c>
      <c r="M31" s="32">
        <f t="shared" si="2"/>
        <v>8046</v>
      </c>
      <c r="N31" s="53">
        <v>3690</v>
      </c>
      <c r="O31" s="32">
        <v>4356</v>
      </c>
    </row>
    <row r="32" spans="1:15" ht="15.75" customHeight="1">
      <c r="A32" s="7"/>
      <c r="B32" s="8" t="s">
        <v>93</v>
      </c>
      <c r="C32" s="32">
        <f t="shared" si="1"/>
        <v>173776</v>
      </c>
      <c r="D32" s="32">
        <v>81669</v>
      </c>
      <c r="E32" s="59">
        <v>92107</v>
      </c>
      <c r="F32" s="29"/>
      <c r="G32" s="28"/>
      <c r="H32" s="32"/>
      <c r="I32" s="32"/>
      <c r="J32" s="20"/>
      <c r="K32" s="24"/>
      <c r="L32" s="28" t="s">
        <v>31</v>
      </c>
      <c r="M32" s="32">
        <f t="shared" si="2"/>
        <v>15572</v>
      </c>
      <c r="N32" s="53">
        <v>7066</v>
      </c>
      <c r="O32" s="32">
        <v>8506</v>
      </c>
    </row>
    <row r="33" spans="1:15" ht="15.75" customHeight="1">
      <c r="A33" s="7"/>
      <c r="B33" s="8" t="s">
        <v>94</v>
      </c>
      <c r="C33" s="32">
        <f t="shared" si="1"/>
        <v>60560</v>
      </c>
      <c r="D33" s="32">
        <v>27609</v>
      </c>
      <c r="E33" s="59">
        <v>32951</v>
      </c>
      <c r="F33" s="70" t="s">
        <v>2</v>
      </c>
      <c r="G33" s="69"/>
      <c r="H33" s="34">
        <f>SUM(H35:H41)</f>
        <v>171726</v>
      </c>
      <c r="I33" s="34">
        <f>SUM(I35:I41)</f>
        <v>82500</v>
      </c>
      <c r="J33" s="26">
        <f>SUM(J35:J41)</f>
        <v>89226</v>
      </c>
      <c r="K33" s="24"/>
      <c r="L33" s="28" t="s">
        <v>32</v>
      </c>
      <c r="M33" s="32">
        <f t="shared" si="2"/>
        <v>4687</v>
      </c>
      <c r="N33" s="53">
        <v>2159</v>
      </c>
      <c r="O33" s="32">
        <v>2528</v>
      </c>
    </row>
    <row r="34" spans="1:15" ht="15.75" customHeight="1">
      <c r="A34" s="7"/>
      <c r="B34" s="8" t="s">
        <v>95</v>
      </c>
      <c r="C34" s="32">
        <f t="shared" si="1"/>
        <v>209923</v>
      </c>
      <c r="D34" s="32">
        <v>97874</v>
      </c>
      <c r="E34" s="59">
        <v>112049</v>
      </c>
      <c r="F34" s="44"/>
      <c r="G34" s="10"/>
      <c r="H34" s="52"/>
      <c r="I34" s="52"/>
      <c r="J34" s="46"/>
      <c r="K34" s="29"/>
      <c r="L34" s="28" t="s">
        <v>33</v>
      </c>
      <c r="M34" s="32">
        <f t="shared" si="2"/>
        <v>2883</v>
      </c>
      <c r="N34" s="53">
        <v>1333</v>
      </c>
      <c r="O34" s="32">
        <v>1550</v>
      </c>
    </row>
    <row r="35" spans="1:15" ht="15.75" customHeight="1">
      <c r="A35" s="7"/>
      <c r="B35" s="8"/>
      <c r="C35" s="32"/>
      <c r="D35" s="32"/>
      <c r="E35" s="59"/>
      <c r="F35" s="24"/>
      <c r="G35" s="28" t="s">
        <v>3</v>
      </c>
      <c r="H35" s="32">
        <f>SUM(I35:J35)</f>
        <v>30415</v>
      </c>
      <c r="I35" s="32">
        <v>14623</v>
      </c>
      <c r="J35" s="20">
        <v>15792</v>
      </c>
      <c r="K35" s="29"/>
      <c r="L35" s="8" t="s">
        <v>84</v>
      </c>
      <c r="M35" s="32">
        <f t="shared" si="2"/>
        <v>20272</v>
      </c>
      <c r="N35" s="53">
        <v>9370</v>
      </c>
      <c r="O35" s="32">
        <v>10902</v>
      </c>
    </row>
    <row r="36" spans="1:15" ht="15.75" customHeight="1">
      <c r="A36" s="78" t="s">
        <v>0</v>
      </c>
      <c r="B36" s="79"/>
      <c r="C36" s="32">
        <f>SUM(D36:E36)</f>
        <v>1166241</v>
      </c>
      <c r="D36" s="32">
        <f>SUM(D38:D44)</f>
        <v>544054</v>
      </c>
      <c r="E36" s="59">
        <f>SUM(E38:E44)</f>
        <v>622187</v>
      </c>
      <c r="F36" s="33"/>
      <c r="G36" s="28" t="s">
        <v>4</v>
      </c>
      <c r="H36" s="32">
        <f aca="true" t="shared" si="3" ref="H36:H41">SUM(I36:J36)</f>
        <v>24697</v>
      </c>
      <c r="I36" s="32">
        <v>11837</v>
      </c>
      <c r="J36" s="20">
        <v>12860</v>
      </c>
      <c r="K36" s="24"/>
      <c r="L36" s="28"/>
      <c r="M36" s="32"/>
      <c r="N36" s="53"/>
      <c r="O36" s="32"/>
    </row>
    <row r="37" spans="1:15" ht="15.75" customHeight="1">
      <c r="A37" s="9"/>
      <c r="B37" s="8"/>
      <c r="C37" s="32"/>
      <c r="D37" s="32"/>
      <c r="E37" s="59"/>
      <c r="F37" s="38"/>
      <c r="G37" s="28" t="s">
        <v>5</v>
      </c>
      <c r="H37" s="32">
        <f t="shared" si="3"/>
        <v>35051</v>
      </c>
      <c r="I37" s="32">
        <v>16572</v>
      </c>
      <c r="J37" s="20">
        <v>18479</v>
      </c>
      <c r="K37" s="70" t="s">
        <v>34</v>
      </c>
      <c r="L37" s="69"/>
      <c r="M37" s="34">
        <f>SUM(M39:M40)</f>
        <v>46612</v>
      </c>
      <c r="N37" s="34">
        <f>SUM(N39:N40)</f>
        <v>22401</v>
      </c>
      <c r="O37" s="34">
        <f>SUM(O39:O40)</f>
        <v>24211</v>
      </c>
    </row>
    <row r="38" spans="1:15" ht="15.75" customHeight="1">
      <c r="A38" s="7"/>
      <c r="B38" s="8" t="s">
        <v>42</v>
      </c>
      <c r="C38" s="32">
        <f>SUM(D38:E38)</f>
        <v>228431</v>
      </c>
      <c r="D38" s="32">
        <v>109746</v>
      </c>
      <c r="E38" s="59">
        <v>118685</v>
      </c>
      <c r="F38" s="38"/>
      <c r="G38" s="28" t="s">
        <v>6</v>
      </c>
      <c r="H38" s="32">
        <f t="shared" si="3"/>
        <v>21229</v>
      </c>
      <c r="I38" s="32">
        <v>10271</v>
      </c>
      <c r="J38" s="20">
        <v>10958</v>
      </c>
      <c r="K38" s="29"/>
      <c r="L38" s="8"/>
      <c r="M38" s="32"/>
      <c r="N38" s="53"/>
      <c r="O38" s="32"/>
    </row>
    <row r="39" spans="1:15" ht="15.75" customHeight="1">
      <c r="A39" s="7"/>
      <c r="B39" s="8" t="s">
        <v>43</v>
      </c>
      <c r="C39" s="32">
        <f aca="true" t="shared" si="4" ref="C39:C44">SUM(D39:E39)</f>
        <v>170849</v>
      </c>
      <c r="D39" s="32">
        <v>82421</v>
      </c>
      <c r="E39" s="59">
        <v>88428</v>
      </c>
      <c r="F39" s="24"/>
      <c r="G39" s="28" t="s">
        <v>7</v>
      </c>
      <c r="H39" s="32">
        <f t="shared" si="3"/>
        <v>20141</v>
      </c>
      <c r="I39" s="32">
        <v>9648</v>
      </c>
      <c r="J39" s="20">
        <v>10493</v>
      </c>
      <c r="K39" s="29"/>
      <c r="L39" s="28" t="s">
        <v>35</v>
      </c>
      <c r="M39" s="32">
        <f>SUM(N39:O39)</f>
        <v>28452</v>
      </c>
      <c r="N39" s="53">
        <v>13934</v>
      </c>
      <c r="O39" s="32">
        <v>14518</v>
      </c>
    </row>
    <row r="40" spans="1:15" ht="15.75" customHeight="1">
      <c r="A40" s="7"/>
      <c r="B40" s="8" t="s">
        <v>44</v>
      </c>
      <c r="C40" s="32">
        <f t="shared" si="4"/>
        <v>145269</v>
      </c>
      <c r="D40" s="32">
        <v>62853</v>
      </c>
      <c r="E40" s="59">
        <v>82416</v>
      </c>
      <c r="F40" s="33"/>
      <c r="G40" s="28" t="s">
        <v>8</v>
      </c>
      <c r="H40" s="32">
        <f t="shared" si="3"/>
        <v>6640</v>
      </c>
      <c r="I40" s="32">
        <v>3118</v>
      </c>
      <c r="J40" s="20">
        <v>3522</v>
      </c>
      <c r="K40" s="24"/>
      <c r="L40" s="28" t="s">
        <v>88</v>
      </c>
      <c r="M40" s="32">
        <f>SUM(N40:O40)</f>
        <v>18160</v>
      </c>
      <c r="N40" s="53">
        <v>8467</v>
      </c>
      <c r="O40" s="32">
        <v>9693</v>
      </c>
    </row>
    <row r="41" spans="1:15" ht="15.75" customHeight="1">
      <c r="A41" s="7"/>
      <c r="B41" s="8" t="s">
        <v>45</v>
      </c>
      <c r="C41" s="32">
        <f t="shared" si="4"/>
        <v>200779</v>
      </c>
      <c r="D41" s="32">
        <v>92481</v>
      </c>
      <c r="E41" s="37">
        <v>108298</v>
      </c>
      <c r="F41" s="27"/>
      <c r="G41" s="28" t="s">
        <v>9</v>
      </c>
      <c r="H41" s="32">
        <f t="shared" si="3"/>
        <v>33553</v>
      </c>
      <c r="I41" s="32">
        <v>16431</v>
      </c>
      <c r="J41" s="20">
        <v>17122</v>
      </c>
      <c r="K41" s="29"/>
      <c r="L41" s="28"/>
      <c r="M41" s="32"/>
      <c r="N41" s="53"/>
      <c r="O41" s="32"/>
    </row>
    <row r="42" spans="1:15" ht="15.75" customHeight="1">
      <c r="A42" s="7"/>
      <c r="B42" s="8" t="s">
        <v>46</v>
      </c>
      <c r="C42" s="32">
        <f t="shared" si="4"/>
        <v>153259</v>
      </c>
      <c r="D42" s="32">
        <v>71855</v>
      </c>
      <c r="E42" s="37">
        <v>81404</v>
      </c>
      <c r="F42" s="27"/>
      <c r="G42" s="28"/>
      <c r="H42" s="32"/>
      <c r="I42" s="32"/>
      <c r="J42" s="20"/>
      <c r="K42" s="70" t="s">
        <v>89</v>
      </c>
      <c r="L42" s="69"/>
      <c r="M42" s="34">
        <f>SUM(M44:M46)</f>
        <v>29105</v>
      </c>
      <c r="N42" s="35">
        <f>SUM(N44:N46)</f>
        <v>13653</v>
      </c>
      <c r="O42" s="35">
        <f>SUM(O44:O46)</f>
        <v>15452</v>
      </c>
    </row>
    <row r="43" spans="1:15" ht="15.75" customHeight="1">
      <c r="A43" s="7"/>
      <c r="B43" s="8" t="s">
        <v>47</v>
      </c>
      <c r="C43" s="32">
        <f t="shared" si="4"/>
        <v>98754</v>
      </c>
      <c r="D43" s="32">
        <v>45973</v>
      </c>
      <c r="E43" s="20">
        <v>52781</v>
      </c>
      <c r="F43" s="70" t="s">
        <v>10</v>
      </c>
      <c r="G43" s="69"/>
      <c r="H43" s="34">
        <f>SUM(H45:H48)</f>
        <v>79709</v>
      </c>
      <c r="I43" s="34">
        <f>SUM(I45:I48)</f>
        <v>37254</v>
      </c>
      <c r="J43" s="26">
        <f>SUM(J45:J48)</f>
        <v>42455</v>
      </c>
      <c r="K43" s="24"/>
      <c r="L43" s="28"/>
      <c r="M43" s="32"/>
      <c r="N43" s="53"/>
      <c r="O43" s="32"/>
    </row>
    <row r="44" spans="1:15" ht="15.75" customHeight="1">
      <c r="A44" s="7"/>
      <c r="B44" s="8" t="s">
        <v>48</v>
      </c>
      <c r="C44" s="32">
        <f t="shared" si="4"/>
        <v>168900</v>
      </c>
      <c r="D44" s="32">
        <v>78725</v>
      </c>
      <c r="E44" s="20">
        <v>90175</v>
      </c>
      <c r="F44" s="27"/>
      <c r="G44" s="28"/>
      <c r="H44" s="32"/>
      <c r="I44" s="32"/>
      <c r="J44" s="20"/>
      <c r="K44" s="24"/>
      <c r="L44" s="28" t="s">
        <v>36</v>
      </c>
      <c r="M44" s="32">
        <f>SUM(N44:O44)</f>
        <v>5674</v>
      </c>
      <c r="N44" s="53">
        <v>2611</v>
      </c>
      <c r="O44" s="32">
        <v>3063</v>
      </c>
    </row>
    <row r="45" spans="1:15" ht="15.75" customHeight="1">
      <c r="A45" s="7"/>
      <c r="B45" s="8"/>
      <c r="C45" s="32"/>
      <c r="D45" s="32"/>
      <c r="E45" s="20"/>
      <c r="F45" s="49"/>
      <c r="G45" s="28" t="s">
        <v>11</v>
      </c>
      <c r="H45" s="32">
        <f>SUM(I45:J45)</f>
        <v>12229</v>
      </c>
      <c r="I45" s="32">
        <v>5909</v>
      </c>
      <c r="J45" s="20">
        <v>6320</v>
      </c>
      <c r="K45" s="24"/>
      <c r="L45" s="28" t="s">
        <v>85</v>
      </c>
      <c r="M45" s="32">
        <f>SUM(N45:O45)</f>
        <v>6664</v>
      </c>
      <c r="N45" s="53">
        <v>3107</v>
      </c>
      <c r="O45" s="32">
        <v>3557</v>
      </c>
    </row>
    <row r="46" spans="1:15" ht="15.75" customHeight="1">
      <c r="A46" s="65" t="s">
        <v>53</v>
      </c>
      <c r="B46" s="66"/>
      <c r="C46" s="32">
        <f>SUM(D46:E46)</f>
        <v>103930</v>
      </c>
      <c r="D46" s="32">
        <v>46697</v>
      </c>
      <c r="E46" s="20">
        <v>57233</v>
      </c>
      <c r="F46" s="27"/>
      <c r="G46" s="28" t="s">
        <v>12</v>
      </c>
      <c r="H46" s="32">
        <f>SUM(I46:J46)</f>
        <v>24636</v>
      </c>
      <c r="I46" s="32">
        <v>11362</v>
      </c>
      <c r="J46" s="20">
        <v>13274</v>
      </c>
      <c r="K46" s="24"/>
      <c r="L46" s="28" t="s">
        <v>90</v>
      </c>
      <c r="M46" s="32">
        <f>SUM(N46:O46)</f>
        <v>16767</v>
      </c>
      <c r="N46" s="53">
        <v>7935</v>
      </c>
      <c r="O46" s="32">
        <v>8832</v>
      </c>
    </row>
    <row r="47" spans="1:15" ht="15.75" customHeight="1">
      <c r="A47" s="65" t="s">
        <v>55</v>
      </c>
      <c r="B47" s="66"/>
      <c r="C47" s="32">
        <f>SUM(D47:E47)</f>
        <v>244276</v>
      </c>
      <c r="D47" s="32">
        <v>113641</v>
      </c>
      <c r="E47" s="20">
        <v>130635</v>
      </c>
      <c r="F47" s="49"/>
      <c r="G47" s="28" t="s">
        <v>13</v>
      </c>
      <c r="H47" s="32">
        <f>SUM(I47:J47)</f>
        <v>26481</v>
      </c>
      <c r="I47" s="32">
        <v>12290</v>
      </c>
      <c r="J47" s="20">
        <v>14191</v>
      </c>
      <c r="K47" s="29"/>
      <c r="L47" s="28"/>
      <c r="M47" s="50"/>
      <c r="N47" s="53"/>
      <c r="O47" s="32"/>
    </row>
    <row r="48" spans="1:15" ht="15.75" customHeight="1">
      <c r="A48" s="65" t="s">
        <v>57</v>
      </c>
      <c r="B48" s="66"/>
      <c r="C48" s="32">
        <f>SUM(D48:E48)</f>
        <v>48246</v>
      </c>
      <c r="D48" s="32">
        <v>22127</v>
      </c>
      <c r="E48" s="20">
        <v>26119</v>
      </c>
      <c r="F48" s="27"/>
      <c r="G48" s="28" t="s">
        <v>14</v>
      </c>
      <c r="H48" s="32">
        <f>SUM(I48:J48)</f>
        <v>16363</v>
      </c>
      <c r="I48" s="32">
        <v>7693</v>
      </c>
      <c r="J48" s="20">
        <v>8670</v>
      </c>
      <c r="K48" s="29"/>
      <c r="L48" s="28"/>
      <c r="M48" s="50"/>
      <c r="N48" s="53"/>
      <c r="O48" s="32"/>
    </row>
    <row r="49" spans="1:15" ht="15.75" customHeight="1">
      <c r="A49" s="65" t="s">
        <v>59</v>
      </c>
      <c r="B49" s="66"/>
      <c r="C49" s="32">
        <f>SUM(D49:E49)</f>
        <v>107759</v>
      </c>
      <c r="D49" s="32">
        <v>49963</v>
      </c>
      <c r="E49" s="20">
        <v>57796</v>
      </c>
      <c r="F49" s="24"/>
      <c r="G49" s="25"/>
      <c r="H49" s="34"/>
      <c r="I49" s="34"/>
      <c r="J49" s="26"/>
      <c r="K49" s="29"/>
      <c r="L49" s="28"/>
      <c r="M49" s="50"/>
      <c r="N49" s="53"/>
      <c r="O49" s="32"/>
    </row>
    <row r="50" spans="1:15" ht="15.75" customHeight="1">
      <c r="A50" s="65" t="s">
        <v>61</v>
      </c>
      <c r="B50" s="66"/>
      <c r="C50" s="32">
        <f>SUM(D50:E50)</f>
        <v>41483</v>
      </c>
      <c r="D50" s="32">
        <v>18785</v>
      </c>
      <c r="E50" s="20">
        <v>22698</v>
      </c>
      <c r="F50" s="72" t="s">
        <v>15</v>
      </c>
      <c r="G50" s="73"/>
      <c r="H50" s="34">
        <f>SUM(H52:H53)</f>
        <v>21853</v>
      </c>
      <c r="I50" s="34">
        <f>SUM(I52:I53)</f>
        <v>10164</v>
      </c>
      <c r="J50" s="26">
        <f>SUM(J52:J53)</f>
        <v>11689</v>
      </c>
      <c r="K50" s="29"/>
      <c r="L50" s="25"/>
      <c r="M50" s="53"/>
      <c r="N50" s="53"/>
      <c r="O50" s="32"/>
    </row>
    <row r="51" spans="3:15" ht="15.75" customHeight="1">
      <c r="C51" s="54"/>
      <c r="E51" s="46"/>
      <c r="F51" s="24"/>
      <c r="G51" s="28"/>
      <c r="H51" s="32"/>
      <c r="I51" s="32"/>
      <c r="J51" s="20"/>
      <c r="K51" s="24"/>
      <c r="L51" s="25"/>
      <c r="M51" s="47"/>
      <c r="N51" s="48"/>
      <c r="O51" s="48"/>
    </row>
    <row r="52" spans="1:15" ht="15.75" customHeight="1">
      <c r="A52" s="65" t="s">
        <v>63</v>
      </c>
      <c r="B52" s="66"/>
      <c r="C52" s="32">
        <f>SUM(D52:E52)</f>
        <v>58469</v>
      </c>
      <c r="D52" s="32">
        <v>27287</v>
      </c>
      <c r="E52" s="20">
        <v>31182</v>
      </c>
      <c r="F52" s="27"/>
      <c r="G52" s="28" t="s">
        <v>16</v>
      </c>
      <c r="H52" s="32">
        <f>SUM(I52:J52)</f>
        <v>7302</v>
      </c>
      <c r="I52" s="32">
        <v>3369</v>
      </c>
      <c r="J52" s="20">
        <v>3933</v>
      </c>
      <c r="K52" s="24"/>
      <c r="L52" s="28"/>
      <c r="M52" s="32"/>
      <c r="N52" s="53"/>
      <c r="O52" s="32"/>
    </row>
    <row r="53" spans="1:15" ht="15.75" customHeight="1">
      <c r="A53" s="65" t="s">
        <v>67</v>
      </c>
      <c r="B53" s="66"/>
      <c r="C53" s="32">
        <f>SUM(D53:E53)</f>
        <v>57077</v>
      </c>
      <c r="D53" s="32">
        <v>26445</v>
      </c>
      <c r="E53" s="20">
        <v>30632</v>
      </c>
      <c r="F53" s="27"/>
      <c r="G53" s="28" t="s">
        <v>17</v>
      </c>
      <c r="H53" s="32">
        <f>SUM(I53:J53)</f>
        <v>14551</v>
      </c>
      <c r="I53" s="32">
        <v>6795</v>
      </c>
      <c r="J53" s="20">
        <v>7756</v>
      </c>
      <c r="K53" s="24"/>
      <c r="L53" s="28"/>
      <c r="M53" s="50"/>
      <c r="N53" s="53"/>
      <c r="O53" s="32"/>
    </row>
    <row r="54" spans="1:15" ht="15.75" customHeight="1">
      <c r="A54" s="65" t="s">
        <v>68</v>
      </c>
      <c r="B54" s="66"/>
      <c r="C54" s="32">
        <f>SUM(D54:E54)</f>
        <v>38979</v>
      </c>
      <c r="D54" s="32">
        <v>18308</v>
      </c>
      <c r="E54" s="20">
        <v>20671</v>
      </c>
      <c r="F54" s="27"/>
      <c r="G54" s="28"/>
      <c r="H54" s="32"/>
      <c r="I54" s="32"/>
      <c r="J54" s="20"/>
      <c r="K54" s="29"/>
      <c r="L54" s="28"/>
      <c r="M54" s="50"/>
      <c r="N54" s="53"/>
      <c r="O54" s="32"/>
    </row>
    <row r="55" spans="1:15" ht="15.75" customHeight="1">
      <c r="A55" s="65" t="s">
        <v>51</v>
      </c>
      <c r="B55" s="66"/>
      <c r="C55" s="32">
        <f>SUM(D55:E55)</f>
        <v>31068</v>
      </c>
      <c r="D55" s="32">
        <v>14590</v>
      </c>
      <c r="E55" s="20">
        <v>16478</v>
      </c>
      <c r="F55" s="70" t="s">
        <v>18</v>
      </c>
      <c r="G55" s="69"/>
      <c r="H55" s="34">
        <f>SUM(H57)</f>
        <v>11774</v>
      </c>
      <c r="I55" s="34">
        <f>SUM(I57)</f>
        <v>5438</v>
      </c>
      <c r="J55" s="26">
        <f>SUM(J57)</f>
        <v>6336</v>
      </c>
      <c r="K55" s="29"/>
      <c r="L55" s="28"/>
      <c r="M55" s="50"/>
      <c r="N55" s="53"/>
      <c r="O55" s="32"/>
    </row>
    <row r="56" spans="1:15" ht="15.75" customHeight="1">
      <c r="A56" s="65" t="s">
        <v>52</v>
      </c>
      <c r="B56" s="66"/>
      <c r="C56" s="32">
        <f>SUM(D56:E56)</f>
        <v>58921</v>
      </c>
      <c r="D56" s="32">
        <v>27714</v>
      </c>
      <c r="E56" s="20">
        <v>31207</v>
      </c>
      <c r="F56" s="27"/>
      <c r="G56" s="28"/>
      <c r="H56" s="32"/>
      <c r="I56" s="32"/>
      <c r="J56" s="20"/>
      <c r="K56" s="29"/>
      <c r="L56" s="28"/>
      <c r="M56" s="50"/>
      <c r="N56" s="53"/>
      <c r="O56" s="32"/>
    </row>
    <row r="57" spans="1:15" ht="15.75" customHeight="1">
      <c r="A57" s="39"/>
      <c r="B57" s="39"/>
      <c r="C57" s="57"/>
      <c r="D57" s="32"/>
      <c r="E57" s="20"/>
      <c r="F57" s="27"/>
      <c r="G57" s="28" t="s">
        <v>19</v>
      </c>
      <c r="H57" s="32">
        <f>SUM(I57:J57)</f>
        <v>11774</v>
      </c>
      <c r="I57" s="32">
        <v>5438</v>
      </c>
      <c r="J57" s="20">
        <v>6336</v>
      </c>
      <c r="K57" s="29"/>
      <c r="L57" s="28"/>
      <c r="M57" s="50"/>
      <c r="N57" s="53"/>
      <c r="O57" s="32"/>
    </row>
    <row r="58" spans="1:15" ht="12.75" customHeight="1">
      <c r="A58" s="30"/>
      <c r="B58" s="30"/>
      <c r="C58" s="55"/>
      <c r="D58" s="4"/>
      <c r="E58" s="4"/>
      <c r="F58" s="31"/>
      <c r="G58" s="11"/>
      <c r="H58" s="4"/>
      <c r="I58" s="4"/>
      <c r="J58" s="4"/>
      <c r="K58" s="31"/>
      <c r="L58" s="11"/>
      <c r="M58" s="4"/>
      <c r="N58" s="4"/>
      <c r="O58" s="4"/>
    </row>
    <row r="59" ht="6.75" customHeight="1"/>
    <row r="60" ht="16.5" customHeight="1">
      <c r="A60" s="3" t="s">
        <v>87</v>
      </c>
    </row>
    <row r="61" ht="14.25" customHeight="1"/>
    <row r="62" spans="4:5" ht="14.25" customHeight="1">
      <c r="D62" s="65"/>
      <c r="E62" s="65"/>
    </row>
    <row r="63" spans="3:10" ht="14.25" customHeight="1">
      <c r="C63" s="46"/>
      <c r="D63" s="46"/>
      <c r="E63" s="46"/>
      <c r="H63" s="46"/>
      <c r="I63" s="46"/>
      <c r="J63" s="46"/>
    </row>
    <row r="64" spans="4:5" ht="6" customHeight="1">
      <c r="D64" s="45"/>
      <c r="E64" s="45"/>
    </row>
    <row r="65" spans="4:5" ht="13.5" customHeight="1">
      <c r="D65" s="65"/>
      <c r="E65" s="65"/>
    </row>
    <row r="66" spans="4:5" ht="13.5" customHeight="1">
      <c r="D66" s="65"/>
      <c r="E66" s="65"/>
    </row>
    <row r="67" spans="4:5" ht="13.5" customHeight="1">
      <c r="D67" s="65"/>
      <c r="E67" s="65"/>
    </row>
    <row r="68" spans="4:5" ht="13.5" customHeight="1">
      <c r="D68" s="65"/>
      <c r="E68" s="65"/>
    </row>
    <row r="69" spans="4:5" ht="13.5" customHeight="1">
      <c r="D69" s="65"/>
      <c r="E69" s="65"/>
    </row>
    <row r="70" spans="4:5" ht="13.5" customHeight="1">
      <c r="D70" s="65"/>
      <c r="E70" s="65"/>
    </row>
  </sheetData>
  <sheetProtection/>
  <mergeCells count="60">
    <mergeCell ref="A48:B48"/>
    <mergeCell ref="A21:B21"/>
    <mergeCell ref="A53:B53"/>
    <mergeCell ref="K23:L23"/>
    <mergeCell ref="A50:B50"/>
    <mergeCell ref="A23:B23"/>
    <mergeCell ref="A52:B52"/>
    <mergeCell ref="K24:L24"/>
    <mergeCell ref="F22:G22"/>
    <mergeCell ref="F17:G17"/>
    <mergeCell ref="A46:B46"/>
    <mergeCell ref="F18:G18"/>
    <mergeCell ref="A47:B47"/>
    <mergeCell ref="K37:L37"/>
    <mergeCell ref="K42:L42"/>
    <mergeCell ref="K28:L28"/>
    <mergeCell ref="A26:B26"/>
    <mergeCell ref="D65:E65"/>
    <mergeCell ref="F25:G25"/>
    <mergeCell ref="F24:G24"/>
    <mergeCell ref="F29:G29"/>
    <mergeCell ref="F33:G33"/>
    <mergeCell ref="K27:L27"/>
    <mergeCell ref="A54:B54"/>
    <mergeCell ref="A55:B55"/>
    <mergeCell ref="A56:B56"/>
    <mergeCell ref="F27:G27"/>
    <mergeCell ref="F43:G43"/>
    <mergeCell ref="F50:G50"/>
    <mergeCell ref="F55:G55"/>
    <mergeCell ref="F28:G28"/>
    <mergeCell ref="A49:B49"/>
    <mergeCell ref="A36:B36"/>
    <mergeCell ref="D70:E70"/>
    <mergeCell ref="K10:L10"/>
    <mergeCell ref="D66:E66"/>
    <mergeCell ref="D67:E67"/>
    <mergeCell ref="D68:E68"/>
    <mergeCell ref="D69:E69"/>
    <mergeCell ref="D62:E62"/>
    <mergeCell ref="F26:G26"/>
    <mergeCell ref="F23:G23"/>
    <mergeCell ref="F21:G21"/>
    <mergeCell ref="A8:B8"/>
    <mergeCell ref="F8:G8"/>
    <mergeCell ref="F10:G10"/>
    <mergeCell ref="F11:G11"/>
    <mergeCell ref="F12:G12"/>
    <mergeCell ref="K8:L8"/>
    <mergeCell ref="K11:L11"/>
    <mergeCell ref="F13:G13"/>
    <mergeCell ref="K20:L20"/>
    <mergeCell ref="F19:G19"/>
    <mergeCell ref="K14:L14"/>
    <mergeCell ref="F20:G20"/>
    <mergeCell ref="K19:L19"/>
    <mergeCell ref="F14:G14"/>
    <mergeCell ref="K16:L16"/>
    <mergeCell ref="K15:L15"/>
    <mergeCell ref="F16:G16"/>
  </mergeCells>
  <printOptions horizontalCentered="1"/>
  <pageMargins left="0.48" right="0.51" top="0.5905511811023623" bottom="0.5905511811023623" header="0.5118110236220472" footer="0.35433070866141736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Naoyuki Matsukuma</dc:creator>
  <cp:keywords/>
  <dc:description/>
  <cp:lastModifiedBy>松本　博文</cp:lastModifiedBy>
  <cp:lastPrinted>2015-04-07T04:55:34Z</cp:lastPrinted>
  <dcterms:created xsi:type="dcterms:W3CDTF">1999-07-08T05:48:25Z</dcterms:created>
  <dcterms:modified xsi:type="dcterms:W3CDTF">2015-04-07T04:56:08Z</dcterms:modified>
  <cp:category/>
  <cp:version/>
  <cp:contentType/>
  <cp:contentStatus/>
</cp:coreProperties>
</file>