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75" windowHeight="9225" activeTab="0"/>
  </bookViews>
  <sheets>
    <sheet name="要介護認定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<sst xmlns="http://schemas.openxmlformats.org/spreadsheetml/2006/main" count="41" uniqueCount="40">
  <si>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第１号被保険者数・要介護認定者数の比較</t>
  </si>
  <si>
    <t>（単位：人）</t>
  </si>
  <si>
    <t>12年4月末</t>
  </si>
  <si>
    <t>13年3月末</t>
  </si>
  <si>
    <t>14年3月末</t>
  </si>
  <si>
    <t>15年3月末</t>
  </si>
  <si>
    <t>16年3月末</t>
  </si>
  <si>
    <t>前年との比較</t>
  </si>
  <si>
    <t>認定者数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</si>
  <si>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</si>
  <si>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</si>
  <si>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</si>
  <si>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</si>
  <si>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</si>
  <si>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</si>
  <si>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</si>
  <si>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　１号被保険者</t>
  </si>
  <si>
    <t>　２号被保険者</t>
  </si>
  <si>
    <t>第１号被保険者数</t>
  </si>
  <si>
    <t>出現率　＊</t>
  </si>
  <si>
    <t>（＊は「用語解説」参照）</t>
  </si>
  <si>
    <t>【参考】認定者数の内訳</t>
  </si>
  <si>
    <t>第１号被保険者</t>
  </si>
  <si>
    <t>　　うち６５歳以上７５歳未満</t>
  </si>
  <si>
    <t>　　うち７５歳以上</t>
  </si>
  <si>
    <t>第２号被保険者</t>
  </si>
  <si>
    <t>（A）</t>
  </si>
  <si>
    <t>(B)</t>
  </si>
  <si>
    <t>(C)</t>
  </si>
  <si>
    <t>(D)</t>
  </si>
  <si>
    <t>(E)</t>
  </si>
  <si>
    <t>・・・・F</t>
  </si>
  <si>
    <t>2　要介護認定の現状</t>
  </si>
  <si>
    <t>17年3月末</t>
  </si>
  <si>
    <t>(F)</t>
  </si>
  <si>
    <t>（F-E）</t>
  </si>
  <si>
    <t>(F/E)</t>
  </si>
  <si>
    <t>17年3月末</t>
  </si>
  <si>
    <t>　　　　Fの17.5%</t>
  </si>
  <si>
    <t>　　　　Fの82.5%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</si>
</sst>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_ "/>
    <numFmt numFmtId="179" formatCode="#,##0.0;[Red]\-#,##0.0"/>
    <numFmt numFmtId="180" formatCode="0.00_);[Red]\(0.00\)"/>
    <numFmt numFmtId="181" formatCode="#,##0.00_);[Red]\(#,##0.00\)"/>
    <numFmt numFmtId="182" formatCode="0_);[Red]\(0\)"/>
    <numFmt numFmtId="183" formatCode="0.0_);[Red]\(0.0\)"/>
    <numFmt numFmtId="184" formatCode="#,##0.00_ ;[Red]\-#,##0.00\ "/>
    <numFmt numFmtId="185" formatCode="#,##0_);[Red]\(#,##0\)"/>
    <numFmt numFmtId="186" formatCode="#&quot;人&quot;"/>
    <numFmt numFmtId="187" formatCode="#,##0.00_ "/>
    <numFmt numFmtId="188" formatCode="0_ "/>
    <numFmt numFmtId="189" formatCode="#,##0_ "/>
    <numFmt numFmtId="190" formatCode="[&lt;=999]000;[&lt;=99999]000\-00;000\-0000"/>
    <numFmt numFmtId="191" formatCode="#,##0_ ;[Red]\-#,##0\ "/>
    <numFmt numFmtId="192" formatCode="0.00_ "/>
    <numFmt numFmtId="193" formatCode="#,##0.00;&quot;△ &quot;#,##0.00"/>
    <numFmt numFmtId="194" formatCode="#,##0;&quot;△ &quot;#,##0"/>
    <numFmt numFmtId="195" formatCode="0;&quot;△ &quot;0"/>
    <numFmt numFmtId="196" formatCode="0.0;&quot;△ &quot;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38" fontId="0" fillId="0" borderId="14" xfId="16" applyBorder="1" applyAlignment="1">
      <alignment horizontal="right" vertical="center"/>
    </xf>
    <xf numFmtId="177" fontId="0" fillId="0" borderId="4" xfId="16" applyNumberFormat="1" applyBorder="1" applyAlignment="1">
      <alignment horizontal="right" vertical="center"/>
    </xf>
    <xf numFmtId="177" fontId="0" fillId="0" borderId="15" xfId="16" applyNumberFormat="1" applyBorder="1" applyAlignment="1">
      <alignment horizontal="right" vertical="center"/>
    </xf>
    <xf numFmtId="38" fontId="0" fillId="0" borderId="12" xfId="16" applyBorder="1" applyAlignment="1">
      <alignment horizontal="right" vertical="center"/>
    </xf>
    <xf numFmtId="194" fontId="0" fillId="0" borderId="14" xfId="16" applyNumberFormat="1" applyBorder="1" applyAlignment="1">
      <alignment horizontal="right" vertical="center"/>
    </xf>
    <xf numFmtId="38" fontId="0" fillId="0" borderId="2" xfId="16" applyBorder="1" applyAlignment="1">
      <alignment horizontal="right" vertical="center"/>
    </xf>
    <xf numFmtId="177" fontId="0" fillId="0" borderId="16" xfId="16" applyNumberFormat="1" applyBorder="1" applyAlignment="1">
      <alignment horizontal="right" vertical="center"/>
    </xf>
    <xf numFmtId="38" fontId="0" fillId="0" borderId="17" xfId="16" applyBorder="1" applyAlignment="1">
      <alignment horizontal="right" vertical="center"/>
    </xf>
    <xf numFmtId="177" fontId="0" fillId="0" borderId="18" xfId="16" applyNumberFormat="1" applyBorder="1" applyAlignment="1">
      <alignment horizontal="right" vertical="center"/>
    </xf>
    <xf numFmtId="38" fontId="0" fillId="0" borderId="12" xfId="16" applyBorder="1" applyAlignment="1">
      <alignment vertical="center"/>
    </xf>
    <xf numFmtId="177" fontId="0" fillId="0" borderId="12" xfId="16" applyNumberFormat="1" applyBorder="1" applyAlignment="1">
      <alignment vertical="center"/>
    </xf>
    <xf numFmtId="177" fontId="0" fillId="0" borderId="4" xfId="16" applyNumberFormat="1" applyBorder="1" applyAlignment="1">
      <alignment vertical="center"/>
    </xf>
    <xf numFmtId="38" fontId="0" fillId="0" borderId="4" xfId="16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left" vertical="center"/>
    </xf>
    <xf numFmtId="177" fontId="0" fillId="0" borderId="12" xfId="16" applyNumberFormat="1" applyBorder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38" fontId="0" fillId="0" borderId="17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38" fontId="0" fillId="0" borderId="20" xfId="16" applyBorder="1" applyAlignment="1">
      <alignment horizontal="right" vertical="center"/>
    </xf>
    <xf numFmtId="0" fontId="0" fillId="0" borderId="21" xfId="0" applyBorder="1" applyAlignment="1">
      <alignment vertical="center"/>
    </xf>
    <xf numFmtId="38" fontId="0" fillId="0" borderId="21" xfId="16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0" fillId="0" borderId="5" xfId="16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16" applyBorder="1" applyAlignment="1">
      <alignment horizontal="right" vertical="center"/>
    </xf>
    <xf numFmtId="38" fontId="0" fillId="0" borderId="11" xfId="16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3.00390625" style="0" customWidth="1"/>
    <col min="2" max="2" width="2.375" style="0" customWidth="1"/>
    <col min="3" max="3" width="12.75390625" style="0" customWidth="1"/>
    <col min="4" max="4" width="7.50390625" style="0" customWidth="1"/>
    <col min="5" max="5" width="6.125" style="0" customWidth="1"/>
    <col min="6" max="6" width="7.50390625" style="0" customWidth="1"/>
    <col min="7" max="7" width="6.75390625" style="0" customWidth="1"/>
    <col min="8" max="8" width="7.50390625" style="0" customWidth="1"/>
    <col min="9" max="9" width="6.50390625" style="0" customWidth="1"/>
    <col min="10" max="10" width="6.875" style="0" customWidth="1"/>
    <col min="11" max="12" width="6.25390625" style="0" customWidth="1"/>
    <col min="13" max="13" width="5.75390625" style="0" customWidth="1"/>
    <col min="14" max="14" width="6.625" style="0" customWidth="1"/>
    <col min="15" max="15" width="5.375" style="0" customWidth="1"/>
    <col min="16" max="16" width="6.875" style="0" customWidth="1"/>
    <col min="17" max="17" width="6.625" style="0" customWidth="1"/>
    <col min="18" max="18" width="6.875" style="0" customWidth="1"/>
    <col min="19" max="19" width="7.125" style="0" customWidth="1"/>
  </cols>
  <sheetData>
    <row r="1" ht="15.75" customHeight="1">
      <c r="A1" s="1" t="s">
        <v>32</v>
      </c>
    </row>
    <row r="3" spans="1:16" ht="15.75" customHeight="1">
      <c r="A3" t="s">
        <v>0</v>
      </c>
      <c r="P3" t="s">
        <v>1</v>
      </c>
    </row>
    <row r="4" spans="1:17" ht="15.75" customHeight="1">
      <c r="A4" s="60"/>
      <c r="B4" s="60"/>
      <c r="C4" s="60"/>
      <c r="D4" s="49" t="s">
        <v>2</v>
      </c>
      <c r="E4" s="49"/>
      <c r="F4" s="49" t="s">
        <v>3</v>
      </c>
      <c r="G4" s="49"/>
      <c r="H4" s="49" t="s">
        <v>4</v>
      </c>
      <c r="I4" s="49"/>
      <c r="J4" s="49" t="s">
        <v>5</v>
      </c>
      <c r="K4" s="49"/>
      <c r="L4" s="49" t="s">
        <v>6</v>
      </c>
      <c r="M4" s="49"/>
      <c r="N4" s="49" t="s">
        <v>33</v>
      </c>
      <c r="O4" s="49"/>
      <c r="P4" s="61" t="s">
        <v>7</v>
      </c>
      <c r="Q4" s="62"/>
    </row>
    <row r="5" spans="1:17" ht="15.75" customHeight="1">
      <c r="A5" s="60"/>
      <c r="B5" s="60"/>
      <c r="C5" s="6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63"/>
      <c r="Q5" s="64"/>
    </row>
    <row r="6" spans="1:17" ht="15.75" customHeight="1">
      <c r="A6" s="60"/>
      <c r="B6" s="60"/>
      <c r="C6" s="60"/>
      <c r="D6" s="51" t="s">
        <v>26</v>
      </c>
      <c r="E6" s="51"/>
      <c r="F6" s="51" t="s">
        <v>27</v>
      </c>
      <c r="G6" s="51"/>
      <c r="H6" s="51" t="s">
        <v>28</v>
      </c>
      <c r="I6" s="51"/>
      <c r="J6" s="51" t="s">
        <v>29</v>
      </c>
      <c r="K6" s="51"/>
      <c r="L6" s="51" t="s">
        <v>30</v>
      </c>
      <c r="M6" s="51"/>
      <c r="N6" s="51" t="s">
        <v>34</v>
      </c>
      <c r="O6" s="51"/>
      <c r="P6" s="5" t="s">
        <v>35</v>
      </c>
      <c r="Q6" s="5" t="s">
        <v>36</v>
      </c>
    </row>
    <row r="7" spans="1:17" ht="10.5" customHeight="1">
      <c r="A7" s="43" t="s">
        <v>8</v>
      </c>
      <c r="B7" s="6"/>
      <c r="C7" s="7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3"/>
      <c r="Q7" s="2"/>
    </row>
    <row r="8" spans="1:17" ht="15.75" customHeight="1">
      <c r="A8" s="44"/>
      <c r="B8" s="33" t="s">
        <v>9</v>
      </c>
      <c r="C8" s="48"/>
      <c r="D8" s="18">
        <v>16184</v>
      </c>
      <c r="E8" s="19">
        <f>D8/D14</f>
        <v>0.16161535465702673</v>
      </c>
      <c r="F8" s="18">
        <v>18765</v>
      </c>
      <c r="G8" s="19">
        <f>F8/F14</f>
        <v>0.16162790697674417</v>
      </c>
      <c r="H8" s="18">
        <v>23946</v>
      </c>
      <c r="I8" s="19">
        <f>H8/H14</f>
        <v>0.1741425953399075</v>
      </c>
      <c r="J8" s="18">
        <v>31652</v>
      </c>
      <c r="K8" s="19">
        <f>J8/J14</f>
        <v>0.19634748517406517</v>
      </c>
      <c r="L8" s="18">
        <v>37226</v>
      </c>
      <c r="M8" s="19">
        <f>L8/L14</f>
        <v>0.20915363178712693</v>
      </c>
      <c r="N8" s="18">
        <v>43253</v>
      </c>
      <c r="O8" s="19">
        <f>N8/N14</f>
        <v>0.23073312030897422</v>
      </c>
      <c r="P8" s="18">
        <f>N8-L8</f>
        <v>6027</v>
      </c>
      <c r="Q8" s="20">
        <f>N8/L8</f>
        <v>1.161902971041745</v>
      </c>
    </row>
    <row r="9" spans="1:17" ht="15.75" customHeight="1">
      <c r="A9" s="44"/>
      <c r="B9" s="46" t="s">
        <v>10</v>
      </c>
      <c r="C9" s="31"/>
      <c r="D9" s="21">
        <v>27222</v>
      </c>
      <c r="E9" s="19">
        <f>D9/D14</f>
        <v>0.27184213942619756</v>
      </c>
      <c r="F9" s="21">
        <v>35747</v>
      </c>
      <c r="G9" s="19">
        <f>F9/F14</f>
        <v>0.30789836347975885</v>
      </c>
      <c r="H9" s="21">
        <v>45214</v>
      </c>
      <c r="I9" s="19">
        <f>H9/H14</f>
        <v>0.3288099601477732</v>
      </c>
      <c r="J9" s="21">
        <v>53933</v>
      </c>
      <c r="K9" s="19">
        <f>J9/J14</f>
        <v>0.3345636584700131</v>
      </c>
      <c r="L9" s="21">
        <v>60402</v>
      </c>
      <c r="M9" s="19">
        <f>L9/L14</f>
        <v>0.3393675836030205</v>
      </c>
      <c r="N9" s="21">
        <v>62304</v>
      </c>
      <c r="O9" s="19">
        <f>N9/N14</f>
        <v>0.33236067620119597</v>
      </c>
      <c r="P9" s="18">
        <f>N9-L9</f>
        <v>1902</v>
      </c>
      <c r="Q9" s="20">
        <f aca="true" t="shared" si="0" ref="Q9:Q17">N9/L9</f>
        <v>1.031489023542267</v>
      </c>
    </row>
    <row r="10" spans="1:17" ht="15.75" customHeight="1">
      <c r="A10" s="44"/>
      <c r="B10" s="46" t="s">
        <v>11</v>
      </c>
      <c r="C10" s="31"/>
      <c r="D10" s="21">
        <v>17818</v>
      </c>
      <c r="E10" s="19">
        <f>D10/D14</f>
        <v>0.17793267358371864</v>
      </c>
      <c r="F10" s="21">
        <v>20226</v>
      </c>
      <c r="G10" s="19">
        <f>F10/F14</f>
        <v>0.17421188630490955</v>
      </c>
      <c r="H10" s="21">
        <v>23193</v>
      </c>
      <c r="I10" s="19">
        <f>H10/H14</f>
        <v>0.16866655030980016</v>
      </c>
      <c r="J10" s="21">
        <v>26225</v>
      </c>
      <c r="K10" s="19">
        <f>J10/J14</f>
        <v>0.16268206744249522</v>
      </c>
      <c r="L10" s="21">
        <v>25495</v>
      </c>
      <c r="M10" s="19">
        <f>L10/L14</f>
        <v>0.14324321287306724</v>
      </c>
      <c r="N10" s="21">
        <v>25387</v>
      </c>
      <c r="O10" s="19">
        <f>N10/N14</f>
        <v>0.1354269466923434</v>
      </c>
      <c r="P10" s="22">
        <f>N10-L10</f>
        <v>-108</v>
      </c>
      <c r="Q10" s="20">
        <f t="shared" si="0"/>
        <v>0.9957638752696607</v>
      </c>
    </row>
    <row r="11" spans="1:17" ht="15.75" customHeight="1">
      <c r="A11" s="44"/>
      <c r="B11" s="46" t="s">
        <v>12</v>
      </c>
      <c r="C11" s="31"/>
      <c r="D11" s="21">
        <v>13924</v>
      </c>
      <c r="E11" s="19">
        <f>D11/D14</f>
        <v>0.13904672505217747</v>
      </c>
      <c r="F11" s="21">
        <v>14376</v>
      </c>
      <c r="G11" s="19">
        <f>F11/F14</f>
        <v>0.12382428940568475</v>
      </c>
      <c r="H11" s="21">
        <v>15541</v>
      </c>
      <c r="I11" s="19">
        <f>H11/H14</f>
        <v>0.11301887890159118</v>
      </c>
      <c r="J11" s="21">
        <v>17450</v>
      </c>
      <c r="K11" s="19">
        <f>J11/J14</f>
        <v>0.10824793429443438</v>
      </c>
      <c r="L11" s="21">
        <v>19571</v>
      </c>
      <c r="M11" s="19">
        <f>L11/L14</f>
        <v>0.10995932218626393</v>
      </c>
      <c r="N11" s="21">
        <v>20904</v>
      </c>
      <c r="O11" s="19">
        <f>N11/N14</f>
        <v>0.11151238404131036</v>
      </c>
      <c r="P11" s="18">
        <f aca="true" t="shared" si="1" ref="P11:P16">N11-L11</f>
        <v>1333</v>
      </c>
      <c r="Q11" s="20">
        <f t="shared" si="0"/>
        <v>1.0681109805324205</v>
      </c>
    </row>
    <row r="12" spans="1:17" ht="15.75" customHeight="1">
      <c r="A12" s="44"/>
      <c r="B12" s="46" t="s">
        <v>13</v>
      </c>
      <c r="C12" s="31"/>
      <c r="D12" s="21">
        <v>13994</v>
      </c>
      <c r="E12" s="19">
        <f>D12/D14</f>
        <v>0.13974575340277015</v>
      </c>
      <c r="F12" s="21">
        <v>14271</v>
      </c>
      <c r="G12" s="19">
        <f>F12/F14</f>
        <v>0.12291989664082688</v>
      </c>
      <c r="H12" s="21">
        <v>15770</v>
      </c>
      <c r="I12" s="19">
        <f>H12/H14</f>
        <v>0.11468423655350961</v>
      </c>
      <c r="J12" s="21">
        <v>16847</v>
      </c>
      <c r="K12" s="19">
        <f>J12/J14</f>
        <v>0.10450733232425995</v>
      </c>
      <c r="L12" s="21">
        <v>18874</v>
      </c>
      <c r="M12" s="19">
        <f>L12/L14</f>
        <v>0.10604323984178353</v>
      </c>
      <c r="N12" s="21">
        <v>19156</v>
      </c>
      <c r="O12" s="19">
        <f>N12/N14</f>
        <v>0.10218767837233741</v>
      </c>
      <c r="P12" s="18">
        <f t="shared" si="1"/>
        <v>282</v>
      </c>
      <c r="Q12" s="20">
        <f t="shared" si="0"/>
        <v>1.0149411889371622</v>
      </c>
    </row>
    <row r="13" spans="1:17" ht="15.75" customHeight="1">
      <c r="A13" s="44"/>
      <c r="B13" s="46" t="s">
        <v>14</v>
      </c>
      <c r="C13" s="31"/>
      <c r="D13" s="21">
        <v>10997</v>
      </c>
      <c r="E13" s="19">
        <f>D13/D14</f>
        <v>0.10981735387810942</v>
      </c>
      <c r="F13" s="21">
        <v>12715</v>
      </c>
      <c r="G13" s="19">
        <f>F13/F14</f>
        <v>0.10951765719207579</v>
      </c>
      <c r="H13" s="21">
        <v>13844</v>
      </c>
      <c r="I13" s="19">
        <f>H13/H14</f>
        <v>0.10067777874741833</v>
      </c>
      <c r="J13" s="21">
        <v>15097</v>
      </c>
      <c r="K13" s="19">
        <f>J13/J14</f>
        <v>0.09365152229473214</v>
      </c>
      <c r="L13" s="21">
        <v>16416</v>
      </c>
      <c r="M13" s="19">
        <f>L13/L14</f>
        <v>0.09223300970873786</v>
      </c>
      <c r="N13" s="21">
        <v>16455</v>
      </c>
      <c r="O13" s="19">
        <f>N13/N14</f>
        <v>0.0877791943838386</v>
      </c>
      <c r="P13" s="18">
        <f t="shared" si="1"/>
        <v>39</v>
      </c>
      <c r="Q13" s="20">
        <f t="shared" si="0"/>
        <v>1.0023757309941521</v>
      </c>
    </row>
    <row r="14" spans="1:17" s="8" customFormat="1" ht="20.25" customHeight="1">
      <c r="A14" s="44"/>
      <c r="B14" s="41" t="s">
        <v>15</v>
      </c>
      <c r="C14" s="42"/>
      <c r="D14" s="52">
        <f>SUM(D8:D13)</f>
        <v>100139</v>
      </c>
      <c r="E14" s="53"/>
      <c r="F14" s="52">
        <f>SUM(F8:F13)</f>
        <v>116100</v>
      </c>
      <c r="G14" s="53"/>
      <c r="H14" s="52">
        <f>SUM(H8:H13)</f>
        <v>137508</v>
      </c>
      <c r="I14" s="53"/>
      <c r="J14" s="52">
        <f>SUM(J8:J13)</f>
        <v>161204</v>
      </c>
      <c r="K14" s="53"/>
      <c r="L14" s="52">
        <f>SUM(L8:L13)</f>
        <v>177984</v>
      </c>
      <c r="M14" s="53"/>
      <c r="N14" s="52">
        <f>SUM(N8:N13)</f>
        <v>187459</v>
      </c>
      <c r="O14" s="53"/>
      <c r="P14" s="23">
        <f t="shared" si="1"/>
        <v>9475</v>
      </c>
      <c r="Q14" s="24">
        <f t="shared" si="0"/>
        <v>1.0532351222581806</v>
      </c>
    </row>
    <row r="15" spans="1:17" s="8" customFormat="1" ht="20.25" customHeight="1">
      <c r="A15" s="44"/>
      <c r="B15" s="9"/>
      <c r="C15" s="10" t="s">
        <v>16</v>
      </c>
      <c r="D15" s="36">
        <v>97339</v>
      </c>
      <c r="E15" s="32"/>
      <c r="F15" s="36">
        <v>112581</v>
      </c>
      <c r="G15" s="37"/>
      <c r="H15" s="36">
        <v>133220</v>
      </c>
      <c r="I15" s="37"/>
      <c r="J15" s="36">
        <v>156189</v>
      </c>
      <c r="K15" s="37"/>
      <c r="L15" s="36">
        <v>172350</v>
      </c>
      <c r="M15" s="37"/>
      <c r="N15" s="36">
        <v>181536</v>
      </c>
      <c r="O15" s="37"/>
      <c r="P15" s="25">
        <f t="shared" si="1"/>
        <v>9186</v>
      </c>
      <c r="Q15" s="26">
        <f t="shared" si="0"/>
        <v>1.0532985204525676</v>
      </c>
    </row>
    <row r="16" spans="1:17" s="8" customFormat="1" ht="20.25" customHeight="1">
      <c r="A16" s="45"/>
      <c r="B16" s="11"/>
      <c r="C16" s="12" t="s">
        <v>17</v>
      </c>
      <c r="D16" s="38">
        <v>2800</v>
      </c>
      <c r="E16" s="39"/>
      <c r="F16" s="38">
        <v>3519</v>
      </c>
      <c r="G16" s="40"/>
      <c r="H16" s="38">
        <v>4288</v>
      </c>
      <c r="I16" s="40"/>
      <c r="J16" s="38">
        <v>5015</v>
      </c>
      <c r="K16" s="40"/>
      <c r="L16" s="38">
        <v>5634</v>
      </c>
      <c r="M16" s="40"/>
      <c r="N16" s="38">
        <v>5923</v>
      </c>
      <c r="O16" s="40"/>
      <c r="P16" s="18">
        <f t="shared" si="1"/>
        <v>289</v>
      </c>
      <c r="Q16" s="20">
        <f t="shared" si="0"/>
        <v>1.0512957046503373</v>
      </c>
    </row>
    <row r="17" spans="1:17" ht="21.75" customHeight="1">
      <c r="A17" s="13" t="s">
        <v>18</v>
      </c>
      <c r="B17" s="13"/>
      <c r="C17" s="13"/>
      <c r="D17" s="57">
        <v>852110</v>
      </c>
      <c r="E17" s="59"/>
      <c r="F17" s="57">
        <v>880104</v>
      </c>
      <c r="G17" s="58"/>
      <c r="H17" s="57">
        <v>907145</v>
      </c>
      <c r="I17" s="58"/>
      <c r="J17" s="57">
        <v>934232</v>
      </c>
      <c r="K17" s="58"/>
      <c r="L17" s="57">
        <v>953365</v>
      </c>
      <c r="M17" s="58"/>
      <c r="N17" s="57">
        <v>976288</v>
      </c>
      <c r="O17" s="58"/>
      <c r="P17" s="27">
        <f>N17-L17</f>
        <v>22923</v>
      </c>
      <c r="Q17" s="20">
        <f t="shared" si="0"/>
        <v>1.0240443062205975</v>
      </c>
    </row>
    <row r="18" spans="1:17" ht="21.75" customHeight="1">
      <c r="A18" s="46" t="s">
        <v>19</v>
      </c>
      <c r="B18" s="47"/>
      <c r="C18" s="31"/>
      <c r="D18" s="34">
        <f>D15/D17</f>
        <v>0.11423290420250906</v>
      </c>
      <c r="E18" s="35"/>
      <c r="F18" s="34">
        <f>F15/F17</f>
        <v>0.12791783698290202</v>
      </c>
      <c r="G18" s="35"/>
      <c r="H18" s="34">
        <f>H15/H17</f>
        <v>0.14685634600863148</v>
      </c>
      <c r="I18" s="35"/>
      <c r="J18" s="34">
        <f>J15/J17</f>
        <v>0.16718438246602557</v>
      </c>
      <c r="K18" s="35"/>
      <c r="L18" s="34">
        <f>L15/L17</f>
        <v>0.1807807083331148</v>
      </c>
      <c r="M18" s="35"/>
      <c r="N18" s="34">
        <f>N15/N17</f>
        <v>0.18594513094496706</v>
      </c>
      <c r="O18" s="35"/>
      <c r="P18" s="28">
        <f>N18-L18</f>
        <v>0.005164422611852265</v>
      </c>
      <c r="Q18" s="29"/>
    </row>
    <row r="19" ht="15.75" customHeight="1">
      <c r="A19" t="s">
        <v>20</v>
      </c>
    </row>
    <row r="21" ht="15.75" customHeight="1">
      <c r="C21" t="s">
        <v>21</v>
      </c>
    </row>
    <row r="22" spans="3:8" ht="15.75" customHeight="1">
      <c r="C22" s="15"/>
      <c r="D22" s="16"/>
      <c r="E22" s="14"/>
      <c r="F22" s="54" t="s">
        <v>37</v>
      </c>
      <c r="G22" s="55"/>
      <c r="H22" s="56"/>
    </row>
    <row r="23" spans="3:8" ht="15.75" customHeight="1">
      <c r="C23" s="15" t="s">
        <v>22</v>
      </c>
      <c r="D23" s="16"/>
      <c r="E23" s="14"/>
      <c r="F23" s="30">
        <v>181536</v>
      </c>
      <c r="G23" s="17">
        <f>F23/F27</f>
        <v>0.9684037576216666</v>
      </c>
      <c r="H23" s="14" t="s">
        <v>31</v>
      </c>
    </row>
    <row r="24" spans="3:8" ht="15.75" customHeight="1">
      <c r="C24" s="15" t="s">
        <v>23</v>
      </c>
      <c r="D24" s="16"/>
      <c r="E24" s="14"/>
      <c r="F24" s="30">
        <v>31714</v>
      </c>
      <c r="G24" s="17" t="s">
        <v>38</v>
      </c>
      <c r="H24" s="14"/>
    </row>
    <row r="25" spans="3:8" ht="15.75" customHeight="1">
      <c r="C25" s="15" t="s">
        <v>24</v>
      </c>
      <c r="D25" s="16"/>
      <c r="E25" s="14"/>
      <c r="F25" s="30">
        <v>149822</v>
      </c>
      <c r="G25" s="17" t="s">
        <v>39</v>
      </c>
      <c r="H25" s="14"/>
    </row>
    <row r="26" spans="3:8" ht="15.75" customHeight="1">
      <c r="C26" s="15" t="s">
        <v>25</v>
      </c>
      <c r="D26" s="16"/>
      <c r="E26" s="14"/>
      <c r="F26" s="30">
        <v>5923</v>
      </c>
      <c r="G26" s="17">
        <f>F26/F27</f>
        <v>0.031596242378333396</v>
      </c>
      <c r="H26" s="14"/>
    </row>
    <row r="27" spans="3:8" ht="15.75" customHeight="1">
      <c r="C27" s="15" t="s">
        <v>15</v>
      </c>
      <c r="D27" s="16"/>
      <c r="E27" s="14"/>
      <c r="F27" s="30">
        <v>187459</v>
      </c>
      <c r="G27" s="16"/>
      <c r="H27" s="14"/>
    </row>
  </sheetData>
  <mergeCells count="54">
    <mergeCell ref="N16:O16"/>
    <mergeCell ref="N17:O17"/>
    <mergeCell ref="N18:O18"/>
    <mergeCell ref="P4:Q5"/>
    <mergeCell ref="N6:O6"/>
    <mergeCell ref="N14:O14"/>
    <mergeCell ref="N15:O15"/>
    <mergeCell ref="L4:M5"/>
    <mergeCell ref="L6:M6"/>
    <mergeCell ref="A4:C6"/>
    <mergeCell ref="J4:K5"/>
    <mergeCell ref="J6:K6"/>
    <mergeCell ref="F4:G5"/>
    <mergeCell ref="H4:I5"/>
    <mergeCell ref="F6:G6"/>
    <mergeCell ref="H6:I6"/>
    <mergeCell ref="L14:M14"/>
    <mergeCell ref="L17:M17"/>
    <mergeCell ref="L16:M16"/>
    <mergeCell ref="J17:K17"/>
    <mergeCell ref="J14:K14"/>
    <mergeCell ref="J16:K16"/>
    <mergeCell ref="F22:H22"/>
    <mergeCell ref="B9:C9"/>
    <mergeCell ref="B10:C10"/>
    <mergeCell ref="B11:C11"/>
    <mergeCell ref="B12:C12"/>
    <mergeCell ref="B13:C13"/>
    <mergeCell ref="F17:G17"/>
    <mergeCell ref="H17:I17"/>
    <mergeCell ref="D14:E14"/>
    <mergeCell ref="D17:E17"/>
    <mergeCell ref="J18:K18"/>
    <mergeCell ref="L18:M18"/>
    <mergeCell ref="B8:C8"/>
    <mergeCell ref="N4:O5"/>
    <mergeCell ref="J15:K15"/>
    <mergeCell ref="L15:M15"/>
    <mergeCell ref="D4:E5"/>
    <mergeCell ref="D6:E6"/>
    <mergeCell ref="F14:G14"/>
    <mergeCell ref="H14:I14"/>
    <mergeCell ref="B14:C14"/>
    <mergeCell ref="A7:A16"/>
    <mergeCell ref="D18:E18"/>
    <mergeCell ref="F18:G18"/>
    <mergeCell ref="A18:C18"/>
    <mergeCell ref="D15:E15"/>
    <mergeCell ref="F15:G15"/>
    <mergeCell ref="H18:I18"/>
    <mergeCell ref="H15:I15"/>
    <mergeCell ref="D16:E16"/>
    <mergeCell ref="F16:G16"/>
    <mergeCell ref="H16:I16"/>
  </mergeCells>
  <printOptions/>
  <pageMargins left="0.35" right="0.34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2006-04-27T08:00:37Z</cp:lastPrinted>
  <dcterms:created xsi:type="dcterms:W3CDTF">2005-03-30T07:53:57Z</dcterms:created>
  <dcterms:modified xsi:type="dcterms:W3CDTF">2006-04-27T08:01:03Z</dcterms:modified>
  <cp:category/>
  <cp:version/>
  <cp:contentType/>
  <cp:contentStatus/>
</cp:coreProperties>
</file>