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tabRatio="602" activeTab="0"/>
  </bookViews>
  <sheets>
    <sheet name="現況" sheetId="1" r:id="rId1"/>
  </sheets>
  <definedNames>
    <definedName name="_xlnm.Print_Area" localSheetId="0">'現況'!$A$1:$AM$69</definedName>
    <definedName name="_xlnm.Print_Titles" localSheetId="0">'現況'!$1:$6</definedName>
  </definedNames>
  <calcPr fullCalcOnLoad="1"/>
</workbook>
</file>

<file path=xl/sharedStrings.xml><?xml version="1.0" encoding="utf-8"?>
<sst xmlns="http://schemas.openxmlformats.org/spreadsheetml/2006/main" count="130" uniqueCount="99">
  <si>
    <t>住　区　基　幹　公　園</t>
  </si>
  <si>
    <t>都　市　基　幹　公　園</t>
  </si>
  <si>
    <t>特　　殊　　公　　園</t>
  </si>
  <si>
    <t>市町村名</t>
  </si>
  <si>
    <t>大牟田市</t>
  </si>
  <si>
    <t>久留米市</t>
  </si>
  <si>
    <t>直方市</t>
  </si>
  <si>
    <t>飯塚市</t>
  </si>
  <si>
    <t>田川市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</si>
  <si>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</si>
  <si>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</si>
  <si>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</si>
  <si>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</si>
  <si>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</si>
  <si>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</si>
  <si>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</si>
  <si>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</si>
  <si>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</si>
  <si>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</si>
  <si>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</si>
  <si>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</si>
  <si>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</si>
  <si>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</si>
  <si>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</si>
  <si>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</si>
  <si>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</si>
  <si>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</si>
  <si>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</si>
  <si>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</si>
  <si>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</si>
  <si>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</si>
  <si>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</si>
  <si>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</si>
  <si>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</si>
  <si>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桂川町</t>
  </si>
  <si>
    <t>二丈町</t>
  </si>
  <si>
    <t>志摩町</t>
  </si>
  <si>
    <t>広川町</t>
  </si>
  <si>
    <t>添田町</t>
  </si>
  <si>
    <t>苅田町</t>
  </si>
  <si>
    <t>吉富町</t>
  </si>
  <si>
    <t>箇所</t>
  </si>
  <si>
    <t>面積ha</t>
  </si>
  <si>
    <t>福岡市</t>
  </si>
  <si>
    <t>北九州市</t>
  </si>
  <si>
    <t>(m）</t>
  </si>
  <si>
    <t>(㎡/人）</t>
  </si>
  <si>
    <t>市町村　　総人口　　　　（千人）</t>
  </si>
  <si>
    <t>都市計画　　　区域人口　  （千人）</t>
  </si>
  <si>
    <t>計１</t>
  </si>
  <si>
    <t>計２</t>
  </si>
  <si>
    <t>計３</t>
  </si>
  <si>
    <t>計４</t>
  </si>
  <si>
    <t>都市公園を持つ市町（政令市除く）</t>
  </si>
  <si>
    <t>政令市</t>
  </si>
  <si>
    <t>計１：</t>
  </si>
  <si>
    <t>計２：</t>
  </si>
  <si>
    <t>計３：</t>
  </si>
  <si>
    <t>計４：</t>
  </si>
  <si>
    <t>都　　市　　公　　園　　整　　備　　現　　況</t>
  </si>
  <si>
    <t>大規模公園</t>
  </si>
  <si>
    <t>緩衝緑地</t>
  </si>
  <si>
    <t>都市緑地</t>
  </si>
  <si>
    <t>都市林</t>
  </si>
  <si>
    <t>広場公園</t>
  </si>
  <si>
    <t>街区公園</t>
  </si>
  <si>
    <t>近隣公園</t>
  </si>
  <si>
    <t>地区公園</t>
  </si>
  <si>
    <t>総合公園</t>
  </si>
  <si>
    <t>運動公園</t>
  </si>
  <si>
    <t>広域公園</t>
  </si>
  <si>
    <t>風致公園</t>
  </si>
  <si>
    <t>動植物公園</t>
  </si>
  <si>
    <t>歴史公園</t>
  </si>
  <si>
    <t>墓　　園</t>
  </si>
  <si>
    <t>１人当り　　都市公園　　　面積</t>
  </si>
  <si>
    <t>緑道</t>
  </si>
  <si>
    <t>延長</t>
  </si>
  <si>
    <t>柳川市</t>
  </si>
  <si>
    <t>福津市</t>
  </si>
  <si>
    <t>宮若市</t>
  </si>
  <si>
    <t>嘉麻市</t>
  </si>
  <si>
    <t>朝倉市</t>
  </si>
  <si>
    <t>須恵町</t>
  </si>
  <si>
    <t>小竹町</t>
  </si>
  <si>
    <t>鞍手町</t>
  </si>
  <si>
    <t>大刀洗町</t>
  </si>
  <si>
    <t>黒木町</t>
  </si>
  <si>
    <t>立花町</t>
  </si>
  <si>
    <t>川崎町</t>
  </si>
  <si>
    <t>築上町</t>
  </si>
  <si>
    <t>みやこ町</t>
  </si>
  <si>
    <t>筑前町</t>
  </si>
  <si>
    <t>みやま市</t>
  </si>
  <si>
    <t>都市公園合計</t>
  </si>
  <si>
    <t>国営公園</t>
  </si>
  <si>
    <t>（平成１９年３月３１日現在）</t>
  </si>
  <si>
    <t>都市計画区域を持つ市町（都市公園を持たない２市８町を含む、政令市除く）</t>
  </si>
  <si>
    <t>都市計画区域を持つ市町（都市公園を持たない２市８町を含む）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</si>
</sst>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_);[Red]\(0.00\)"/>
    <numFmt numFmtId="178" formatCode="#,##0.000;\-#,##0.000"/>
    <numFmt numFmtId="179" formatCode="#,##0.0000;\-#,##0.0000"/>
    <numFmt numFmtId="180" formatCode="#,##0.0;[Red]\-#,##0.0"/>
    <numFmt numFmtId="181" formatCode="#,##0.000;[Red]\-#,##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">
    <font>
      <sz val="12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14"/>
      <color indexed="8"/>
      <name val="ＭＳ ゴシック"/>
      <family val="3"/>
    </font>
    <font>
      <sz val="14"/>
      <color indexed="12"/>
      <name val="ＭＳ 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02">
    <xf numFmtId="0" fontId="0" fillId="0" borderId="0" xfId="0" applyAlignment="1">
      <alignment/>
    </xf>
    <xf numFmtId="38" fontId="4" fillId="2" borderId="1" xfId="16" applyFont="1" applyFill="1" applyBorder="1" applyAlignment="1" applyProtection="1">
      <alignment vertical="center"/>
      <protection/>
    </xf>
    <xf numFmtId="38" fontId="4" fillId="2" borderId="2" xfId="16" applyFont="1" applyFill="1" applyBorder="1" applyAlignment="1" applyProtection="1">
      <alignment horizontal="center" vertical="center"/>
      <protection/>
    </xf>
    <xf numFmtId="38" fontId="4" fillId="2" borderId="1" xfId="16" applyFont="1" applyFill="1" applyBorder="1" applyAlignment="1" applyProtection="1">
      <alignment horizontal="center" vertical="center"/>
      <protection/>
    </xf>
    <xf numFmtId="38" fontId="4" fillId="2" borderId="3" xfId="16" applyFont="1" applyFill="1" applyBorder="1" applyAlignment="1" applyProtection="1">
      <alignment horizontal="center" vertical="center"/>
      <protection/>
    </xf>
    <xf numFmtId="38" fontId="4" fillId="2" borderId="0" xfId="16" applyFont="1" applyFill="1" applyBorder="1" applyAlignment="1" applyProtection="1">
      <alignment horizontal="right" vertical="center"/>
      <protection/>
    </xf>
    <xf numFmtId="38" fontId="5" fillId="2" borderId="0" xfId="16" applyFont="1" applyFill="1" applyBorder="1" applyAlignment="1" applyProtection="1">
      <alignment vertical="center"/>
      <protection locked="0"/>
    </xf>
    <xf numFmtId="40" fontId="5" fillId="2" borderId="0" xfId="16" applyNumberFormat="1" applyFont="1" applyFill="1" applyBorder="1" applyAlignment="1" applyProtection="1">
      <alignment vertical="center"/>
      <protection locked="0"/>
    </xf>
    <xf numFmtId="38" fontId="4" fillId="2" borderId="2" xfId="16" applyFont="1" applyFill="1" applyBorder="1" applyAlignment="1" applyProtection="1">
      <alignment horizontal="left" vertical="center"/>
      <protection/>
    </xf>
    <xf numFmtId="38" fontId="4" fillId="2" borderId="4" xfId="16" applyFont="1" applyFill="1" applyBorder="1" applyAlignment="1" applyProtection="1">
      <alignment horizontal="right" vertical="center"/>
      <protection/>
    </xf>
    <xf numFmtId="38" fontId="6" fillId="0" borderId="0" xfId="16" applyFont="1" applyAlignment="1">
      <alignment/>
    </xf>
    <xf numFmtId="38" fontId="4" fillId="2" borderId="5" xfId="16" applyFont="1" applyFill="1" applyBorder="1" applyAlignment="1" applyProtection="1">
      <alignment horizontal="right" vertical="center"/>
      <protection/>
    </xf>
    <xf numFmtId="38" fontId="4" fillId="2" borderId="5" xfId="16" applyFont="1" applyFill="1" applyBorder="1" applyAlignment="1" applyProtection="1">
      <alignment vertical="center"/>
      <protection/>
    </xf>
    <xf numFmtId="40" fontId="4" fillId="2" borderId="5" xfId="16" applyNumberFormat="1" applyFont="1" applyFill="1" applyBorder="1" applyAlignment="1" applyProtection="1">
      <alignment vertical="center"/>
      <protection/>
    </xf>
    <xf numFmtId="40" fontId="4" fillId="2" borderId="6" xfId="16" applyNumberFormat="1" applyFont="1" applyFill="1" applyBorder="1" applyAlignment="1" applyProtection="1">
      <alignment vertical="center"/>
      <protection/>
    </xf>
    <xf numFmtId="38" fontId="4" fillId="2" borderId="7" xfId="16" applyNumberFormat="1" applyFont="1" applyFill="1" applyBorder="1" applyAlignment="1" applyProtection="1">
      <alignment vertical="center"/>
      <protection/>
    </xf>
    <xf numFmtId="38" fontId="4" fillId="2" borderId="0" xfId="16" applyFont="1" applyFill="1" applyBorder="1" applyAlignment="1" applyProtection="1">
      <alignment vertical="center"/>
      <protection/>
    </xf>
    <xf numFmtId="38" fontId="4" fillId="2" borderId="8" xfId="16" applyFont="1" applyFill="1" applyBorder="1" applyAlignment="1" applyProtection="1">
      <alignment horizontal="centerContinuous" vertical="center"/>
      <protection/>
    </xf>
    <xf numFmtId="38" fontId="4" fillId="2" borderId="9" xfId="16" applyFont="1" applyFill="1" applyBorder="1" applyAlignment="1" applyProtection="1">
      <alignment horizontal="centerContinuous" vertical="center"/>
      <protection/>
    </xf>
    <xf numFmtId="38" fontId="4" fillId="2" borderId="10" xfId="16" applyFont="1" applyFill="1" applyBorder="1" applyAlignment="1" applyProtection="1">
      <alignment horizontal="center" vertical="center"/>
      <protection/>
    </xf>
    <xf numFmtId="38" fontId="6" fillId="0" borderId="11" xfId="16" applyFont="1" applyBorder="1" applyAlignment="1">
      <alignment horizontal="center" vertical="center"/>
    </xf>
    <xf numFmtId="38" fontId="6" fillId="0" borderId="12" xfId="16" applyFont="1" applyBorder="1" applyAlignment="1">
      <alignment horizontal="center" vertical="center"/>
    </xf>
    <xf numFmtId="38" fontId="6" fillId="0" borderId="13" xfId="16" applyFont="1" applyBorder="1" applyAlignment="1">
      <alignment horizontal="center" vertical="center"/>
    </xf>
    <xf numFmtId="38" fontId="6" fillId="0" borderId="14" xfId="16" applyFont="1" applyBorder="1" applyAlignment="1">
      <alignment horizontal="center" vertical="center"/>
    </xf>
    <xf numFmtId="38" fontId="4" fillId="2" borderId="15" xfId="16" applyFont="1" applyFill="1" applyBorder="1" applyAlignment="1" applyProtection="1">
      <alignment horizontal="center" vertical="center"/>
      <protection/>
    </xf>
    <xf numFmtId="38" fontId="4" fillId="2" borderId="16" xfId="16" applyFont="1" applyFill="1" applyBorder="1" applyAlignment="1" applyProtection="1">
      <alignment horizontal="center" vertical="center"/>
      <protection/>
    </xf>
    <xf numFmtId="38" fontId="4" fillId="2" borderId="17" xfId="16" applyFont="1" applyFill="1" applyBorder="1" applyAlignment="1" applyProtection="1">
      <alignment horizontal="center" vertical="center"/>
      <protection/>
    </xf>
    <xf numFmtId="38" fontId="6" fillId="0" borderId="0" xfId="16" applyFont="1" applyFill="1" applyAlignment="1">
      <alignment/>
    </xf>
    <xf numFmtId="38" fontId="6" fillId="0" borderId="0" xfId="16" applyNumberFormat="1" applyFont="1" applyBorder="1" applyAlignment="1">
      <alignment/>
    </xf>
    <xf numFmtId="40" fontId="4" fillId="2" borderId="0" xfId="16" applyNumberFormat="1" applyFont="1" applyFill="1" applyBorder="1" applyAlignment="1" applyProtection="1">
      <alignment vertical="center"/>
      <protection/>
    </xf>
    <xf numFmtId="40" fontId="6" fillId="0" borderId="0" xfId="16" applyNumberFormat="1" applyFont="1" applyBorder="1" applyAlignment="1">
      <alignment/>
    </xf>
    <xf numFmtId="38" fontId="6" fillId="0" borderId="18" xfId="16" applyFont="1" applyBorder="1" applyAlignment="1">
      <alignment horizontal="center" vertical="center"/>
    </xf>
    <xf numFmtId="38" fontId="4" fillId="2" borderId="19" xfId="16" applyNumberFormat="1" applyFont="1" applyFill="1" applyBorder="1" applyAlignment="1" applyProtection="1">
      <alignment vertical="center"/>
      <protection locked="0"/>
    </xf>
    <xf numFmtId="38" fontId="4" fillId="2" borderId="5" xfId="16" applyFont="1" applyFill="1" applyBorder="1" applyAlignment="1" applyProtection="1">
      <alignment vertical="center"/>
      <protection locked="0"/>
    </xf>
    <xf numFmtId="40" fontId="4" fillId="2" borderId="5" xfId="16" applyNumberFormat="1" applyFont="1" applyFill="1" applyBorder="1" applyAlignment="1" applyProtection="1">
      <alignment vertical="center"/>
      <protection locked="0"/>
    </xf>
    <xf numFmtId="40" fontId="4" fillId="2" borderId="6" xfId="16" applyNumberFormat="1" applyFont="1" applyFill="1" applyBorder="1" applyAlignment="1" applyProtection="1">
      <alignment vertical="center"/>
      <protection locked="0"/>
    </xf>
    <xf numFmtId="38" fontId="4" fillId="2" borderId="7" xfId="16" applyNumberFormat="1" applyFont="1" applyFill="1" applyBorder="1" applyAlignment="1" applyProtection="1">
      <alignment vertical="center"/>
      <protection locked="0"/>
    </xf>
    <xf numFmtId="38" fontId="4" fillId="0" borderId="7" xfId="16" applyNumberFormat="1" applyFont="1" applyBorder="1" applyAlignment="1">
      <alignment/>
    </xf>
    <xf numFmtId="38" fontId="6" fillId="2" borderId="5" xfId="16" applyFont="1" applyFill="1" applyBorder="1" applyAlignment="1" applyProtection="1">
      <alignment vertical="center"/>
      <protection locked="0"/>
    </xf>
    <xf numFmtId="38" fontId="6" fillId="2" borderId="20" xfId="16" applyFont="1" applyFill="1" applyBorder="1" applyAlignment="1" applyProtection="1">
      <alignment vertical="center"/>
      <protection locked="0"/>
    </xf>
    <xf numFmtId="38" fontId="6" fillId="2" borderId="4" xfId="16" applyFont="1" applyFill="1" applyBorder="1" applyAlignment="1" applyProtection="1">
      <alignment vertical="center"/>
      <protection locked="0"/>
    </xf>
    <xf numFmtId="40" fontId="6" fillId="0" borderId="21" xfId="16" applyNumberFormat="1" applyFont="1" applyBorder="1" applyAlignment="1">
      <alignment/>
    </xf>
    <xf numFmtId="40" fontId="6" fillId="2" borderId="5" xfId="16" applyNumberFormat="1" applyFont="1" applyFill="1" applyBorder="1" applyAlignment="1" applyProtection="1">
      <alignment vertical="center"/>
      <protection locked="0"/>
    </xf>
    <xf numFmtId="40" fontId="6" fillId="2" borderId="20" xfId="16" applyNumberFormat="1" applyFont="1" applyFill="1" applyBorder="1" applyAlignment="1" applyProtection="1">
      <alignment vertical="center"/>
      <protection locked="0"/>
    </xf>
    <xf numFmtId="40" fontId="6" fillId="0" borderId="22" xfId="16" applyNumberFormat="1" applyFont="1" applyBorder="1" applyAlignment="1">
      <alignment/>
    </xf>
    <xf numFmtId="40" fontId="6" fillId="2" borderId="21" xfId="16" applyNumberFormat="1" applyFont="1" applyFill="1" applyBorder="1" applyAlignment="1" applyProtection="1">
      <alignment vertical="center"/>
      <protection locked="0"/>
    </xf>
    <xf numFmtId="38" fontId="6" fillId="2" borderId="5" xfId="16" applyFont="1" applyFill="1" applyBorder="1" applyAlignment="1" applyProtection="1">
      <alignment vertical="center"/>
      <protection/>
    </xf>
    <xf numFmtId="40" fontId="6" fillId="2" borderId="5" xfId="16" applyNumberFormat="1" applyFont="1" applyFill="1" applyBorder="1" applyAlignment="1" applyProtection="1">
      <alignment vertical="center"/>
      <protection/>
    </xf>
    <xf numFmtId="40" fontId="6" fillId="2" borderId="23" xfId="16" applyNumberFormat="1" applyFont="1" applyFill="1" applyBorder="1" applyAlignment="1" applyProtection="1">
      <alignment vertical="center"/>
      <protection locked="0"/>
    </xf>
    <xf numFmtId="38" fontId="4" fillId="2" borderId="24" xfId="16" applyFont="1" applyFill="1" applyBorder="1" applyAlignment="1" applyProtection="1">
      <alignment vertical="center"/>
      <protection/>
    </xf>
    <xf numFmtId="38" fontId="6" fillId="2" borderId="25" xfId="16" applyFont="1" applyFill="1" applyBorder="1" applyAlignment="1" applyProtection="1">
      <alignment vertical="center"/>
      <protection locked="0"/>
    </xf>
    <xf numFmtId="38" fontId="4" fillId="2" borderId="25" xfId="16" applyFont="1" applyFill="1" applyBorder="1" applyAlignment="1" applyProtection="1">
      <alignment vertical="center"/>
      <protection locked="0"/>
    </xf>
    <xf numFmtId="40" fontId="4" fillId="2" borderId="25" xfId="16" applyNumberFormat="1" applyFont="1" applyFill="1" applyBorder="1" applyAlignment="1" applyProtection="1">
      <alignment vertical="center"/>
      <protection locked="0"/>
    </xf>
    <xf numFmtId="40" fontId="4" fillId="2" borderId="26" xfId="16" applyNumberFormat="1" applyFont="1" applyFill="1" applyBorder="1" applyAlignment="1" applyProtection="1">
      <alignment vertical="center"/>
      <protection locked="0"/>
    </xf>
    <xf numFmtId="38" fontId="4" fillId="0" borderId="27" xfId="16" applyNumberFormat="1" applyFont="1" applyBorder="1" applyAlignment="1">
      <alignment/>
    </xf>
    <xf numFmtId="38" fontId="4" fillId="2" borderId="28" xfId="16" applyFont="1" applyFill="1" applyBorder="1" applyAlignment="1" applyProtection="1">
      <alignment vertical="center"/>
      <protection/>
    </xf>
    <xf numFmtId="38" fontId="6" fillId="2" borderId="29" xfId="16" applyFont="1" applyFill="1" applyBorder="1" applyAlignment="1" applyProtection="1">
      <alignment vertical="center"/>
      <protection locked="0"/>
    </xf>
    <xf numFmtId="38" fontId="4" fillId="2" borderId="29" xfId="16" applyFont="1" applyFill="1" applyBorder="1" applyAlignment="1" applyProtection="1">
      <alignment vertical="center"/>
      <protection locked="0"/>
    </xf>
    <xf numFmtId="40" fontId="4" fillId="2" borderId="29" xfId="16" applyNumberFormat="1" applyFont="1" applyFill="1" applyBorder="1" applyAlignment="1" applyProtection="1">
      <alignment vertical="center"/>
      <protection locked="0"/>
    </xf>
    <xf numFmtId="40" fontId="4" fillId="2" borderId="15" xfId="16" applyNumberFormat="1" applyFont="1" applyFill="1" applyBorder="1" applyAlignment="1" applyProtection="1">
      <alignment vertical="center"/>
      <protection locked="0"/>
    </xf>
    <xf numFmtId="38" fontId="6" fillId="2" borderId="4" xfId="16" applyNumberFormat="1" applyFont="1" applyFill="1" applyBorder="1" applyAlignment="1" applyProtection="1">
      <alignment vertical="center"/>
      <protection locked="0"/>
    </xf>
    <xf numFmtId="40" fontId="6" fillId="0" borderId="30" xfId="16" applyNumberFormat="1" applyFont="1" applyBorder="1" applyAlignment="1">
      <alignment/>
    </xf>
    <xf numFmtId="40" fontId="6" fillId="2" borderId="4" xfId="16" applyNumberFormat="1" applyFont="1" applyFill="1" applyBorder="1" applyAlignment="1" applyProtection="1">
      <alignment vertical="center"/>
      <protection/>
    </xf>
    <xf numFmtId="37" fontId="6" fillId="0" borderId="4" xfId="0" applyNumberFormat="1" applyFont="1" applyFill="1" applyBorder="1" applyAlignment="1" applyProtection="1">
      <alignment vertical="center"/>
      <protection locked="0"/>
    </xf>
    <xf numFmtId="39" fontId="6" fillId="0" borderId="4" xfId="0" applyNumberFormat="1" applyFont="1" applyFill="1" applyBorder="1" applyAlignment="1" applyProtection="1">
      <alignment vertical="center"/>
      <protection locked="0"/>
    </xf>
    <xf numFmtId="39" fontId="6" fillId="0" borderId="8" xfId="0" applyNumberFormat="1" applyFont="1" applyFill="1" applyBorder="1" applyAlignment="1" applyProtection="1">
      <alignment vertical="center"/>
      <protection locked="0"/>
    </xf>
    <xf numFmtId="37" fontId="6" fillId="0" borderId="5" xfId="0" applyNumberFormat="1" applyFont="1" applyFill="1" applyBorder="1" applyAlignment="1" applyProtection="1">
      <alignment vertical="center"/>
      <protection locked="0"/>
    </xf>
    <xf numFmtId="39" fontId="6" fillId="0" borderId="5" xfId="0" applyNumberFormat="1" applyFont="1" applyFill="1" applyBorder="1" applyAlignment="1" applyProtection="1">
      <alignment vertical="center"/>
      <protection locked="0"/>
    </xf>
    <xf numFmtId="39" fontId="6" fillId="0" borderId="6" xfId="0" applyNumberFormat="1" applyFont="1" applyFill="1" applyBorder="1" applyAlignment="1" applyProtection="1">
      <alignment vertical="center"/>
      <protection locked="0"/>
    </xf>
    <xf numFmtId="38" fontId="4" fillId="0" borderId="1" xfId="16" applyFont="1" applyFill="1" applyBorder="1" applyAlignment="1" applyProtection="1">
      <alignment vertical="center"/>
      <protection/>
    </xf>
    <xf numFmtId="38" fontId="4" fillId="2" borderId="31" xfId="16" applyFont="1" applyFill="1" applyBorder="1" applyAlignment="1" applyProtection="1">
      <alignment horizontal="center" vertical="center" wrapText="1"/>
      <protection/>
    </xf>
    <xf numFmtId="38" fontId="4" fillId="2" borderId="17" xfId="16" applyFont="1" applyFill="1" applyBorder="1" applyAlignment="1" applyProtection="1">
      <alignment horizontal="center" vertical="center" wrapText="1"/>
      <protection/>
    </xf>
    <xf numFmtId="38" fontId="4" fillId="2" borderId="30" xfId="16" applyFont="1" applyFill="1" applyBorder="1" applyAlignment="1" applyProtection="1">
      <alignment horizontal="center" vertical="center" wrapText="1"/>
      <protection/>
    </xf>
    <xf numFmtId="38" fontId="4" fillId="2" borderId="26" xfId="16" applyFont="1" applyFill="1" applyBorder="1" applyAlignment="1" applyProtection="1">
      <alignment horizontal="center" vertical="center"/>
      <protection/>
    </xf>
    <xf numFmtId="38" fontId="6" fillId="0" borderId="32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6" fillId="0" borderId="33" xfId="16" applyFont="1" applyBorder="1" applyAlignment="1">
      <alignment vertical="center"/>
    </xf>
    <xf numFmtId="38" fontId="4" fillId="2" borderId="10" xfId="16" applyFont="1" applyFill="1" applyBorder="1" applyAlignment="1" applyProtection="1">
      <alignment horizontal="center" vertical="center"/>
      <protection/>
    </xf>
    <xf numFmtId="38" fontId="6" fillId="0" borderId="12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38" fontId="6" fillId="0" borderId="34" xfId="16" applyFont="1" applyBorder="1" applyAlignment="1">
      <alignment vertical="center"/>
    </xf>
    <xf numFmtId="38" fontId="4" fillId="2" borderId="35" xfId="16" applyFont="1" applyFill="1" applyBorder="1" applyAlignment="1" applyProtection="1">
      <alignment horizontal="center" vertical="center" wrapText="1"/>
      <protection/>
    </xf>
    <xf numFmtId="38" fontId="4" fillId="2" borderId="29" xfId="16" applyFont="1" applyFill="1" applyBorder="1" applyAlignment="1" applyProtection="1">
      <alignment horizontal="center" vertical="center" wrapText="1"/>
      <protection/>
    </xf>
    <xf numFmtId="38" fontId="4" fillId="2" borderId="36" xfId="16" applyFont="1" applyFill="1" applyBorder="1" applyAlignment="1" applyProtection="1">
      <alignment horizontal="center" vertical="center" wrapText="1"/>
      <protection/>
    </xf>
    <xf numFmtId="38" fontId="4" fillId="2" borderId="0" xfId="16" applyFont="1" applyFill="1" applyAlignment="1" applyProtection="1">
      <alignment horizontal="center" vertical="center"/>
      <protection/>
    </xf>
    <xf numFmtId="38" fontId="6" fillId="0" borderId="12" xfId="16" applyFont="1" applyBorder="1" applyAlignment="1">
      <alignment horizontal="center" vertical="center"/>
    </xf>
    <xf numFmtId="38" fontId="6" fillId="0" borderId="15" xfId="16" applyFont="1" applyBorder="1" applyAlignment="1">
      <alignment horizontal="center" vertical="center"/>
    </xf>
    <xf numFmtId="38" fontId="6" fillId="0" borderId="34" xfId="16" applyFont="1" applyBorder="1" applyAlignment="1">
      <alignment horizontal="center" vertical="center"/>
    </xf>
    <xf numFmtId="38" fontId="6" fillId="0" borderId="13" xfId="16" applyFont="1" applyBorder="1" applyAlignment="1">
      <alignment horizontal="center" vertical="center"/>
    </xf>
    <xf numFmtId="38" fontId="6" fillId="0" borderId="33" xfId="16" applyFont="1" applyBorder="1" applyAlignment="1">
      <alignment horizontal="center" vertical="center"/>
    </xf>
    <xf numFmtId="38" fontId="6" fillId="0" borderId="37" xfId="16" applyFont="1" applyBorder="1" applyAlignment="1">
      <alignment horizontal="center" vertical="center"/>
    </xf>
    <xf numFmtId="38" fontId="6" fillId="0" borderId="14" xfId="16" applyFont="1" applyBorder="1" applyAlignment="1">
      <alignment horizontal="center" vertical="center"/>
    </xf>
    <xf numFmtId="38" fontId="6" fillId="0" borderId="37" xfId="16" applyFont="1" applyBorder="1" applyAlignment="1">
      <alignment vertical="center"/>
    </xf>
    <xf numFmtId="38" fontId="6" fillId="0" borderId="14" xfId="16" applyFont="1" applyBorder="1" applyAlignment="1">
      <alignment vertical="center"/>
    </xf>
    <xf numFmtId="38" fontId="6" fillId="0" borderId="0" xfId="16" applyFont="1" applyBorder="1" applyAlignment="1">
      <alignment horizontal="center" vertical="center"/>
    </xf>
    <xf numFmtId="38" fontId="6" fillId="2" borderId="35" xfId="16" applyFont="1" applyFill="1" applyBorder="1" applyAlignment="1" applyProtection="1">
      <alignment horizontal="right" vertical="center"/>
      <protection locked="0"/>
    </xf>
    <xf numFmtId="38" fontId="6" fillId="2" borderId="38" xfId="16" applyFont="1" applyFill="1" applyBorder="1" applyAlignment="1" applyProtection="1">
      <alignment horizontal="right" vertical="center"/>
      <protection locked="0"/>
    </xf>
    <xf numFmtId="40" fontId="6" fillId="2" borderId="35" xfId="16" applyNumberFormat="1" applyFont="1" applyFill="1" applyBorder="1" applyAlignment="1" applyProtection="1">
      <alignment horizontal="right" vertical="center"/>
      <protection locked="0"/>
    </xf>
    <xf numFmtId="40" fontId="6" fillId="2" borderId="38" xfId="16" applyNumberFormat="1" applyFont="1" applyFill="1" applyBorder="1" applyAlignment="1" applyProtection="1">
      <alignment horizontal="right" vertical="center"/>
      <protection locked="0"/>
    </xf>
    <xf numFmtId="38" fontId="4" fillId="2" borderId="39" xfId="16" applyFont="1" applyFill="1" applyBorder="1" applyAlignment="1" applyProtection="1">
      <alignment horizontal="center" vertical="center"/>
      <protection/>
    </xf>
    <xf numFmtId="38" fontId="4" fillId="2" borderId="28" xfId="16" applyFont="1" applyFill="1" applyBorder="1" applyAlignment="1" applyProtection="1">
      <alignment horizontal="center" vertical="center"/>
      <protection/>
    </xf>
    <xf numFmtId="38" fontId="4" fillId="2" borderId="40" xfId="16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I69"/>
  <sheetViews>
    <sheetView tabSelected="1" defaultGridColor="0" zoomScale="77" zoomScaleNormal="77" colorId="22" workbookViewId="0" topLeftCell="A52">
      <selection activeCell="Q53" sqref="Q53"/>
    </sheetView>
  </sheetViews>
  <sheetFormatPr defaultColWidth="10.59765625" defaultRowHeight="15"/>
  <cols>
    <col min="1" max="1" width="14.19921875" style="10" customWidth="1"/>
    <col min="2" max="3" width="12" style="10" customWidth="1"/>
    <col min="4" max="4" width="8.59765625" style="10" bestFit="1" customWidth="1"/>
    <col min="5" max="5" width="8.59765625" style="10" customWidth="1"/>
    <col min="6" max="6" width="5" style="10" customWidth="1"/>
    <col min="7" max="7" width="8.59765625" style="10" customWidth="1"/>
    <col min="8" max="8" width="5" style="10" customWidth="1"/>
    <col min="9" max="9" width="8.59765625" style="10" customWidth="1"/>
    <col min="10" max="10" width="5" style="10" customWidth="1"/>
    <col min="11" max="11" width="8.59765625" style="10" customWidth="1"/>
    <col min="12" max="12" width="5" style="10" customWidth="1"/>
    <col min="13" max="13" width="8.59765625" style="10" customWidth="1"/>
    <col min="14" max="14" width="5" style="10" customWidth="1"/>
    <col min="15" max="15" width="8.59765625" style="10" customWidth="1"/>
    <col min="16" max="16" width="5" style="10" customWidth="1"/>
    <col min="17" max="17" width="8.59765625" style="10" customWidth="1"/>
    <col min="18" max="18" width="5" style="10" customWidth="1"/>
    <col min="19" max="19" width="8.59765625" style="10" customWidth="1"/>
    <col min="20" max="20" width="5" style="10" customWidth="1"/>
    <col min="21" max="21" width="8.59765625" style="10" customWidth="1"/>
    <col min="22" max="22" width="5" style="10" customWidth="1"/>
    <col min="23" max="23" width="8.59765625" style="10" customWidth="1"/>
    <col min="24" max="24" width="5" style="10" customWidth="1"/>
    <col min="25" max="25" width="8.59765625" style="10" customWidth="1"/>
    <col min="26" max="26" width="5" style="10" customWidth="1"/>
    <col min="27" max="27" width="8.59765625" style="10" customWidth="1"/>
    <col min="28" max="28" width="5" style="10" customWidth="1"/>
    <col min="29" max="29" width="8.59765625" style="10" customWidth="1"/>
    <col min="30" max="30" width="5" style="10" customWidth="1"/>
    <col min="31" max="31" width="8.59765625" style="10" customWidth="1"/>
    <col min="32" max="32" width="5" style="10" customWidth="1"/>
    <col min="33" max="33" width="8.59765625" style="10" customWidth="1"/>
    <col min="34" max="34" width="5" style="10" customWidth="1"/>
    <col min="35" max="36" width="8.59765625" style="10" customWidth="1"/>
    <col min="37" max="37" width="8.09765625" style="10" bestFit="1" customWidth="1"/>
    <col min="38" max="38" width="12.59765625" style="10" bestFit="1" customWidth="1"/>
    <col min="39" max="39" width="11.59765625" style="10" customWidth="1"/>
    <col min="40" max="16384" width="10.59765625" style="10" customWidth="1"/>
  </cols>
  <sheetData>
    <row r="1" spans="1:39" ht="17.25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39" ht="18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5" t="s">
        <v>96</v>
      </c>
    </row>
    <row r="3" spans="1:39" ht="18" customHeight="1">
      <c r="A3" s="99" t="s">
        <v>3</v>
      </c>
      <c r="B3" s="81" t="s">
        <v>47</v>
      </c>
      <c r="C3" s="81" t="s">
        <v>48</v>
      </c>
      <c r="D3" s="17" t="s">
        <v>0</v>
      </c>
      <c r="E3" s="18"/>
      <c r="F3" s="18"/>
      <c r="G3" s="18"/>
      <c r="H3" s="18"/>
      <c r="I3" s="18"/>
      <c r="J3" s="17" t="s">
        <v>1</v>
      </c>
      <c r="K3" s="18"/>
      <c r="L3" s="18"/>
      <c r="M3" s="18"/>
      <c r="N3" s="17" t="s">
        <v>60</v>
      </c>
      <c r="O3" s="18"/>
      <c r="P3" s="17" t="s">
        <v>2</v>
      </c>
      <c r="Q3" s="18"/>
      <c r="R3" s="18"/>
      <c r="S3" s="18"/>
      <c r="T3" s="18"/>
      <c r="U3" s="18"/>
      <c r="V3" s="18"/>
      <c r="W3" s="18"/>
      <c r="X3" s="77" t="s">
        <v>95</v>
      </c>
      <c r="Y3" s="78"/>
      <c r="Z3" s="77" t="s">
        <v>61</v>
      </c>
      <c r="AA3" s="78"/>
      <c r="AB3" s="77" t="s">
        <v>62</v>
      </c>
      <c r="AC3" s="78"/>
      <c r="AD3" s="77" t="s">
        <v>63</v>
      </c>
      <c r="AE3" s="78"/>
      <c r="AF3" s="77" t="s">
        <v>64</v>
      </c>
      <c r="AG3" s="78"/>
      <c r="AH3" s="19"/>
      <c r="AI3" s="20"/>
      <c r="AJ3" s="21"/>
      <c r="AK3" s="77" t="s">
        <v>94</v>
      </c>
      <c r="AL3" s="85"/>
      <c r="AM3" s="70" t="s">
        <v>75</v>
      </c>
    </row>
    <row r="4" spans="1:39" ht="18" customHeight="1">
      <c r="A4" s="100"/>
      <c r="B4" s="82"/>
      <c r="C4" s="82"/>
      <c r="D4" s="73" t="s">
        <v>65</v>
      </c>
      <c r="E4" s="90"/>
      <c r="F4" s="73" t="s">
        <v>66</v>
      </c>
      <c r="G4" s="92"/>
      <c r="H4" s="73" t="s">
        <v>67</v>
      </c>
      <c r="I4" s="74"/>
      <c r="J4" s="73" t="s">
        <v>68</v>
      </c>
      <c r="K4" s="74"/>
      <c r="L4" s="73" t="s">
        <v>69</v>
      </c>
      <c r="M4" s="74"/>
      <c r="N4" s="73" t="s">
        <v>70</v>
      </c>
      <c r="O4" s="74"/>
      <c r="P4" s="73" t="s">
        <v>71</v>
      </c>
      <c r="Q4" s="74"/>
      <c r="R4" s="73" t="s">
        <v>72</v>
      </c>
      <c r="S4" s="74"/>
      <c r="T4" s="73" t="s">
        <v>73</v>
      </c>
      <c r="U4" s="74"/>
      <c r="V4" s="73" t="s">
        <v>74</v>
      </c>
      <c r="W4" s="74"/>
      <c r="X4" s="79"/>
      <c r="Y4" s="80"/>
      <c r="Z4" s="79"/>
      <c r="AA4" s="80"/>
      <c r="AB4" s="79"/>
      <c r="AC4" s="80"/>
      <c r="AD4" s="79"/>
      <c r="AE4" s="80"/>
      <c r="AF4" s="79"/>
      <c r="AG4" s="80"/>
      <c r="AH4" s="86" t="s">
        <v>76</v>
      </c>
      <c r="AI4" s="94"/>
      <c r="AJ4" s="87"/>
      <c r="AK4" s="86"/>
      <c r="AL4" s="87"/>
      <c r="AM4" s="71"/>
    </row>
    <row r="5" spans="1:39" ht="18" customHeight="1">
      <c r="A5" s="100"/>
      <c r="B5" s="82"/>
      <c r="C5" s="82"/>
      <c r="D5" s="88"/>
      <c r="E5" s="91"/>
      <c r="F5" s="75"/>
      <c r="G5" s="93"/>
      <c r="H5" s="75"/>
      <c r="I5" s="76"/>
      <c r="J5" s="75"/>
      <c r="K5" s="76"/>
      <c r="L5" s="75"/>
      <c r="M5" s="76"/>
      <c r="N5" s="75"/>
      <c r="O5" s="76"/>
      <c r="P5" s="75"/>
      <c r="Q5" s="76"/>
      <c r="R5" s="75"/>
      <c r="S5" s="76"/>
      <c r="T5" s="75"/>
      <c r="U5" s="76"/>
      <c r="V5" s="75"/>
      <c r="W5" s="76"/>
      <c r="X5" s="75"/>
      <c r="Y5" s="76"/>
      <c r="Z5" s="75"/>
      <c r="AA5" s="76"/>
      <c r="AB5" s="75"/>
      <c r="AC5" s="76"/>
      <c r="AD5" s="75"/>
      <c r="AE5" s="76"/>
      <c r="AF5" s="75"/>
      <c r="AG5" s="76"/>
      <c r="AH5" s="22"/>
      <c r="AI5" s="23"/>
      <c r="AJ5" s="31" t="s">
        <v>77</v>
      </c>
      <c r="AK5" s="88"/>
      <c r="AL5" s="89"/>
      <c r="AM5" s="72"/>
    </row>
    <row r="6" spans="1:39" ht="18" customHeight="1" thickBot="1">
      <c r="A6" s="101"/>
      <c r="B6" s="83"/>
      <c r="C6" s="83"/>
      <c r="D6" s="24" t="s">
        <v>41</v>
      </c>
      <c r="E6" s="24" t="s">
        <v>42</v>
      </c>
      <c r="F6" s="24" t="s">
        <v>41</v>
      </c>
      <c r="G6" s="24" t="s">
        <v>42</v>
      </c>
      <c r="H6" s="24" t="s">
        <v>41</v>
      </c>
      <c r="I6" s="24"/>
      <c r="J6" s="24" t="s">
        <v>41</v>
      </c>
      <c r="K6" s="24" t="s">
        <v>42</v>
      </c>
      <c r="L6" s="24" t="s">
        <v>41</v>
      </c>
      <c r="M6" s="24" t="s">
        <v>42</v>
      </c>
      <c r="N6" s="24" t="s">
        <v>41</v>
      </c>
      <c r="O6" s="24" t="s">
        <v>42</v>
      </c>
      <c r="P6" s="24" t="s">
        <v>41</v>
      </c>
      <c r="Q6" s="24" t="s">
        <v>42</v>
      </c>
      <c r="R6" s="24" t="s">
        <v>41</v>
      </c>
      <c r="S6" s="24" t="s">
        <v>42</v>
      </c>
      <c r="T6" s="24" t="s">
        <v>41</v>
      </c>
      <c r="U6" s="24" t="s">
        <v>42</v>
      </c>
      <c r="V6" s="24" t="s">
        <v>41</v>
      </c>
      <c r="W6" s="24" t="s">
        <v>42</v>
      </c>
      <c r="X6" s="24" t="s">
        <v>41</v>
      </c>
      <c r="Y6" s="24" t="s">
        <v>42</v>
      </c>
      <c r="Z6" s="24" t="s">
        <v>41</v>
      </c>
      <c r="AA6" s="24" t="s">
        <v>42</v>
      </c>
      <c r="AB6" s="24" t="s">
        <v>41</v>
      </c>
      <c r="AC6" s="24" t="s">
        <v>42</v>
      </c>
      <c r="AD6" s="24" t="s">
        <v>41</v>
      </c>
      <c r="AE6" s="24" t="s">
        <v>42</v>
      </c>
      <c r="AF6" s="24" t="s">
        <v>41</v>
      </c>
      <c r="AG6" s="24" t="s">
        <v>42</v>
      </c>
      <c r="AH6" s="24" t="s">
        <v>41</v>
      </c>
      <c r="AI6" s="24" t="s">
        <v>42</v>
      </c>
      <c r="AJ6" s="25" t="s">
        <v>45</v>
      </c>
      <c r="AK6" s="24" t="s">
        <v>41</v>
      </c>
      <c r="AL6" s="24" t="s">
        <v>42</v>
      </c>
      <c r="AM6" s="26" t="s">
        <v>46</v>
      </c>
    </row>
    <row r="7" spans="1:39" ht="24" customHeight="1">
      <c r="A7" s="8" t="s">
        <v>44</v>
      </c>
      <c r="B7" s="9">
        <v>986</v>
      </c>
      <c r="C7" s="9">
        <v>985</v>
      </c>
      <c r="D7" s="63">
        <v>1386</v>
      </c>
      <c r="E7" s="64">
        <v>195.69</v>
      </c>
      <c r="F7" s="63">
        <v>67</v>
      </c>
      <c r="G7" s="64">
        <v>107.29</v>
      </c>
      <c r="H7" s="63">
        <v>12</v>
      </c>
      <c r="I7" s="64">
        <v>69.67</v>
      </c>
      <c r="J7" s="63">
        <v>5</v>
      </c>
      <c r="K7" s="64">
        <v>69.65</v>
      </c>
      <c r="L7" s="63">
        <v>5</v>
      </c>
      <c r="M7" s="64">
        <v>65.6</v>
      </c>
      <c r="N7" s="63">
        <v>5</v>
      </c>
      <c r="O7" s="64">
        <v>376.37</v>
      </c>
      <c r="P7" s="63">
        <v>20</v>
      </c>
      <c r="Q7" s="64">
        <v>130.94</v>
      </c>
      <c r="R7" s="63">
        <v>2</v>
      </c>
      <c r="S7" s="64">
        <v>10.59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2</v>
      </c>
      <c r="AA7" s="64">
        <v>25.41</v>
      </c>
      <c r="AB7" s="63">
        <v>66</v>
      </c>
      <c r="AC7" s="64">
        <v>45.38</v>
      </c>
      <c r="AD7" s="63">
        <v>0</v>
      </c>
      <c r="AE7" s="63">
        <v>0</v>
      </c>
      <c r="AF7" s="63">
        <v>17</v>
      </c>
      <c r="AG7" s="64">
        <v>3.03</v>
      </c>
      <c r="AH7" s="63">
        <v>13</v>
      </c>
      <c r="AI7" s="65">
        <v>11.22</v>
      </c>
      <c r="AJ7" s="32">
        <v>7997</v>
      </c>
      <c r="AK7" s="40">
        <f>D7+F7+H7+J7+L7+N7+P7+R7+T7+V7+X7+Z7+AB7+AD7+AF7+AH7</f>
        <v>1600</v>
      </c>
      <c r="AL7" s="62">
        <f aca="true" t="shared" si="0" ref="AL7:AL60">ROUND(E7+G7+I7+K7+M7+O7+Q7+S7+U7+W7+Y7+AA7+AC7+AE7+AG7+AI7,2)</f>
        <v>1110.84</v>
      </c>
      <c r="AM7" s="45">
        <f>AL7*10/C7</f>
        <v>11.277563451776649</v>
      </c>
    </row>
    <row r="8" spans="1:39" ht="24" customHeight="1">
      <c r="A8" s="1" t="s">
        <v>43</v>
      </c>
      <c r="B8" s="11">
        <v>1415</v>
      </c>
      <c r="C8" s="11">
        <v>1414</v>
      </c>
      <c r="D8" s="12">
        <v>1246</v>
      </c>
      <c r="E8" s="13">
        <v>167.74</v>
      </c>
      <c r="F8" s="12">
        <v>68</v>
      </c>
      <c r="G8" s="13">
        <v>114.34</v>
      </c>
      <c r="H8" s="12">
        <v>9</v>
      </c>
      <c r="I8" s="13">
        <v>39.32</v>
      </c>
      <c r="J8" s="12">
        <v>9</v>
      </c>
      <c r="K8" s="13">
        <v>309.92</v>
      </c>
      <c r="L8" s="12">
        <v>6</v>
      </c>
      <c r="M8" s="13">
        <v>87.9698</v>
      </c>
      <c r="N8" s="12">
        <v>0</v>
      </c>
      <c r="O8" s="13">
        <v>0</v>
      </c>
      <c r="P8" s="12">
        <v>11</v>
      </c>
      <c r="Q8" s="13">
        <v>83.57</v>
      </c>
      <c r="R8" s="12">
        <v>1</v>
      </c>
      <c r="S8" s="13">
        <v>14.68</v>
      </c>
      <c r="T8" s="12">
        <v>3</v>
      </c>
      <c r="U8" s="13">
        <v>2.85</v>
      </c>
      <c r="V8" s="12">
        <v>3</v>
      </c>
      <c r="W8" s="13">
        <v>47.34</v>
      </c>
      <c r="X8" s="12">
        <v>1</v>
      </c>
      <c r="Y8" s="13">
        <v>249.5</v>
      </c>
      <c r="Z8" s="12">
        <v>0</v>
      </c>
      <c r="AA8" s="13">
        <v>0</v>
      </c>
      <c r="AB8" s="12">
        <v>181</v>
      </c>
      <c r="AC8" s="13">
        <v>89.5</v>
      </c>
      <c r="AD8" s="12">
        <v>0</v>
      </c>
      <c r="AE8" s="13">
        <v>0</v>
      </c>
      <c r="AF8" s="12">
        <v>0</v>
      </c>
      <c r="AG8" s="13">
        <v>0</v>
      </c>
      <c r="AH8" s="12">
        <v>18</v>
      </c>
      <c r="AI8" s="14">
        <v>19.49</v>
      </c>
      <c r="AJ8" s="15">
        <v>18896</v>
      </c>
      <c r="AK8" s="46">
        <f>D8+F8+H8+J8+L8+N8+P8+R8+T8+V8+X8+Z8+AB8+AD8+AF8+AH8</f>
        <v>1556</v>
      </c>
      <c r="AL8" s="47">
        <f>ROUND(E8+G8+I8+K8+M8+O8+Q8+S8+U8+W8+Y8+AA8+AC8+AE8+AG8+AI8,2)</f>
        <v>1226.22</v>
      </c>
      <c r="AM8" s="48">
        <f aca="true" t="shared" si="1" ref="AM8:AM60">AL8*10/C8</f>
        <v>8.671994342291372</v>
      </c>
    </row>
    <row r="9" spans="1:39" ht="24" customHeight="1">
      <c r="A9" s="1" t="s">
        <v>4</v>
      </c>
      <c r="B9" s="38">
        <v>131</v>
      </c>
      <c r="C9" s="33">
        <v>131</v>
      </c>
      <c r="D9" s="66">
        <v>204</v>
      </c>
      <c r="E9" s="67">
        <v>19.22</v>
      </c>
      <c r="F9" s="66">
        <v>4</v>
      </c>
      <c r="G9" s="67">
        <v>5.5</v>
      </c>
      <c r="H9" s="66">
        <v>2</v>
      </c>
      <c r="I9" s="67">
        <v>10.1</v>
      </c>
      <c r="J9" s="66">
        <v>2</v>
      </c>
      <c r="K9" s="67">
        <v>39.82</v>
      </c>
      <c r="L9" s="66"/>
      <c r="M9" s="67"/>
      <c r="N9" s="66"/>
      <c r="O9" s="67"/>
      <c r="P9" s="66">
        <v>12</v>
      </c>
      <c r="Q9" s="67">
        <v>35.8</v>
      </c>
      <c r="R9" s="66"/>
      <c r="S9" s="67"/>
      <c r="T9" s="66">
        <v>1</v>
      </c>
      <c r="U9" s="67">
        <v>0.5</v>
      </c>
      <c r="V9" s="66">
        <v>2</v>
      </c>
      <c r="W9" s="67">
        <v>9.9</v>
      </c>
      <c r="X9" s="66"/>
      <c r="Y9" s="66"/>
      <c r="Z9" s="66"/>
      <c r="AA9" s="67"/>
      <c r="AB9" s="66">
        <v>5</v>
      </c>
      <c r="AC9" s="67">
        <v>1.9</v>
      </c>
      <c r="AD9" s="66"/>
      <c r="AE9" s="66"/>
      <c r="AF9" s="66"/>
      <c r="AG9" s="66"/>
      <c r="AH9" s="66"/>
      <c r="AI9" s="68"/>
      <c r="AJ9" s="15"/>
      <c r="AK9" s="46">
        <f aca="true" t="shared" si="2" ref="AK9:AK60">D9+F9+H9+J9+L9+N9+P9+R9+T9+V9+X9+Z9+AB9+AD9+AF9+AH9</f>
        <v>232</v>
      </c>
      <c r="AL9" s="47">
        <f t="shared" si="0"/>
        <v>122.74</v>
      </c>
      <c r="AM9" s="48">
        <f t="shared" si="1"/>
        <v>9.36946564885496</v>
      </c>
    </row>
    <row r="10" spans="1:39" ht="24" customHeight="1">
      <c r="A10" s="1" t="s">
        <v>5</v>
      </c>
      <c r="B10" s="38">
        <v>305</v>
      </c>
      <c r="C10" s="33">
        <v>269</v>
      </c>
      <c r="D10" s="33">
        <v>243</v>
      </c>
      <c r="E10" s="34">
        <v>31.92</v>
      </c>
      <c r="F10" s="33">
        <v>15</v>
      </c>
      <c r="G10" s="34">
        <v>25.02</v>
      </c>
      <c r="H10" s="33"/>
      <c r="I10" s="34"/>
      <c r="J10" s="33">
        <v>3</v>
      </c>
      <c r="K10" s="34">
        <v>18.41</v>
      </c>
      <c r="L10" s="33">
        <v>1</v>
      </c>
      <c r="M10" s="34">
        <v>23.6</v>
      </c>
      <c r="N10" s="33"/>
      <c r="O10" s="34"/>
      <c r="P10" s="33">
        <v>1</v>
      </c>
      <c r="Q10" s="34">
        <v>1.55</v>
      </c>
      <c r="R10" s="33"/>
      <c r="S10" s="34"/>
      <c r="T10" s="33"/>
      <c r="U10" s="34"/>
      <c r="V10" s="33"/>
      <c r="W10" s="34"/>
      <c r="X10" s="33"/>
      <c r="Y10" s="34"/>
      <c r="Z10" s="33">
        <v>1</v>
      </c>
      <c r="AA10" s="34">
        <v>1.99</v>
      </c>
      <c r="AB10" s="33">
        <v>9</v>
      </c>
      <c r="AC10" s="34">
        <v>84.13</v>
      </c>
      <c r="AD10" s="33"/>
      <c r="AE10" s="34"/>
      <c r="AF10" s="33"/>
      <c r="AG10" s="34"/>
      <c r="AH10" s="33">
        <v>2</v>
      </c>
      <c r="AI10" s="35">
        <v>0.95</v>
      </c>
      <c r="AJ10" s="15">
        <v>1922</v>
      </c>
      <c r="AK10" s="46">
        <f t="shared" si="2"/>
        <v>275</v>
      </c>
      <c r="AL10" s="47">
        <f t="shared" si="0"/>
        <v>187.57</v>
      </c>
      <c r="AM10" s="48">
        <f t="shared" si="1"/>
        <v>6.972862453531598</v>
      </c>
    </row>
    <row r="11" spans="1:39" ht="24" customHeight="1">
      <c r="A11" s="1" t="s">
        <v>6</v>
      </c>
      <c r="B11" s="38">
        <v>59</v>
      </c>
      <c r="C11" s="33">
        <v>59</v>
      </c>
      <c r="D11" s="33">
        <v>62</v>
      </c>
      <c r="E11" s="34">
        <v>7.42</v>
      </c>
      <c r="F11" s="33">
        <v>5</v>
      </c>
      <c r="G11" s="34">
        <v>13.3</v>
      </c>
      <c r="H11" s="33"/>
      <c r="I11" s="34"/>
      <c r="J11" s="33"/>
      <c r="K11" s="34"/>
      <c r="L11" s="33"/>
      <c r="M11" s="34"/>
      <c r="N11" s="33"/>
      <c r="O11" s="34"/>
      <c r="P11" s="33">
        <v>1</v>
      </c>
      <c r="Q11" s="34">
        <v>17.1</v>
      </c>
      <c r="R11" s="33">
        <v>1</v>
      </c>
      <c r="S11" s="34">
        <v>5.12</v>
      </c>
      <c r="T11" s="33">
        <v>1</v>
      </c>
      <c r="U11" s="34">
        <v>1.55</v>
      </c>
      <c r="V11" s="33"/>
      <c r="W11" s="34"/>
      <c r="X11" s="33"/>
      <c r="Y11" s="34"/>
      <c r="Z11" s="33"/>
      <c r="AA11" s="34"/>
      <c r="AB11" s="33">
        <v>1</v>
      </c>
      <c r="AC11" s="34">
        <v>30.47</v>
      </c>
      <c r="AD11" s="33"/>
      <c r="AE11" s="34"/>
      <c r="AF11" s="33"/>
      <c r="AG11" s="34"/>
      <c r="AH11" s="33"/>
      <c r="AI11" s="35"/>
      <c r="AJ11" s="15"/>
      <c r="AK11" s="46">
        <f t="shared" si="2"/>
        <v>71</v>
      </c>
      <c r="AL11" s="47">
        <f t="shared" si="0"/>
        <v>74.96</v>
      </c>
      <c r="AM11" s="48">
        <f t="shared" si="1"/>
        <v>12.70508474576271</v>
      </c>
    </row>
    <row r="12" spans="1:39" ht="24" customHeight="1">
      <c r="A12" s="1" t="s">
        <v>7</v>
      </c>
      <c r="B12" s="38">
        <v>133</v>
      </c>
      <c r="C12" s="33">
        <v>125</v>
      </c>
      <c r="D12" s="33">
        <v>41</v>
      </c>
      <c r="E12" s="34">
        <v>12</v>
      </c>
      <c r="F12" s="33">
        <v>2</v>
      </c>
      <c r="G12" s="34">
        <v>4.2</v>
      </c>
      <c r="H12" s="33">
        <v>2</v>
      </c>
      <c r="I12" s="34">
        <v>12.1</v>
      </c>
      <c r="J12" s="33">
        <v>3</v>
      </c>
      <c r="K12" s="34">
        <v>55.86</v>
      </c>
      <c r="L12" s="33">
        <v>2</v>
      </c>
      <c r="M12" s="34">
        <v>30.6</v>
      </c>
      <c r="N12" s="33">
        <v>1</v>
      </c>
      <c r="O12" s="34">
        <v>44.29</v>
      </c>
      <c r="P12" s="33"/>
      <c r="Q12" s="34"/>
      <c r="R12" s="33"/>
      <c r="S12" s="34"/>
      <c r="T12" s="33">
        <v>2</v>
      </c>
      <c r="U12" s="34">
        <v>0.82</v>
      </c>
      <c r="V12" s="33">
        <v>1</v>
      </c>
      <c r="W12" s="34">
        <v>6.5</v>
      </c>
      <c r="X12" s="33"/>
      <c r="Y12" s="34"/>
      <c r="Z12" s="33"/>
      <c r="AA12" s="34"/>
      <c r="AB12" s="33">
        <v>5</v>
      </c>
      <c r="AC12" s="34">
        <v>1.41</v>
      </c>
      <c r="AD12" s="33"/>
      <c r="AE12" s="34"/>
      <c r="AF12" s="33"/>
      <c r="AG12" s="34"/>
      <c r="AH12" s="33">
        <v>2</v>
      </c>
      <c r="AI12" s="35">
        <v>1.2</v>
      </c>
      <c r="AJ12" s="15">
        <v>1580</v>
      </c>
      <c r="AK12" s="46">
        <f t="shared" si="2"/>
        <v>61</v>
      </c>
      <c r="AL12" s="47">
        <f t="shared" si="0"/>
        <v>168.98</v>
      </c>
      <c r="AM12" s="48">
        <f t="shared" si="1"/>
        <v>13.5184</v>
      </c>
    </row>
    <row r="13" spans="1:39" ht="24" customHeight="1">
      <c r="A13" s="1" t="s">
        <v>8</v>
      </c>
      <c r="B13" s="38">
        <v>53</v>
      </c>
      <c r="C13" s="33">
        <v>53</v>
      </c>
      <c r="D13" s="33">
        <v>6</v>
      </c>
      <c r="E13" s="34">
        <v>1.34</v>
      </c>
      <c r="F13" s="33">
        <v>4</v>
      </c>
      <c r="G13" s="34">
        <v>4.55</v>
      </c>
      <c r="H13" s="33">
        <v>1</v>
      </c>
      <c r="I13" s="34">
        <v>4.8</v>
      </c>
      <c r="J13" s="33">
        <v>1</v>
      </c>
      <c r="K13" s="34">
        <v>6.6</v>
      </c>
      <c r="L13" s="33">
        <v>1</v>
      </c>
      <c r="M13" s="34">
        <v>37.28</v>
      </c>
      <c r="N13" s="33"/>
      <c r="O13" s="34"/>
      <c r="P13" s="33"/>
      <c r="Q13" s="34"/>
      <c r="R13" s="33"/>
      <c r="S13" s="34"/>
      <c r="T13" s="33"/>
      <c r="U13" s="34"/>
      <c r="V13" s="33"/>
      <c r="W13" s="34"/>
      <c r="X13" s="33"/>
      <c r="Y13" s="34"/>
      <c r="Z13" s="33"/>
      <c r="AA13" s="34"/>
      <c r="AB13" s="33">
        <v>1</v>
      </c>
      <c r="AC13" s="34">
        <v>0.09</v>
      </c>
      <c r="AD13" s="33"/>
      <c r="AE13" s="34"/>
      <c r="AF13" s="33"/>
      <c r="AG13" s="34"/>
      <c r="AH13" s="33"/>
      <c r="AI13" s="35"/>
      <c r="AJ13" s="15"/>
      <c r="AK13" s="46">
        <f t="shared" si="2"/>
        <v>14</v>
      </c>
      <c r="AL13" s="47">
        <f t="shared" si="0"/>
        <v>54.66</v>
      </c>
      <c r="AM13" s="48">
        <f t="shared" si="1"/>
        <v>10.31320754716981</v>
      </c>
    </row>
    <row r="14" spans="1:39" ht="24" customHeight="1">
      <c r="A14" s="1" t="s">
        <v>78</v>
      </c>
      <c r="B14" s="38">
        <v>75</v>
      </c>
      <c r="C14" s="33">
        <v>75</v>
      </c>
      <c r="D14" s="33"/>
      <c r="E14" s="34"/>
      <c r="F14" s="33"/>
      <c r="G14" s="34"/>
      <c r="H14" s="33"/>
      <c r="I14" s="34"/>
      <c r="J14" s="33"/>
      <c r="K14" s="34"/>
      <c r="L14" s="33"/>
      <c r="M14" s="34"/>
      <c r="N14" s="33"/>
      <c r="O14" s="34"/>
      <c r="P14" s="33"/>
      <c r="Q14" s="34"/>
      <c r="R14" s="33"/>
      <c r="S14" s="34"/>
      <c r="T14" s="33"/>
      <c r="U14" s="34"/>
      <c r="V14" s="33"/>
      <c r="W14" s="34"/>
      <c r="X14" s="33"/>
      <c r="Y14" s="34"/>
      <c r="Z14" s="33"/>
      <c r="AA14" s="34"/>
      <c r="AB14" s="33"/>
      <c r="AC14" s="34"/>
      <c r="AD14" s="33"/>
      <c r="AE14" s="34"/>
      <c r="AF14" s="33"/>
      <c r="AG14" s="34"/>
      <c r="AH14" s="33"/>
      <c r="AI14" s="35"/>
      <c r="AJ14" s="15"/>
      <c r="AK14" s="46">
        <f t="shared" si="2"/>
        <v>0</v>
      </c>
      <c r="AL14" s="47">
        <f t="shared" si="0"/>
        <v>0</v>
      </c>
      <c r="AM14" s="48">
        <f t="shared" si="1"/>
        <v>0</v>
      </c>
    </row>
    <row r="15" spans="1:43" ht="24" customHeight="1">
      <c r="A15" s="1" t="s">
        <v>9</v>
      </c>
      <c r="B15" s="38">
        <v>43</v>
      </c>
      <c r="C15" s="33">
        <v>39</v>
      </c>
      <c r="D15" s="33">
        <v>5</v>
      </c>
      <c r="E15" s="34">
        <v>3.76</v>
      </c>
      <c r="F15" s="33">
        <v>1</v>
      </c>
      <c r="G15" s="34">
        <v>2.57</v>
      </c>
      <c r="H15" s="33"/>
      <c r="I15" s="34"/>
      <c r="J15" s="33"/>
      <c r="K15" s="34"/>
      <c r="L15" s="33"/>
      <c r="M15" s="34"/>
      <c r="N15" s="33"/>
      <c r="O15" s="34"/>
      <c r="P15" s="33"/>
      <c r="Q15" s="34"/>
      <c r="R15" s="33"/>
      <c r="S15" s="34"/>
      <c r="T15" s="33"/>
      <c r="U15" s="34"/>
      <c r="V15" s="33"/>
      <c r="W15" s="34"/>
      <c r="X15" s="33"/>
      <c r="Y15" s="34"/>
      <c r="Z15" s="33"/>
      <c r="AA15" s="34"/>
      <c r="AB15" s="33"/>
      <c r="AC15" s="34"/>
      <c r="AD15" s="33"/>
      <c r="AE15" s="34"/>
      <c r="AF15" s="33"/>
      <c r="AG15" s="34"/>
      <c r="AH15" s="33"/>
      <c r="AI15" s="35"/>
      <c r="AJ15" s="15"/>
      <c r="AK15" s="46">
        <f t="shared" si="2"/>
        <v>6</v>
      </c>
      <c r="AL15" s="47">
        <f t="shared" si="0"/>
        <v>6.33</v>
      </c>
      <c r="AM15" s="48">
        <f t="shared" si="1"/>
        <v>1.623076923076923</v>
      </c>
      <c r="AN15" s="27"/>
      <c r="AO15" s="27"/>
      <c r="AP15" s="27"/>
      <c r="AQ15" s="27"/>
    </row>
    <row r="16" spans="1:39" ht="24" customHeight="1">
      <c r="A16" s="1" t="s">
        <v>10</v>
      </c>
      <c r="B16" s="38">
        <v>48</v>
      </c>
      <c r="C16" s="33">
        <v>48</v>
      </c>
      <c r="D16" s="33">
        <v>1</v>
      </c>
      <c r="E16" s="34">
        <v>0.95</v>
      </c>
      <c r="F16" s="33">
        <v>1</v>
      </c>
      <c r="G16" s="34">
        <v>1.2</v>
      </c>
      <c r="H16" s="33">
        <v>1</v>
      </c>
      <c r="I16" s="34">
        <v>3.1</v>
      </c>
      <c r="J16" s="33"/>
      <c r="K16" s="34"/>
      <c r="L16" s="33"/>
      <c r="M16" s="34"/>
      <c r="N16" s="33">
        <v>1</v>
      </c>
      <c r="O16" s="34">
        <v>14.1</v>
      </c>
      <c r="P16" s="33"/>
      <c r="Q16" s="34"/>
      <c r="R16" s="33"/>
      <c r="S16" s="34"/>
      <c r="T16" s="33"/>
      <c r="U16" s="34"/>
      <c r="V16" s="33"/>
      <c r="W16" s="34"/>
      <c r="X16" s="33"/>
      <c r="Y16" s="34"/>
      <c r="Z16" s="33"/>
      <c r="AA16" s="34"/>
      <c r="AB16" s="33"/>
      <c r="AC16" s="34"/>
      <c r="AD16" s="33"/>
      <c r="AE16" s="34"/>
      <c r="AF16" s="33"/>
      <c r="AG16" s="34"/>
      <c r="AH16" s="33"/>
      <c r="AI16" s="35"/>
      <c r="AJ16" s="15"/>
      <c r="AK16" s="46">
        <f t="shared" si="2"/>
        <v>4</v>
      </c>
      <c r="AL16" s="47">
        <f t="shared" si="0"/>
        <v>19.35</v>
      </c>
      <c r="AM16" s="48">
        <f t="shared" si="1"/>
        <v>4.03125</v>
      </c>
    </row>
    <row r="17" spans="1:39" ht="24" customHeight="1">
      <c r="A17" s="1" t="s">
        <v>11</v>
      </c>
      <c r="B17" s="38">
        <v>40</v>
      </c>
      <c r="C17" s="33">
        <v>40</v>
      </c>
      <c r="D17" s="33">
        <v>5</v>
      </c>
      <c r="E17" s="34">
        <v>1.15</v>
      </c>
      <c r="F17" s="33">
        <v>1</v>
      </c>
      <c r="G17" s="34">
        <v>1.85</v>
      </c>
      <c r="H17" s="33"/>
      <c r="I17" s="34"/>
      <c r="J17" s="33">
        <v>1</v>
      </c>
      <c r="K17" s="34">
        <v>7</v>
      </c>
      <c r="L17" s="33"/>
      <c r="M17" s="34"/>
      <c r="N17" s="33"/>
      <c r="O17" s="34"/>
      <c r="P17" s="33"/>
      <c r="Q17" s="34"/>
      <c r="R17" s="33"/>
      <c r="S17" s="34"/>
      <c r="T17" s="33"/>
      <c r="U17" s="34"/>
      <c r="V17" s="33"/>
      <c r="W17" s="34"/>
      <c r="X17" s="33"/>
      <c r="Y17" s="34"/>
      <c r="Z17" s="33"/>
      <c r="AA17" s="34"/>
      <c r="AB17" s="33">
        <v>1</v>
      </c>
      <c r="AC17" s="34">
        <v>22.1</v>
      </c>
      <c r="AD17" s="33"/>
      <c r="AE17" s="34"/>
      <c r="AF17" s="33"/>
      <c r="AG17" s="34"/>
      <c r="AH17" s="33"/>
      <c r="AI17" s="35"/>
      <c r="AJ17" s="15"/>
      <c r="AK17" s="46">
        <f t="shared" si="2"/>
        <v>8</v>
      </c>
      <c r="AL17" s="47">
        <f t="shared" si="0"/>
        <v>32.1</v>
      </c>
      <c r="AM17" s="48">
        <f t="shared" si="1"/>
        <v>8.025</v>
      </c>
    </row>
    <row r="18" spans="1:39" ht="24" customHeight="1">
      <c r="A18" s="1" t="s">
        <v>12</v>
      </c>
      <c r="B18" s="38">
        <v>72</v>
      </c>
      <c r="C18" s="33">
        <v>72</v>
      </c>
      <c r="D18" s="33">
        <v>25</v>
      </c>
      <c r="E18" s="34">
        <v>6.82</v>
      </c>
      <c r="F18" s="33"/>
      <c r="G18" s="34"/>
      <c r="H18" s="33"/>
      <c r="I18" s="34"/>
      <c r="J18" s="33">
        <v>1</v>
      </c>
      <c r="K18" s="34">
        <v>15.77</v>
      </c>
      <c r="L18" s="33"/>
      <c r="M18" s="34"/>
      <c r="N18" s="33"/>
      <c r="O18" s="34"/>
      <c r="P18" s="33"/>
      <c r="Q18" s="34"/>
      <c r="R18" s="33"/>
      <c r="S18" s="34"/>
      <c r="T18" s="33"/>
      <c r="U18" s="34"/>
      <c r="V18" s="33"/>
      <c r="W18" s="34"/>
      <c r="X18" s="33"/>
      <c r="Y18" s="34"/>
      <c r="Z18" s="33"/>
      <c r="AA18" s="34"/>
      <c r="AB18" s="33">
        <v>2</v>
      </c>
      <c r="AC18" s="34">
        <v>0.97</v>
      </c>
      <c r="AD18" s="33"/>
      <c r="AE18" s="34"/>
      <c r="AF18" s="33"/>
      <c r="AG18" s="34"/>
      <c r="AH18" s="33"/>
      <c r="AI18" s="35"/>
      <c r="AJ18" s="15"/>
      <c r="AK18" s="46">
        <f t="shared" si="2"/>
        <v>28</v>
      </c>
      <c r="AL18" s="47">
        <f t="shared" si="0"/>
        <v>23.56</v>
      </c>
      <c r="AM18" s="48">
        <f t="shared" si="1"/>
        <v>3.272222222222222</v>
      </c>
    </row>
    <row r="19" spans="1:39" ht="24" customHeight="1">
      <c r="A19" s="69" t="s">
        <v>13</v>
      </c>
      <c r="B19" s="38">
        <v>28</v>
      </c>
      <c r="C19" s="33">
        <v>25</v>
      </c>
      <c r="D19" s="33">
        <v>1</v>
      </c>
      <c r="E19" s="34">
        <v>0.91</v>
      </c>
      <c r="F19" s="33"/>
      <c r="G19" s="34"/>
      <c r="H19" s="33"/>
      <c r="I19" s="34"/>
      <c r="J19" s="33">
        <v>1</v>
      </c>
      <c r="K19" s="34">
        <v>20.57</v>
      </c>
      <c r="L19" s="33"/>
      <c r="M19" s="34"/>
      <c r="N19" s="33"/>
      <c r="O19" s="34"/>
      <c r="P19" s="33"/>
      <c r="Q19" s="34"/>
      <c r="R19" s="33"/>
      <c r="S19" s="34"/>
      <c r="T19" s="33"/>
      <c r="U19" s="34"/>
      <c r="V19" s="33"/>
      <c r="W19" s="34"/>
      <c r="X19" s="33"/>
      <c r="Y19" s="34"/>
      <c r="Z19" s="33"/>
      <c r="AA19" s="34"/>
      <c r="AB19" s="33">
        <v>2</v>
      </c>
      <c r="AC19" s="34">
        <v>1.55</v>
      </c>
      <c r="AD19" s="33"/>
      <c r="AE19" s="34"/>
      <c r="AF19" s="33"/>
      <c r="AG19" s="34"/>
      <c r="AH19" s="33"/>
      <c r="AI19" s="35"/>
      <c r="AJ19" s="15"/>
      <c r="AK19" s="46">
        <f t="shared" si="2"/>
        <v>4</v>
      </c>
      <c r="AL19" s="47">
        <f t="shared" si="0"/>
        <v>23.03</v>
      </c>
      <c r="AM19" s="48">
        <f t="shared" si="1"/>
        <v>9.212</v>
      </c>
    </row>
    <row r="20" spans="1:39" ht="24" customHeight="1">
      <c r="A20" s="1" t="s">
        <v>14</v>
      </c>
      <c r="B20" s="38">
        <v>47</v>
      </c>
      <c r="C20" s="33">
        <v>47</v>
      </c>
      <c r="D20" s="33">
        <v>5</v>
      </c>
      <c r="E20" s="34">
        <v>1.9</v>
      </c>
      <c r="F20" s="33">
        <v>1</v>
      </c>
      <c r="G20" s="34">
        <v>1.27</v>
      </c>
      <c r="H20" s="33"/>
      <c r="I20" s="34"/>
      <c r="J20" s="33">
        <v>1</v>
      </c>
      <c r="K20" s="34">
        <v>15.1</v>
      </c>
      <c r="L20" s="33"/>
      <c r="M20" s="34"/>
      <c r="N20" s="33"/>
      <c r="O20" s="34"/>
      <c r="P20" s="33"/>
      <c r="Q20" s="34"/>
      <c r="R20" s="33"/>
      <c r="S20" s="34"/>
      <c r="T20" s="33"/>
      <c r="U20" s="34"/>
      <c r="V20" s="33"/>
      <c r="W20" s="34"/>
      <c r="X20" s="33"/>
      <c r="Y20" s="34"/>
      <c r="Z20" s="33"/>
      <c r="AA20" s="34"/>
      <c r="AB20" s="33"/>
      <c r="AC20" s="34"/>
      <c r="AD20" s="33"/>
      <c r="AE20" s="34"/>
      <c r="AF20" s="33"/>
      <c r="AG20" s="34"/>
      <c r="AH20" s="33"/>
      <c r="AI20" s="35"/>
      <c r="AJ20" s="15"/>
      <c r="AK20" s="46">
        <f t="shared" si="2"/>
        <v>7</v>
      </c>
      <c r="AL20" s="47">
        <f t="shared" si="0"/>
        <v>18.27</v>
      </c>
      <c r="AM20" s="48">
        <f t="shared" si="1"/>
        <v>3.887234042553191</v>
      </c>
    </row>
    <row r="21" spans="1:39" ht="24" customHeight="1">
      <c r="A21" s="1" t="s">
        <v>15</v>
      </c>
      <c r="B21" s="38">
        <v>59</v>
      </c>
      <c r="C21" s="33">
        <v>59</v>
      </c>
      <c r="D21" s="33">
        <v>30</v>
      </c>
      <c r="E21" s="34">
        <v>6.56</v>
      </c>
      <c r="F21" s="33">
        <v>5</v>
      </c>
      <c r="G21" s="34">
        <v>9.62</v>
      </c>
      <c r="H21" s="33">
        <v>1</v>
      </c>
      <c r="I21" s="34">
        <v>6.39</v>
      </c>
      <c r="J21" s="33"/>
      <c r="K21" s="34"/>
      <c r="L21" s="33">
        <v>1</v>
      </c>
      <c r="M21" s="34">
        <v>14.26</v>
      </c>
      <c r="N21" s="33"/>
      <c r="O21" s="34"/>
      <c r="P21" s="33"/>
      <c r="Q21" s="34"/>
      <c r="R21" s="33"/>
      <c r="S21" s="34"/>
      <c r="T21" s="33"/>
      <c r="U21" s="34"/>
      <c r="V21" s="33"/>
      <c r="W21" s="34"/>
      <c r="X21" s="33"/>
      <c r="Y21" s="34"/>
      <c r="Z21" s="33"/>
      <c r="AA21" s="34"/>
      <c r="AB21" s="33">
        <v>1</v>
      </c>
      <c r="AC21" s="34">
        <v>0.06</v>
      </c>
      <c r="AD21" s="33"/>
      <c r="AE21" s="34"/>
      <c r="AF21" s="33"/>
      <c r="AG21" s="34"/>
      <c r="AH21" s="33"/>
      <c r="AI21" s="35"/>
      <c r="AJ21" s="15"/>
      <c r="AK21" s="46">
        <f t="shared" si="2"/>
        <v>38</v>
      </c>
      <c r="AL21" s="47">
        <f t="shared" si="0"/>
        <v>36.89</v>
      </c>
      <c r="AM21" s="48">
        <f t="shared" si="1"/>
        <v>6.252542372881355</v>
      </c>
    </row>
    <row r="22" spans="1:39" ht="24" customHeight="1">
      <c r="A22" s="1" t="s">
        <v>16</v>
      </c>
      <c r="B22" s="38">
        <v>98</v>
      </c>
      <c r="C22" s="33">
        <v>94</v>
      </c>
      <c r="D22" s="33">
        <v>157</v>
      </c>
      <c r="E22" s="34">
        <v>17.15</v>
      </c>
      <c r="F22" s="33">
        <v>6</v>
      </c>
      <c r="G22" s="34">
        <v>14.47</v>
      </c>
      <c r="H22" s="33"/>
      <c r="I22" s="34"/>
      <c r="J22" s="33">
        <v>1</v>
      </c>
      <c r="K22" s="34">
        <v>57</v>
      </c>
      <c r="L22" s="33"/>
      <c r="M22" s="34"/>
      <c r="N22" s="33"/>
      <c r="O22" s="34"/>
      <c r="P22" s="33">
        <v>1</v>
      </c>
      <c r="Q22" s="34">
        <v>1.91</v>
      </c>
      <c r="R22" s="33"/>
      <c r="S22" s="34"/>
      <c r="T22" s="33"/>
      <c r="U22" s="34"/>
      <c r="V22" s="33"/>
      <c r="W22" s="34"/>
      <c r="X22" s="33"/>
      <c r="Y22" s="34"/>
      <c r="Z22" s="33"/>
      <c r="AA22" s="34"/>
      <c r="AB22" s="33">
        <v>11</v>
      </c>
      <c r="AC22" s="34">
        <v>6.74</v>
      </c>
      <c r="AD22" s="33"/>
      <c r="AE22" s="34"/>
      <c r="AF22" s="33"/>
      <c r="AG22" s="34"/>
      <c r="AH22" s="33">
        <v>9</v>
      </c>
      <c r="AI22" s="35">
        <v>0.41</v>
      </c>
      <c r="AJ22" s="15">
        <v>996</v>
      </c>
      <c r="AK22" s="46">
        <f t="shared" si="2"/>
        <v>185</v>
      </c>
      <c r="AL22" s="47">
        <f t="shared" si="0"/>
        <v>97.68</v>
      </c>
      <c r="AM22" s="48">
        <f t="shared" si="1"/>
        <v>10.391489361702128</v>
      </c>
    </row>
    <row r="23" spans="1:39" ht="24" customHeight="1">
      <c r="A23" s="1" t="s">
        <v>17</v>
      </c>
      <c r="B23" s="38">
        <v>109</v>
      </c>
      <c r="C23" s="33">
        <v>109</v>
      </c>
      <c r="D23" s="33">
        <v>54</v>
      </c>
      <c r="E23" s="34">
        <v>13.79</v>
      </c>
      <c r="F23" s="33">
        <v>2</v>
      </c>
      <c r="G23" s="34">
        <v>2.29</v>
      </c>
      <c r="H23" s="33"/>
      <c r="I23" s="34"/>
      <c r="J23" s="33">
        <v>2</v>
      </c>
      <c r="K23" s="34">
        <v>63.36</v>
      </c>
      <c r="L23" s="33"/>
      <c r="M23" s="34"/>
      <c r="N23" s="33"/>
      <c r="O23" s="34"/>
      <c r="P23" s="33">
        <v>1</v>
      </c>
      <c r="Q23" s="34">
        <v>4.35</v>
      </c>
      <c r="R23" s="33"/>
      <c r="S23" s="34"/>
      <c r="T23" s="33"/>
      <c r="U23" s="34"/>
      <c r="V23" s="33"/>
      <c r="W23" s="34"/>
      <c r="X23" s="33"/>
      <c r="Y23" s="34"/>
      <c r="Z23" s="33"/>
      <c r="AA23" s="34"/>
      <c r="AB23" s="33">
        <v>19</v>
      </c>
      <c r="AC23" s="34">
        <v>3.16</v>
      </c>
      <c r="AD23" s="33"/>
      <c r="AE23" s="34"/>
      <c r="AF23" s="33"/>
      <c r="AG23" s="34"/>
      <c r="AH23" s="33">
        <v>2</v>
      </c>
      <c r="AI23" s="35">
        <v>1.15</v>
      </c>
      <c r="AJ23" s="15">
        <v>640</v>
      </c>
      <c r="AK23" s="46">
        <f t="shared" si="2"/>
        <v>80</v>
      </c>
      <c r="AL23" s="47">
        <f t="shared" si="0"/>
        <v>88.1</v>
      </c>
      <c r="AM23" s="48">
        <f t="shared" si="1"/>
        <v>8.082568807339449</v>
      </c>
    </row>
    <row r="24" spans="1:39" ht="24" customHeight="1">
      <c r="A24" s="1" t="s">
        <v>18</v>
      </c>
      <c r="B24" s="38">
        <v>93</v>
      </c>
      <c r="C24" s="33">
        <v>93</v>
      </c>
      <c r="D24" s="33">
        <v>110</v>
      </c>
      <c r="E24" s="34">
        <v>15.82</v>
      </c>
      <c r="F24" s="33">
        <v>7</v>
      </c>
      <c r="G24" s="34">
        <v>13</v>
      </c>
      <c r="H24" s="33"/>
      <c r="I24" s="34"/>
      <c r="J24" s="33">
        <v>2</v>
      </c>
      <c r="K24" s="34">
        <v>74.51</v>
      </c>
      <c r="L24" s="33"/>
      <c r="M24" s="34"/>
      <c r="N24" s="33"/>
      <c r="O24" s="34"/>
      <c r="P24" s="33"/>
      <c r="Q24" s="34"/>
      <c r="R24" s="33"/>
      <c r="S24" s="34"/>
      <c r="T24" s="33"/>
      <c r="U24" s="34"/>
      <c r="V24" s="33"/>
      <c r="W24" s="34"/>
      <c r="X24" s="33"/>
      <c r="Y24" s="34"/>
      <c r="Z24" s="33"/>
      <c r="AA24" s="34"/>
      <c r="AB24" s="33">
        <v>12</v>
      </c>
      <c r="AC24" s="34">
        <v>2.26</v>
      </c>
      <c r="AD24" s="33"/>
      <c r="AE24" s="34"/>
      <c r="AF24" s="33"/>
      <c r="AG24" s="34"/>
      <c r="AH24" s="33">
        <v>1</v>
      </c>
      <c r="AI24" s="35">
        <v>1.34</v>
      </c>
      <c r="AJ24" s="15">
        <v>200</v>
      </c>
      <c r="AK24" s="46">
        <f t="shared" si="2"/>
        <v>132</v>
      </c>
      <c r="AL24" s="47">
        <f t="shared" si="0"/>
        <v>106.93</v>
      </c>
      <c r="AM24" s="48">
        <f t="shared" si="1"/>
        <v>11.497849462365593</v>
      </c>
    </row>
    <row r="25" spans="1:39" ht="24" customHeight="1">
      <c r="A25" s="1" t="s">
        <v>19</v>
      </c>
      <c r="B25" s="38">
        <v>95</v>
      </c>
      <c r="C25" s="33">
        <v>85</v>
      </c>
      <c r="D25" s="33">
        <v>127</v>
      </c>
      <c r="E25" s="34">
        <v>20.69</v>
      </c>
      <c r="F25" s="33">
        <v>13</v>
      </c>
      <c r="G25" s="34">
        <v>28.38</v>
      </c>
      <c r="H25" s="33">
        <v>2</v>
      </c>
      <c r="I25" s="34">
        <v>9.18</v>
      </c>
      <c r="J25" s="33">
        <v>3</v>
      </c>
      <c r="K25" s="34">
        <v>90.7</v>
      </c>
      <c r="L25" s="33"/>
      <c r="M25" s="34"/>
      <c r="N25" s="33"/>
      <c r="O25" s="34"/>
      <c r="P25" s="33">
        <v>1</v>
      </c>
      <c r="Q25" s="34">
        <v>0.24</v>
      </c>
      <c r="R25" s="33"/>
      <c r="S25" s="34"/>
      <c r="T25" s="33"/>
      <c r="U25" s="34"/>
      <c r="V25" s="33"/>
      <c r="W25" s="34"/>
      <c r="X25" s="33"/>
      <c r="Y25" s="34"/>
      <c r="Z25" s="33"/>
      <c r="AA25" s="34"/>
      <c r="AB25" s="33">
        <v>1</v>
      </c>
      <c r="AC25" s="34">
        <v>0.07</v>
      </c>
      <c r="AD25" s="33">
        <v>1</v>
      </c>
      <c r="AE25" s="34">
        <v>2.22</v>
      </c>
      <c r="AF25" s="33"/>
      <c r="AG25" s="34"/>
      <c r="AH25" s="33">
        <v>1</v>
      </c>
      <c r="AI25" s="35">
        <v>4.19</v>
      </c>
      <c r="AJ25" s="15">
        <v>2620</v>
      </c>
      <c r="AK25" s="46">
        <f t="shared" si="2"/>
        <v>149</v>
      </c>
      <c r="AL25" s="47">
        <f t="shared" si="0"/>
        <v>155.67</v>
      </c>
      <c r="AM25" s="48">
        <f t="shared" si="1"/>
        <v>18.314117647058822</v>
      </c>
    </row>
    <row r="26" spans="1:39" ht="24" customHeight="1">
      <c r="A26" s="1" t="s">
        <v>20</v>
      </c>
      <c r="B26" s="38">
        <v>67</v>
      </c>
      <c r="C26" s="33">
        <v>66</v>
      </c>
      <c r="D26" s="33">
        <v>118</v>
      </c>
      <c r="E26" s="34">
        <v>12.06</v>
      </c>
      <c r="F26" s="33">
        <v>2</v>
      </c>
      <c r="G26" s="34">
        <v>2.33</v>
      </c>
      <c r="H26" s="33">
        <v>2</v>
      </c>
      <c r="I26" s="34">
        <v>13.95</v>
      </c>
      <c r="J26" s="33"/>
      <c r="K26" s="34"/>
      <c r="L26" s="33"/>
      <c r="M26" s="34"/>
      <c r="N26" s="33"/>
      <c r="O26" s="34"/>
      <c r="P26" s="33"/>
      <c r="Q26" s="34"/>
      <c r="R26" s="33"/>
      <c r="S26" s="34"/>
      <c r="T26" s="33"/>
      <c r="U26" s="34"/>
      <c r="V26" s="33"/>
      <c r="W26" s="34"/>
      <c r="X26" s="33"/>
      <c r="Y26" s="34"/>
      <c r="Z26" s="33"/>
      <c r="AA26" s="34"/>
      <c r="AB26" s="33"/>
      <c r="AC26" s="34"/>
      <c r="AD26" s="33"/>
      <c r="AE26" s="34"/>
      <c r="AF26" s="33"/>
      <c r="AG26" s="34"/>
      <c r="AH26" s="33"/>
      <c r="AI26" s="35"/>
      <c r="AJ26" s="36"/>
      <c r="AK26" s="46">
        <f t="shared" si="2"/>
        <v>122</v>
      </c>
      <c r="AL26" s="47">
        <f t="shared" si="0"/>
        <v>28.34</v>
      </c>
      <c r="AM26" s="48">
        <f t="shared" si="1"/>
        <v>4.293939393939394</v>
      </c>
    </row>
    <row r="27" spans="1:39" ht="24" customHeight="1">
      <c r="A27" s="1" t="s">
        <v>21</v>
      </c>
      <c r="B27" s="38">
        <v>69</v>
      </c>
      <c r="C27" s="33">
        <v>69</v>
      </c>
      <c r="D27" s="33">
        <v>128</v>
      </c>
      <c r="E27" s="34">
        <v>8.88</v>
      </c>
      <c r="F27" s="33">
        <v>8</v>
      </c>
      <c r="G27" s="34">
        <v>17.69</v>
      </c>
      <c r="H27" s="33">
        <v>1</v>
      </c>
      <c r="I27" s="34">
        <v>7.75</v>
      </c>
      <c r="J27" s="33"/>
      <c r="K27" s="34"/>
      <c r="L27" s="33"/>
      <c r="M27" s="34"/>
      <c r="N27" s="33"/>
      <c r="O27" s="34"/>
      <c r="P27" s="33"/>
      <c r="Q27" s="34"/>
      <c r="R27" s="33"/>
      <c r="S27" s="34"/>
      <c r="T27" s="33"/>
      <c r="U27" s="34"/>
      <c r="V27" s="33"/>
      <c r="W27" s="34"/>
      <c r="X27" s="33"/>
      <c r="Y27" s="34"/>
      <c r="Z27" s="33"/>
      <c r="AA27" s="34"/>
      <c r="AB27" s="33">
        <v>4</v>
      </c>
      <c r="AC27" s="34">
        <v>1.37</v>
      </c>
      <c r="AD27" s="33"/>
      <c r="AE27" s="34"/>
      <c r="AF27" s="33"/>
      <c r="AG27" s="34"/>
      <c r="AH27" s="33"/>
      <c r="AI27" s="35"/>
      <c r="AJ27" s="15"/>
      <c r="AK27" s="46">
        <f t="shared" si="2"/>
        <v>141</v>
      </c>
      <c r="AL27" s="47">
        <f t="shared" si="0"/>
        <v>35.69</v>
      </c>
      <c r="AM27" s="48">
        <f t="shared" si="1"/>
        <v>5.172463768115942</v>
      </c>
    </row>
    <row r="28" spans="1:39" ht="24" customHeight="1">
      <c r="A28" s="1" t="s">
        <v>22</v>
      </c>
      <c r="B28" s="38">
        <v>57</v>
      </c>
      <c r="C28" s="33">
        <v>47</v>
      </c>
      <c r="D28" s="33">
        <v>96</v>
      </c>
      <c r="E28" s="34">
        <v>11.08</v>
      </c>
      <c r="F28" s="33">
        <v>3</v>
      </c>
      <c r="G28" s="34">
        <v>2.85</v>
      </c>
      <c r="H28" s="33">
        <v>2</v>
      </c>
      <c r="I28" s="34">
        <v>13.8</v>
      </c>
      <c r="J28" s="33">
        <v>1</v>
      </c>
      <c r="K28" s="34">
        <v>18.74</v>
      </c>
      <c r="L28" s="33"/>
      <c r="M28" s="34"/>
      <c r="N28" s="33"/>
      <c r="O28" s="34"/>
      <c r="P28" s="33"/>
      <c r="Q28" s="34"/>
      <c r="R28" s="33"/>
      <c r="S28" s="34"/>
      <c r="T28" s="33"/>
      <c r="U28" s="34"/>
      <c r="V28" s="33"/>
      <c r="W28" s="34"/>
      <c r="X28" s="33"/>
      <c r="Y28" s="34"/>
      <c r="Z28" s="33"/>
      <c r="AA28" s="34"/>
      <c r="AB28" s="33"/>
      <c r="AC28" s="34"/>
      <c r="AD28" s="33"/>
      <c r="AE28" s="34"/>
      <c r="AF28" s="33"/>
      <c r="AG28" s="34"/>
      <c r="AH28" s="33"/>
      <c r="AI28" s="35"/>
      <c r="AJ28" s="15"/>
      <c r="AK28" s="46">
        <f t="shared" si="2"/>
        <v>102</v>
      </c>
      <c r="AL28" s="47">
        <f t="shared" si="0"/>
        <v>46.47</v>
      </c>
      <c r="AM28" s="48">
        <f t="shared" si="1"/>
        <v>9.88723404255319</v>
      </c>
    </row>
    <row r="29" spans="1:39" ht="24" customHeight="1">
      <c r="A29" s="1" t="s">
        <v>79</v>
      </c>
      <c r="B29" s="38">
        <v>56</v>
      </c>
      <c r="C29" s="33">
        <v>52</v>
      </c>
      <c r="D29" s="33">
        <v>89</v>
      </c>
      <c r="E29" s="34">
        <v>13.72</v>
      </c>
      <c r="F29" s="33"/>
      <c r="G29" s="34"/>
      <c r="H29" s="33"/>
      <c r="I29" s="34"/>
      <c r="J29" s="33">
        <v>1</v>
      </c>
      <c r="K29" s="34">
        <v>16.8</v>
      </c>
      <c r="L29" s="33">
        <v>1</v>
      </c>
      <c r="M29" s="34">
        <v>14.7</v>
      </c>
      <c r="N29" s="33"/>
      <c r="O29" s="34"/>
      <c r="P29" s="33"/>
      <c r="Q29" s="34"/>
      <c r="R29" s="33"/>
      <c r="S29" s="34"/>
      <c r="T29" s="33"/>
      <c r="U29" s="34"/>
      <c r="V29" s="33"/>
      <c r="W29" s="34"/>
      <c r="X29" s="33"/>
      <c r="Y29" s="34"/>
      <c r="Z29" s="33"/>
      <c r="AA29" s="34"/>
      <c r="AB29" s="33"/>
      <c r="AC29" s="34"/>
      <c r="AD29" s="33"/>
      <c r="AE29" s="34"/>
      <c r="AF29" s="33">
        <v>1</v>
      </c>
      <c r="AG29" s="34">
        <v>0.14</v>
      </c>
      <c r="AH29" s="33">
        <v>17</v>
      </c>
      <c r="AI29" s="35">
        <v>1.35</v>
      </c>
      <c r="AJ29" s="15">
        <v>1782</v>
      </c>
      <c r="AK29" s="46">
        <f t="shared" si="2"/>
        <v>109</v>
      </c>
      <c r="AL29" s="47">
        <f t="shared" si="0"/>
        <v>46.71</v>
      </c>
      <c r="AM29" s="48">
        <f t="shared" si="1"/>
        <v>8.982692307692307</v>
      </c>
    </row>
    <row r="30" spans="1:39" ht="24" customHeight="1">
      <c r="A30" s="1" t="s">
        <v>80</v>
      </c>
      <c r="B30" s="38">
        <v>31</v>
      </c>
      <c r="C30" s="33">
        <v>21</v>
      </c>
      <c r="D30" s="33"/>
      <c r="E30" s="34"/>
      <c r="F30" s="33"/>
      <c r="G30" s="34"/>
      <c r="H30" s="33"/>
      <c r="I30" s="34"/>
      <c r="J30" s="33"/>
      <c r="K30" s="34"/>
      <c r="L30" s="33"/>
      <c r="M30" s="34"/>
      <c r="N30" s="33"/>
      <c r="O30" s="34"/>
      <c r="P30" s="33"/>
      <c r="Q30" s="34"/>
      <c r="R30" s="33"/>
      <c r="S30" s="34"/>
      <c r="T30" s="33"/>
      <c r="U30" s="34"/>
      <c r="V30" s="33"/>
      <c r="W30" s="34"/>
      <c r="X30" s="33"/>
      <c r="Y30" s="34"/>
      <c r="Z30" s="33"/>
      <c r="AA30" s="34"/>
      <c r="AB30" s="33"/>
      <c r="AC30" s="34"/>
      <c r="AD30" s="33"/>
      <c r="AE30" s="34"/>
      <c r="AF30" s="33"/>
      <c r="AG30" s="34"/>
      <c r="AH30" s="33"/>
      <c r="AI30" s="35"/>
      <c r="AJ30" s="15"/>
      <c r="AK30" s="46">
        <f t="shared" si="2"/>
        <v>0</v>
      </c>
      <c r="AL30" s="47">
        <f t="shared" si="0"/>
        <v>0</v>
      </c>
      <c r="AM30" s="48">
        <f t="shared" si="1"/>
        <v>0</v>
      </c>
    </row>
    <row r="31" spans="1:39" ht="24" customHeight="1">
      <c r="A31" s="1" t="s">
        <v>81</v>
      </c>
      <c r="B31" s="38">
        <v>46</v>
      </c>
      <c r="C31" s="33">
        <v>30</v>
      </c>
      <c r="D31" s="33">
        <v>1</v>
      </c>
      <c r="E31" s="34">
        <v>0.16</v>
      </c>
      <c r="F31" s="33">
        <v>4</v>
      </c>
      <c r="G31" s="34">
        <v>10.13</v>
      </c>
      <c r="H31" s="33">
        <v>1</v>
      </c>
      <c r="I31" s="34">
        <v>6.9</v>
      </c>
      <c r="J31" s="33"/>
      <c r="K31" s="34"/>
      <c r="L31" s="33"/>
      <c r="M31" s="34"/>
      <c r="N31" s="33"/>
      <c r="O31" s="34"/>
      <c r="P31" s="33"/>
      <c r="Q31" s="34"/>
      <c r="R31" s="33"/>
      <c r="S31" s="34"/>
      <c r="T31" s="33">
        <v>1</v>
      </c>
      <c r="U31" s="34">
        <v>1.53</v>
      </c>
      <c r="V31" s="33"/>
      <c r="W31" s="34"/>
      <c r="X31" s="33"/>
      <c r="Y31" s="34"/>
      <c r="Z31" s="33"/>
      <c r="AA31" s="34"/>
      <c r="AB31" s="33"/>
      <c r="AC31" s="34"/>
      <c r="AD31" s="33"/>
      <c r="AE31" s="34"/>
      <c r="AF31" s="33"/>
      <c r="AG31" s="34"/>
      <c r="AH31" s="33"/>
      <c r="AI31" s="35"/>
      <c r="AJ31" s="15"/>
      <c r="AK31" s="46">
        <f t="shared" si="2"/>
        <v>7</v>
      </c>
      <c r="AL31" s="47">
        <f t="shared" si="0"/>
        <v>18.72</v>
      </c>
      <c r="AM31" s="48">
        <f t="shared" si="1"/>
        <v>6.239999999999999</v>
      </c>
    </row>
    <row r="32" spans="1:39" ht="24" customHeight="1">
      <c r="A32" s="1" t="s">
        <v>82</v>
      </c>
      <c r="B32" s="38">
        <v>60</v>
      </c>
      <c r="C32" s="33">
        <v>41</v>
      </c>
      <c r="D32" s="33">
        <v>2</v>
      </c>
      <c r="E32" s="34">
        <v>0.65</v>
      </c>
      <c r="F32" s="33">
        <v>1</v>
      </c>
      <c r="G32" s="34">
        <v>1.7</v>
      </c>
      <c r="H32" s="33"/>
      <c r="I32" s="34"/>
      <c r="J32" s="33">
        <v>1</v>
      </c>
      <c r="K32" s="34">
        <v>30.2</v>
      </c>
      <c r="L32" s="33"/>
      <c r="M32" s="34"/>
      <c r="N32" s="33"/>
      <c r="O32" s="34"/>
      <c r="P32" s="33"/>
      <c r="Q32" s="34"/>
      <c r="R32" s="33"/>
      <c r="S32" s="34"/>
      <c r="T32" s="33"/>
      <c r="U32" s="34"/>
      <c r="V32" s="33"/>
      <c r="W32" s="34"/>
      <c r="X32" s="33"/>
      <c r="Y32" s="34"/>
      <c r="Z32" s="33"/>
      <c r="AA32" s="34"/>
      <c r="AB32" s="33"/>
      <c r="AC32" s="34"/>
      <c r="AD32" s="33"/>
      <c r="AE32" s="34"/>
      <c r="AF32" s="33"/>
      <c r="AG32" s="34"/>
      <c r="AH32" s="33"/>
      <c r="AI32" s="35"/>
      <c r="AJ32" s="15"/>
      <c r="AK32" s="46">
        <f t="shared" si="2"/>
        <v>4</v>
      </c>
      <c r="AL32" s="47">
        <f t="shared" si="0"/>
        <v>32.55</v>
      </c>
      <c r="AM32" s="48">
        <f t="shared" si="1"/>
        <v>7.939024390243903</v>
      </c>
    </row>
    <row r="33" spans="1:39" ht="24" customHeight="1">
      <c r="A33" s="1" t="s">
        <v>93</v>
      </c>
      <c r="B33" s="38">
        <v>43</v>
      </c>
      <c r="C33" s="33">
        <v>34</v>
      </c>
      <c r="D33" s="33">
        <v>6</v>
      </c>
      <c r="E33" s="34">
        <v>0.95</v>
      </c>
      <c r="F33" s="33"/>
      <c r="G33" s="34"/>
      <c r="H33" s="33"/>
      <c r="I33" s="34"/>
      <c r="J33" s="33">
        <v>1</v>
      </c>
      <c r="K33" s="34">
        <v>10.82</v>
      </c>
      <c r="L33" s="33"/>
      <c r="M33" s="34"/>
      <c r="N33" s="33"/>
      <c r="O33" s="34">
        <v>7.7</v>
      </c>
      <c r="P33" s="33"/>
      <c r="Q33" s="34"/>
      <c r="R33" s="33"/>
      <c r="S33" s="34"/>
      <c r="T33" s="33"/>
      <c r="U33" s="34"/>
      <c r="V33" s="33"/>
      <c r="W33" s="34"/>
      <c r="X33" s="33"/>
      <c r="Y33" s="34"/>
      <c r="Z33" s="33"/>
      <c r="AA33" s="34"/>
      <c r="AB33" s="33"/>
      <c r="AC33" s="34"/>
      <c r="AD33" s="33"/>
      <c r="AE33" s="34"/>
      <c r="AF33" s="33"/>
      <c r="AG33" s="34"/>
      <c r="AH33" s="33"/>
      <c r="AI33" s="35"/>
      <c r="AJ33" s="15"/>
      <c r="AK33" s="46">
        <f>D33+F33+H33+J33+L33+N33+P33+R33+T33+V33+X33+Z33+AB33+AD33+AF33+AH33</f>
        <v>7</v>
      </c>
      <c r="AL33" s="47">
        <f>ROUND(E33+G33+I33+K33+M33+O33+Q33+S33+U33+W33+Y33+AA33+AC33+AE33+AG33+AI33,2)</f>
        <v>19.47</v>
      </c>
      <c r="AM33" s="48">
        <f>AL33*10/C33</f>
        <v>5.726470588235294</v>
      </c>
    </row>
    <row r="34" spans="1:63" ht="24" customHeight="1">
      <c r="A34" s="1" t="s">
        <v>23</v>
      </c>
      <c r="B34" s="38">
        <v>48</v>
      </c>
      <c r="C34" s="33">
        <v>45</v>
      </c>
      <c r="D34" s="33">
        <v>41</v>
      </c>
      <c r="E34" s="34">
        <v>6.91</v>
      </c>
      <c r="F34" s="33">
        <v>2</v>
      </c>
      <c r="G34" s="34">
        <v>4.23</v>
      </c>
      <c r="H34" s="33"/>
      <c r="I34" s="34"/>
      <c r="J34" s="33"/>
      <c r="K34" s="34"/>
      <c r="L34" s="33"/>
      <c r="M34" s="34"/>
      <c r="N34" s="33"/>
      <c r="O34" s="34"/>
      <c r="P34" s="33"/>
      <c r="Q34" s="34"/>
      <c r="R34" s="33"/>
      <c r="S34" s="34"/>
      <c r="T34" s="33"/>
      <c r="U34" s="34"/>
      <c r="V34" s="33"/>
      <c r="W34" s="34"/>
      <c r="X34" s="33"/>
      <c r="Y34" s="34"/>
      <c r="Z34" s="33"/>
      <c r="AA34" s="34"/>
      <c r="AB34" s="33"/>
      <c r="AC34" s="34"/>
      <c r="AD34" s="33"/>
      <c r="AE34" s="34"/>
      <c r="AF34" s="33"/>
      <c r="AG34" s="34"/>
      <c r="AH34" s="33"/>
      <c r="AI34" s="35"/>
      <c r="AJ34" s="15"/>
      <c r="AK34" s="46">
        <f t="shared" si="2"/>
        <v>43</v>
      </c>
      <c r="AL34" s="47">
        <f t="shared" si="0"/>
        <v>11.14</v>
      </c>
      <c r="AM34" s="48">
        <f t="shared" si="1"/>
        <v>2.4755555555555557</v>
      </c>
      <c r="BJ34" s="27"/>
      <c r="BK34" s="27"/>
    </row>
    <row r="35" spans="1:39" ht="24" customHeight="1">
      <c r="A35" s="1" t="s">
        <v>24</v>
      </c>
      <c r="B35" s="38">
        <v>38</v>
      </c>
      <c r="C35" s="33">
        <v>38</v>
      </c>
      <c r="D35" s="33">
        <v>40</v>
      </c>
      <c r="E35" s="34">
        <v>9.82</v>
      </c>
      <c r="F35" s="33">
        <v>6</v>
      </c>
      <c r="G35" s="34">
        <v>11.19</v>
      </c>
      <c r="H35" s="33">
        <v>1</v>
      </c>
      <c r="I35" s="34">
        <v>4.71</v>
      </c>
      <c r="J35" s="33"/>
      <c r="K35" s="34"/>
      <c r="L35" s="33"/>
      <c r="M35" s="34"/>
      <c r="N35" s="33"/>
      <c r="O35" s="34"/>
      <c r="P35" s="33">
        <v>1</v>
      </c>
      <c r="Q35" s="34">
        <v>87</v>
      </c>
      <c r="R35" s="33"/>
      <c r="S35" s="34"/>
      <c r="T35" s="33"/>
      <c r="U35" s="34"/>
      <c r="V35" s="33"/>
      <c r="W35" s="34"/>
      <c r="X35" s="33"/>
      <c r="Y35" s="34"/>
      <c r="Z35" s="33"/>
      <c r="AA35" s="34"/>
      <c r="AB35" s="33"/>
      <c r="AC35" s="34"/>
      <c r="AD35" s="33"/>
      <c r="AE35" s="34"/>
      <c r="AF35" s="33"/>
      <c r="AG35" s="34"/>
      <c r="AH35" s="33">
        <v>4</v>
      </c>
      <c r="AI35" s="35">
        <v>1.69</v>
      </c>
      <c r="AJ35" s="15">
        <v>1710</v>
      </c>
      <c r="AK35" s="46">
        <f t="shared" si="2"/>
        <v>52</v>
      </c>
      <c r="AL35" s="47">
        <f t="shared" si="0"/>
        <v>114.41</v>
      </c>
      <c r="AM35" s="48">
        <f t="shared" si="1"/>
        <v>30.107894736842102</v>
      </c>
    </row>
    <row r="36" spans="1:39" ht="24" customHeight="1">
      <c r="A36" s="1" t="s">
        <v>25</v>
      </c>
      <c r="B36" s="38">
        <v>31</v>
      </c>
      <c r="C36" s="33">
        <v>29</v>
      </c>
      <c r="D36" s="33">
        <v>7</v>
      </c>
      <c r="E36" s="34">
        <v>0.85</v>
      </c>
      <c r="F36" s="33"/>
      <c r="G36" s="34"/>
      <c r="H36" s="33"/>
      <c r="I36" s="34"/>
      <c r="J36" s="33">
        <v>1</v>
      </c>
      <c r="K36" s="34">
        <v>14.66</v>
      </c>
      <c r="L36" s="33"/>
      <c r="M36" s="34"/>
      <c r="N36" s="33"/>
      <c r="O36" s="34"/>
      <c r="P36" s="33"/>
      <c r="Q36" s="34"/>
      <c r="R36" s="33"/>
      <c r="S36" s="34"/>
      <c r="T36" s="33"/>
      <c r="U36" s="34"/>
      <c r="V36" s="33"/>
      <c r="W36" s="34"/>
      <c r="X36" s="33"/>
      <c r="Y36" s="34"/>
      <c r="Z36" s="33"/>
      <c r="AA36" s="34"/>
      <c r="AB36" s="33"/>
      <c r="AC36" s="34"/>
      <c r="AD36" s="33"/>
      <c r="AE36" s="34"/>
      <c r="AF36" s="33"/>
      <c r="AG36" s="34"/>
      <c r="AH36" s="33"/>
      <c r="AI36" s="35"/>
      <c r="AJ36" s="15"/>
      <c r="AK36" s="46">
        <f t="shared" si="2"/>
        <v>8</v>
      </c>
      <c r="AL36" s="47">
        <f t="shared" si="0"/>
        <v>15.51</v>
      </c>
      <c r="AM36" s="48">
        <f t="shared" si="1"/>
        <v>5.348275862068966</v>
      </c>
    </row>
    <row r="37" spans="1:87" s="27" customFormat="1" ht="24" customHeight="1">
      <c r="A37" s="1" t="s">
        <v>26</v>
      </c>
      <c r="B37" s="38">
        <v>42</v>
      </c>
      <c r="C37" s="33">
        <v>42</v>
      </c>
      <c r="D37" s="33">
        <v>32</v>
      </c>
      <c r="E37" s="34">
        <v>7.7</v>
      </c>
      <c r="F37" s="33">
        <v>3</v>
      </c>
      <c r="G37" s="34">
        <v>7.89</v>
      </c>
      <c r="H37" s="33">
        <v>2</v>
      </c>
      <c r="I37" s="34">
        <v>11.67</v>
      </c>
      <c r="J37" s="33">
        <v>1</v>
      </c>
      <c r="K37" s="34">
        <v>11</v>
      </c>
      <c r="L37" s="33"/>
      <c r="M37" s="34"/>
      <c r="N37" s="33"/>
      <c r="O37" s="34"/>
      <c r="P37" s="33"/>
      <c r="Q37" s="34"/>
      <c r="R37" s="33"/>
      <c r="S37" s="34"/>
      <c r="T37" s="33">
        <v>1</v>
      </c>
      <c r="U37" s="34">
        <v>0.26</v>
      </c>
      <c r="V37" s="33"/>
      <c r="W37" s="34"/>
      <c r="X37" s="33"/>
      <c r="Y37" s="34"/>
      <c r="Z37" s="33"/>
      <c r="AA37" s="34"/>
      <c r="AB37" s="33">
        <v>3</v>
      </c>
      <c r="AC37" s="34">
        <v>1.74</v>
      </c>
      <c r="AD37" s="33"/>
      <c r="AE37" s="34"/>
      <c r="AF37" s="33"/>
      <c r="AG37" s="34"/>
      <c r="AH37" s="33">
        <v>1</v>
      </c>
      <c r="AI37" s="35">
        <v>3.32</v>
      </c>
      <c r="AJ37" s="15">
        <v>3843</v>
      </c>
      <c r="AK37" s="46">
        <f t="shared" si="2"/>
        <v>43</v>
      </c>
      <c r="AL37" s="47">
        <f t="shared" si="0"/>
        <v>43.58</v>
      </c>
      <c r="AM37" s="48">
        <f t="shared" si="1"/>
        <v>10.376190476190475</v>
      </c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</row>
    <row r="38" spans="1:87" s="27" customFormat="1" ht="24" customHeight="1">
      <c r="A38" s="1" t="s">
        <v>83</v>
      </c>
      <c r="B38" s="38">
        <v>26</v>
      </c>
      <c r="C38" s="33">
        <v>26</v>
      </c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3"/>
      <c r="O38" s="34"/>
      <c r="P38" s="33"/>
      <c r="Q38" s="34"/>
      <c r="R38" s="33"/>
      <c r="S38" s="34"/>
      <c r="T38" s="33"/>
      <c r="U38" s="34"/>
      <c r="V38" s="33"/>
      <c r="W38" s="34"/>
      <c r="X38" s="33"/>
      <c r="Y38" s="34"/>
      <c r="Z38" s="33"/>
      <c r="AA38" s="34"/>
      <c r="AB38" s="33"/>
      <c r="AC38" s="34"/>
      <c r="AD38" s="33"/>
      <c r="AE38" s="34"/>
      <c r="AF38" s="33"/>
      <c r="AG38" s="34"/>
      <c r="AH38" s="33"/>
      <c r="AI38" s="35"/>
      <c r="AJ38" s="15"/>
      <c r="AK38" s="46">
        <f t="shared" si="2"/>
        <v>0</v>
      </c>
      <c r="AL38" s="47">
        <f t="shared" si="0"/>
        <v>0</v>
      </c>
      <c r="AM38" s="48">
        <f t="shared" si="1"/>
        <v>0</v>
      </c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</row>
    <row r="39" spans="1:39" ht="24" customHeight="1">
      <c r="A39" s="1" t="s">
        <v>27</v>
      </c>
      <c r="B39" s="38">
        <v>24</v>
      </c>
      <c r="C39" s="33">
        <v>23</v>
      </c>
      <c r="D39" s="33">
        <v>12</v>
      </c>
      <c r="E39" s="34">
        <v>2.7</v>
      </c>
      <c r="F39" s="33"/>
      <c r="G39" s="34"/>
      <c r="H39" s="33"/>
      <c r="I39" s="34"/>
      <c r="J39" s="33"/>
      <c r="K39" s="34"/>
      <c r="L39" s="33"/>
      <c r="M39" s="34"/>
      <c r="N39" s="33"/>
      <c r="O39" s="34"/>
      <c r="P39" s="33"/>
      <c r="Q39" s="34"/>
      <c r="R39" s="33"/>
      <c r="S39" s="34"/>
      <c r="T39" s="33"/>
      <c r="U39" s="34"/>
      <c r="V39" s="33"/>
      <c r="W39" s="34"/>
      <c r="X39" s="33"/>
      <c r="Y39" s="34"/>
      <c r="Z39" s="33"/>
      <c r="AA39" s="34"/>
      <c r="AB39" s="33">
        <v>1</v>
      </c>
      <c r="AC39" s="34">
        <v>1.7</v>
      </c>
      <c r="AD39" s="33"/>
      <c r="AE39" s="34"/>
      <c r="AF39" s="33"/>
      <c r="AG39" s="34"/>
      <c r="AH39" s="33"/>
      <c r="AI39" s="35"/>
      <c r="AJ39" s="15"/>
      <c r="AK39" s="46">
        <f t="shared" si="2"/>
        <v>13</v>
      </c>
      <c r="AL39" s="47">
        <f t="shared" si="0"/>
        <v>4.4</v>
      </c>
      <c r="AM39" s="48">
        <f t="shared" si="1"/>
        <v>1.9130434782608696</v>
      </c>
    </row>
    <row r="40" spans="1:76" ht="24" customHeight="1">
      <c r="A40" s="1" t="s">
        <v>28</v>
      </c>
      <c r="B40" s="38">
        <v>8</v>
      </c>
      <c r="C40" s="33">
        <v>8</v>
      </c>
      <c r="D40" s="33">
        <v>8</v>
      </c>
      <c r="E40" s="34">
        <v>2.6</v>
      </c>
      <c r="F40" s="33">
        <v>1</v>
      </c>
      <c r="G40" s="34">
        <v>5.8</v>
      </c>
      <c r="H40" s="33"/>
      <c r="I40" s="34"/>
      <c r="J40" s="33"/>
      <c r="K40" s="34"/>
      <c r="L40" s="33"/>
      <c r="M40" s="34"/>
      <c r="N40" s="33"/>
      <c r="O40" s="34"/>
      <c r="P40" s="33"/>
      <c r="Q40" s="34"/>
      <c r="R40" s="33"/>
      <c r="S40" s="34"/>
      <c r="T40" s="33"/>
      <c r="U40" s="34"/>
      <c r="V40" s="33"/>
      <c r="W40" s="34"/>
      <c r="X40" s="33"/>
      <c r="Y40" s="34"/>
      <c r="Z40" s="33"/>
      <c r="AA40" s="34"/>
      <c r="AB40" s="33"/>
      <c r="AC40" s="34"/>
      <c r="AD40" s="33"/>
      <c r="AE40" s="34"/>
      <c r="AF40" s="33"/>
      <c r="AG40" s="34"/>
      <c r="AH40" s="33">
        <v>1</v>
      </c>
      <c r="AI40" s="35">
        <v>6.3</v>
      </c>
      <c r="AJ40" s="15">
        <v>2500</v>
      </c>
      <c r="AK40" s="46">
        <f t="shared" si="2"/>
        <v>10</v>
      </c>
      <c r="AL40" s="47">
        <f t="shared" si="0"/>
        <v>14.7</v>
      </c>
      <c r="AM40" s="48">
        <f t="shared" si="1"/>
        <v>18.375</v>
      </c>
      <c r="BX40" s="27"/>
    </row>
    <row r="41" spans="1:75" ht="24" customHeight="1">
      <c r="A41" s="1" t="s">
        <v>29</v>
      </c>
      <c r="B41" s="38">
        <v>39</v>
      </c>
      <c r="C41" s="33">
        <v>39</v>
      </c>
      <c r="D41" s="33">
        <v>11</v>
      </c>
      <c r="E41" s="34">
        <v>2.45</v>
      </c>
      <c r="F41" s="33">
        <v>2</v>
      </c>
      <c r="G41" s="34">
        <v>5.2</v>
      </c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33"/>
      <c r="S41" s="34"/>
      <c r="T41" s="33"/>
      <c r="U41" s="34"/>
      <c r="V41" s="33"/>
      <c r="W41" s="34"/>
      <c r="X41" s="33"/>
      <c r="Y41" s="34"/>
      <c r="Z41" s="33"/>
      <c r="AA41" s="34"/>
      <c r="AB41" s="33"/>
      <c r="AC41" s="34"/>
      <c r="AD41" s="33"/>
      <c r="AE41" s="34"/>
      <c r="AF41" s="33"/>
      <c r="AG41" s="34"/>
      <c r="AH41" s="33"/>
      <c r="AI41" s="35"/>
      <c r="AJ41" s="15"/>
      <c r="AK41" s="46">
        <f t="shared" si="2"/>
        <v>13</v>
      </c>
      <c r="AL41" s="47">
        <f t="shared" si="0"/>
        <v>7.65</v>
      </c>
      <c r="AM41" s="48">
        <f t="shared" si="1"/>
        <v>1.9615384615384615</v>
      </c>
      <c r="BS41" s="27"/>
      <c r="BT41" s="27"/>
      <c r="BU41" s="27"/>
      <c r="BV41" s="27"/>
      <c r="BW41" s="27"/>
    </row>
    <row r="42" spans="1:39" ht="24" customHeight="1">
      <c r="A42" s="1" t="s">
        <v>30</v>
      </c>
      <c r="B42" s="38">
        <v>16</v>
      </c>
      <c r="C42" s="33">
        <v>16</v>
      </c>
      <c r="D42" s="33">
        <v>13</v>
      </c>
      <c r="E42" s="34">
        <v>2.63</v>
      </c>
      <c r="F42" s="33">
        <v>1</v>
      </c>
      <c r="G42" s="34">
        <v>1.05</v>
      </c>
      <c r="H42" s="33"/>
      <c r="I42" s="34"/>
      <c r="J42" s="33">
        <v>1</v>
      </c>
      <c r="K42" s="34">
        <v>11.14</v>
      </c>
      <c r="L42" s="33"/>
      <c r="M42" s="34"/>
      <c r="N42" s="33"/>
      <c r="O42" s="34"/>
      <c r="P42" s="33"/>
      <c r="Q42" s="34"/>
      <c r="R42" s="33"/>
      <c r="S42" s="34"/>
      <c r="T42" s="33"/>
      <c r="U42" s="34"/>
      <c r="V42" s="33"/>
      <c r="W42" s="34"/>
      <c r="X42" s="33"/>
      <c r="Y42" s="34"/>
      <c r="Z42" s="33"/>
      <c r="AA42" s="34"/>
      <c r="AB42" s="33"/>
      <c r="AC42" s="34"/>
      <c r="AD42" s="33"/>
      <c r="AE42" s="34"/>
      <c r="AF42" s="33"/>
      <c r="AG42" s="34"/>
      <c r="AH42" s="33"/>
      <c r="AI42" s="35"/>
      <c r="AJ42" s="15"/>
      <c r="AK42" s="46">
        <f t="shared" si="2"/>
        <v>15</v>
      </c>
      <c r="AL42" s="47">
        <f t="shared" si="0"/>
        <v>14.82</v>
      </c>
      <c r="AM42" s="48">
        <f t="shared" si="1"/>
        <v>9.2625</v>
      </c>
    </row>
    <row r="43" spans="1:39" ht="24" customHeight="1">
      <c r="A43" s="1" t="s">
        <v>31</v>
      </c>
      <c r="B43" s="38">
        <v>31</v>
      </c>
      <c r="C43" s="33">
        <v>31</v>
      </c>
      <c r="D43" s="33">
        <v>13</v>
      </c>
      <c r="E43" s="34">
        <v>2.16</v>
      </c>
      <c r="F43" s="33">
        <v>1</v>
      </c>
      <c r="G43" s="34">
        <v>2.44</v>
      </c>
      <c r="H43" s="33">
        <v>1</v>
      </c>
      <c r="I43" s="34">
        <v>7.86</v>
      </c>
      <c r="J43" s="33"/>
      <c r="K43" s="34"/>
      <c r="L43" s="33"/>
      <c r="M43" s="34"/>
      <c r="N43" s="33"/>
      <c r="O43" s="34"/>
      <c r="P43" s="33"/>
      <c r="Q43" s="34"/>
      <c r="R43" s="33"/>
      <c r="S43" s="34"/>
      <c r="T43" s="33"/>
      <c r="U43" s="34"/>
      <c r="V43" s="33"/>
      <c r="W43" s="34"/>
      <c r="X43" s="33"/>
      <c r="Y43" s="34"/>
      <c r="Z43" s="33"/>
      <c r="AA43" s="34"/>
      <c r="AB43" s="33">
        <v>2</v>
      </c>
      <c r="AC43" s="34">
        <v>27.1</v>
      </c>
      <c r="AD43" s="33"/>
      <c r="AE43" s="34"/>
      <c r="AF43" s="33"/>
      <c r="AG43" s="34"/>
      <c r="AH43" s="33"/>
      <c r="AI43" s="35"/>
      <c r="AJ43" s="15"/>
      <c r="AK43" s="46">
        <f t="shared" si="2"/>
        <v>17</v>
      </c>
      <c r="AL43" s="47">
        <f t="shared" si="0"/>
        <v>39.56</v>
      </c>
      <c r="AM43" s="48">
        <f t="shared" si="1"/>
        <v>12.761290322580646</v>
      </c>
    </row>
    <row r="44" spans="1:39" ht="24" customHeight="1">
      <c r="A44" s="1" t="s">
        <v>32</v>
      </c>
      <c r="B44" s="38">
        <v>32</v>
      </c>
      <c r="C44" s="33">
        <v>32</v>
      </c>
      <c r="D44" s="33">
        <v>34</v>
      </c>
      <c r="E44" s="34">
        <v>13.03</v>
      </c>
      <c r="F44" s="33"/>
      <c r="G44" s="34"/>
      <c r="H44" s="33"/>
      <c r="I44" s="34"/>
      <c r="J44" s="33"/>
      <c r="K44" s="34"/>
      <c r="L44" s="33"/>
      <c r="M44" s="34"/>
      <c r="N44" s="33"/>
      <c r="O44" s="34"/>
      <c r="P44" s="33"/>
      <c r="Q44" s="34"/>
      <c r="R44" s="33"/>
      <c r="S44" s="34"/>
      <c r="T44" s="33">
        <v>1</v>
      </c>
      <c r="U44" s="34">
        <v>0.25</v>
      </c>
      <c r="V44" s="33"/>
      <c r="W44" s="34"/>
      <c r="X44" s="33"/>
      <c r="Y44" s="34"/>
      <c r="Z44" s="33"/>
      <c r="AA44" s="34"/>
      <c r="AB44" s="33"/>
      <c r="AC44" s="34"/>
      <c r="AD44" s="33"/>
      <c r="AE44" s="34"/>
      <c r="AF44" s="33"/>
      <c r="AG44" s="34"/>
      <c r="AH44" s="33">
        <v>2</v>
      </c>
      <c r="AI44" s="35">
        <v>1.11</v>
      </c>
      <c r="AJ44" s="15">
        <v>1490</v>
      </c>
      <c r="AK44" s="46">
        <f t="shared" si="2"/>
        <v>37</v>
      </c>
      <c r="AL44" s="47">
        <f t="shared" si="0"/>
        <v>14.39</v>
      </c>
      <c r="AM44" s="48">
        <f t="shared" si="1"/>
        <v>4.496875</v>
      </c>
    </row>
    <row r="45" spans="1:39" ht="24" customHeight="1">
      <c r="A45" s="1" t="s">
        <v>33</v>
      </c>
      <c r="B45" s="38">
        <v>20</v>
      </c>
      <c r="C45" s="33">
        <v>20</v>
      </c>
      <c r="D45" s="33">
        <v>51</v>
      </c>
      <c r="E45" s="34">
        <v>6.17</v>
      </c>
      <c r="F45" s="33">
        <v>8</v>
      </c>
      <c r="G45" s="34">
        <v>5.05</v>
      </c>
      <c r="H45" s="33"/>
      <c r="I45" s="34"/>
      <c r="J45" s="33"/>
      <c r="K45" s="34"/>
      <c r="L45" s="33">
        <v>1</v>
      </c>
      <c r="M45" s="34">
        <v>13.96</v>
      </c>
      <c r="N45" s="33"/>
      <c r="O45" s="34"/>
      <c r="P45" s="33"/>
      <c r="Q45" s="34"/>
      <c r="R45" s="33"/>
      <c r="S45" s="34"/>
      <c r="T45" s="33"/>
      <c r="U45" s="34"/>
      <c r="V45" s="33"/>
      <c r="W45" s="34"/>
      <c r="X45" s="33"/>
      <c r="Y45" s="34"/>
      <c r="Z45" s="33"/>
      <c r="AA45" s="34"/>
      <c r="AB45" s="33"/>
      <c r="AC45" s="34"/>
      <c r="AD45" s="33"/>
      <c r="AE45" s="34"/>
      <c r="AF45" s="33"/>
      <c r="AG45" s="34"/>
      <c r="AH45" s="33"/>
      <c r="AI45" s="35"/>
      <c r="AJ45" s="15"/>
      <c r="AK45" s="46">
        <f t="shared" si="2"/>
        <v>60</v>
      </c>
      <c r="AL45" s="47">
        <f t="shared" si="0"/>
        <v>25.18</v>
      </c>
      <c r="AM45" s="48">
        <f t="shared" si="1"/>
        <v>12.59</v>
      </c>
    </row>
    <row r="46" spans="1:39" ht="24" customHeight="1">
      <c r="A46" s="1" t="s">
        <v>84</v>
      </c>
      <c r="B46" s="38">
        <v>9</v>
      </c>
      <c r="C46" s="33">
        <v>9</v>
      </c>
      <c r="D46" s="33"/>
      <c r="E46" s="34"/>
      <c r="F46" s="33"/>
      <c r="G46" s="34"/>
      <c r="H46" s="33"/>
      <c r="I46" s="34"/>
      <c r="J46" s="33"/>
      <c r="K46" s="34"/>
      <c r="L46" s="33"/>
      <c r="M46" s="34"/>
      <c r="N46" s="33"/>
      <c r="O46" s="34"/>
      <c r="P46" s="33"/>
      <c r="Q46" s="34"/>
      <c r="R46" s="33"/>
      <c r="S46" s="34"/>
      <c r="T46" s="33"/>
      <c r="U46" s="34"/>
      <c r="V46" s="33"/>
      <c r="W46" s="34"/>
      <c r="X46" s="33"/>
      <c r="Y46" s="34"/>
      <c r="Z46" s="33"/>
      <c r="AA46" s="34"/>
      <c r="AB46" s="33"/>
      <c r="AC46" s="34"/>
      <c r="AD46" s="33"/>
      <c r="AE46" s="34"/>
      <c r="AF46" s="33"/>
      <c r="AG46" s="34"/>
      <c r="AH46" s="33"/>
      <c r="AI46" s="35"/>
      <c r="AJ46" s="15"/>
      <c r="AK46" s="46">
        <f t="shared" si="2"/>
        <v>0</v>
      </c>
      <c r="AL46" s="47">
        <f t="shared" si="0"/>
        <v>0</v>
      </c>
      <c r="AM46" s="48">
        <f t="shared" si="1"/>
        <v>0</v>
      </c>
    </row>
    <row r="47" spans="1:39" ht="24" customHeight="1">
      <c r="A47" s="1" t="s">
        <v>85</v>
      </c>
      <c r="B47" s="38">
        <v>19</v>
      </c>
      <c r="C47" s="33">
        <v>19</v>
      </c>
      <c r="D47" s="33"/>
      <c r="E47" s="34"/>
      <c r="F47" s="33">
        <v>1</v>
      </c>
      <c r="G47" s="34">
        <v>1.91</v>
      </c>
      <c r="H47" s="33">
        <v>1</v>
      </c>
      <c r="I47" s="34">
        <v>3.8</v>
      </c>
      <c r="J47" s="33"/>
      <c r="K47" s="34"/>
      <c r="L47" s="33"/>
      <c r="M47" s="34"/>
      <c r="N47" s="33"/>
      <c r="O47" s="34"/>
      <c r="P47" s="33"/>
      <c r="Q47" s="34"/>
      <c r="R47" s="33"/>
      <c r="S47" s="34"/>
      <c r="T47" s="33"/>
      <c r="U47" s="34"/>
      <c r="V47" s="33"/>
      <c r="W47" s="34"/>
      <c r="X47" s="33"/>
      <c r="Y47" s="34"/>
      <c r="Z47" s="33"/>
      <c r="AA47" s="34"/>
      <c r="AB47" s="33"/>
      <c r="AC47" s="34"/>
      <c r="AD47" s="33"/>
      <c r="AE47" s="34"/>
      <c r="AF47" s="33"/>
      <c r="AG47" s="34"/>
      <c r="AH47" s="33"/>
      <c r="AI47" s="35"/>
      <c r="AJ47" s="15"/>
      <c r="AK47" s="46">
        <f t="shared" si="2"/>
        <v>2</v>
      </c>
      <c r="AL47" s="47">
        <f t="shared" si="0"/>
        <v>5.71</v>
      </c>
      <c r="AM47" s="48">
        <f t="shared" si="1"/>
        <v>3.005263157894737</v>
      </c>
    </row>
    <row r="48" spans="1:54" ht="24" customHeight="1">
      <c r="A48" s="1" t="s">
        <v>34</v>
      </c>
      <c r="B48" s="38">
        <v>15</v>
      </c>
      <c r="C48" s="33">
        <v>15</v>
      </c>
      <c r="D48" s="33">
        <v>3</v>
      </c>
      <c r="E48" s="34">
        <v>1.68</v>
      </c>
      <c r="F48" s="33"/>
      <c r="G48" s="34"/>
      <c r="H48" s="33"/>
      <c r="I48" s="34"/>
      <c r="J48" s="33"/>
      <c r="K48" s="34"/>
      <c r="L48" s="33">
        <v>1</v>
      </c>
      <c r="M48" s="34">
        <v>3.93</v>
      </c>
      <c r="N48" s="33"/>
      <c r="O48" s="34"/>
      <c r="P48" s="33">
        <v>2</v>
      </c>
      <c r="Q48" s="34">
        <v>36.26</v>
      </c>
      <c r="R48" s="33"/>
      <c r="S48" s="34"/>
      <c r="T48" s="33">
        <v>1</v>
      </c>
      <c r="U48" s="34">
        <v>2.19</v>
      </c>
      <c r="V48" s="33"/>
      <c r="W48" s="34"/>
      <c r="X48" s="33"/>
      <c r="Y48" s="34"/>
      <c r="Z48" s="33"/>
      <c r="AA48" s="34"/>
      <c r="AB48" s="33"/>
      <c r="AC48" s="34"/>
      <c r="AD48" s="33"/>
      <c r="AE48" s="34"/>
      <c r="AF48" s="33"/>
      <c r="AG48" s="34"/>
      <c r="AH48" s="33"/>
      <c r="AI48" s="35"/>
      <c r="AJ48" s="15"/>
      <c r="AK48" s="46">
        <f t="shared" si="2"/>
        <v>7</v>
      </c>
      <c r="AL48" s="47">
        <f t="shared" si="0"/>
        <v>44.06</v>
      </c>
      <c r="AM48" s="48">
        <f t="shared" si="1"/>
        <v>29.373333333333335</v>
      </c>
      <c r="BB48" s="27"/>
    </row>
    <row r="49" spans="1:39" ht="24" customHeight="1">
      <c r="A49" s="1" t="s">
        <v>92</v>
      </c>
      <c r="B49" s="38">
        <v>29</v>
      </c>
      <c r="C49" s="33">
        <v>29</v>
      </c>
      <c r="D49" s="33">
        <v>70</v>
      </c>
      <c r="E49" s="34">
        <v>8.46</v>
      </c>
      <c r="F49" s="33">
        <v>3</v>
      </c>
      <c r="G49" s="34">
        <v>5</v>
      </c>
      <c r="H49" s="33"/>
      <c r="I49" s="34"/>
      <c r="J49" s="33"/>
      <c r="K49" s="34"/>
      <c r="L49" s="33"/>
      <c r="M49" s="34"/>
      <c r="N49" s="33"/>
      <c r="O49" s="34"/>
      <c r="P49" s="33"/>
      <c r="Q49" s="34"/>
      <c r="R49" s="33"/>
      <c r="S49" s="34"/>
      <c r="T49" s="33"/>
      <c r="U49" s="34"/>
      <c r="V49" s="33"/>
      <c r="W49" s="34"/>
      <c r="X49" s="33"/>
      <c r="Y49" s="34"/>
      <c r="Z49" s="33"/>
      <c r="AA49" s="34"/>
      <c r="AB49" s="33"/>
      <c r="AC49" s="34"/>
      <c r="AD49" s="33"/>
      <c r="AE49" s="34"/>
      <c r="AF49" s="33"/>
      <c r="AG49" s="34"/>
      <c r="AH49" s="33"/>
      <c r="AI49" s="35"/>
      <c r="AJ49" s="37"/>
      <c r="AK49" s="46">
        <f t="shared" si="2"/>
        <v>73</v>
      </c>
      <c r="AL49" s="47">
        <f t="shared" si="0"/>
        <v>13.46</v>
      </c>
      <c r="AM49" s="48">
        <f t="shared" si="1"/>
        <v>4.641379310344829</v>
      </c>
    </row>
    <row r="50" spans="1:39" ht="24" customHeight="1">
      <c r="A50" s="1" t="s">
        <v>35</v>
      </c>
      <c r="B50" s="38">
        <v>14</v>
      </c>
      <c r="C50" s="33">
        <v>14</v>
      </c>
      <c r="D50" s="33">
        <v>3</v>
      </c>
      <c r="E50" s="34">
        <v>0.33</v>
      </c>
      <c r="F50" s="33">
        <v>3</v>
      </c>
      <c r="G50" s="34">
        <v>6.15</v>
      </c>
      <c r="H50" s="33"/>
      <c r="I50" s="34"/>
      <c r="J50" s="33"/>
      <c r="K50" s="34"/>
      <c r="L50" s="33"/>
      <c r="M50" s="34"/>
      <c r="N50" s="33"/>
      <c r="O50" s="34"/>
      <c r="P50" s="33"/>
      <c r="Q50" s="34"/>
      <c r="R50" s="33"/>
      <c r="S50" s="34"/>
      <c r="T50" s="33"/>
      <c r="U50" s="34"/>
      <c r="V50" s="33"/>
      <c r="W50" s="34"/>
      <c r="X50" s="33"/>
      <c r="Y50" s="34"/>
      <c r="Z50" s="33"/>
      <c r="AA50" s="34"/>
      <c r="AB50" s="33"/>
      <c r="AC50" s="34"/>
      <c r="AD50" s="33"/>
      <c r="AE50" s="34"/>
      <c r="AF50" s="33"/>
      <c r="AG50" s="34"/>
      <c r="AH50" s="33"/>
      <c r="AI50" s="35"/>
      <c r="AJ50" s="37"/>
      <c r="AK50" s="46">
        <f t="shared" si="2"/>
        <v>6</v>
      </c>
      <c r="AL50" s="47">
        <f t="shared" si="0"/>
        <v>6.48</v>
      </c>
      <c r="AM50" s="48">
        <f t="shared" si="1"/>
        <v>4.628571428571429</v>
      </c>
    </row>
    <row r="51" spans="1:39" ht="24" customHeight="1">
      <c r="A51" s="1" t="s">
        <v>36</v>
      </c>
      <c r="B51" s="38">
        <v>18</v>
      </c>
      <c r="C51" s="33">
        <v>18</v>
      </c>
      <c r="D51" s="33">
        <v>1</v>
      </c>
      <c r="E51" s="34">
        <v>0.14</v>
      </c>
      <c r="F51" s="33">
        <v>1</v>
      </c>
      <c r="G51" s="34">
        <v>1.56</v>
      </c>
      <c r="H51" s="33"/>
      <c r="I51" s="34"/>
      <c r="J51" s="33"/>
      <c r="K51" s="34"/>
      <c r="L51" s="33"/>
      <c r="M51" s="34"/>
      <c r="N51" s="33"/>
      <c r="O51" s="34"/>
      <c r="P51" s="33"/>
      <c r="Q51" s="34"/>
      <c r="R51" s="33"/>
      <c r="S51" s="34"/>
      <c r="T51" s="33"/>
      <c r="U51" s="34"/>
      <c r="V51" s="33"/>
      <c r="W51" s="34"/>
      <c r="X51" s="33"/>
      <c r="Y51" s="34"/>
      <c r="Z51" s="33"/>
      <c r="AA51" s="34"/>
      <c r="AB51" s="33"/>
      <c r="AC51" s="34"/>
      <c r="AD51" s="33"/>
      <c r="AE51" s="34"/>
      <c r="AF51" s="33"/>
      <c r="AG51" s="34"/>
      <c r="AH51" s="33"/>
      <c r="AI51" s="35"/>
      <c r="AJ51" s="37"/>
      <c r="AK51" s="46">
        <f t="shared" si="2"/>
        <v>2</v>
      </c>
      <c r="AL51" s="47">
        <f t="shared" si="0"/>
        <v>1.7</v>
      </c>
      <c r="AM51" s="48">
        <f t="shared" si="1"/>
        <v>0.9444444444444444</v>
      </c>
    </row>
    <row r="52" spans="1:39" ht="24" customHeight="1">
      <c r="A52" s="1" t="s">
        <v>86</v>
      </c>
      <c r="B52" s="38">
        <v>16</v>
      </c>
      <c r="C52" s="33">
        <v>16</v>
      </c>
      <c r="D52" s="33"/>
      <c r="E52" s="34"/>
      <c r="F52" s="33"/>
      <c r="G52" s="34"/>
      <c r="H52" s="33"/>
      <c r="I52" s="34"/>
      <c r="J52" s="33"/>
      <c r="K52" s="34"/>
      <c r="L52" s="33"/>
      <c r="M52" s="34"/>
      <c r="N52" s="33"/>
      <c r="O52" s="34"/>
      <c r="P52" s="33"/>
      <c r="Q52" s="34"/>
      <c r="R52" s="33"/>
      <c r="S52" s="34"/>
      <c r="T52" s="33"/>
      <c r="U52" s="34"/>
      <c r="V52" s="33"/>
      <c r="W52" s="34"/>
      <c r="X52" s="33"/>
      <c r="Y52" s="34"/>
      <c r="Z52" s="33"/>
      <c r="AA52" s="34"/>
      <c r="AB52" s="33"/>
      <c r="AC52" s="34"/>
      <c r="AD52" s="33"/>
      <c r="AE52" s="34"/>
      <c r="AF52" s="33"/>
      <c r="AG52" s="34"/>
      <c r="AH52" s="33"/>
      <c r="AI52" s="35"/>
      <c r="AJ52" s="37"/>
      <c r="AK52" s="46">
        <f t="shared" si="2"/>
        <v>0</v>
      </c>
      <c r="AL52" s="47">
        <f t="shared" si="0"/>
        <v>0</v>
      </c>
      <c r="AM52" s="48">
        <f t="shared" si="1"/>
        <v>0</v>
      </c>
    </row>
    <row r="53" spans="1:39" ht="24" customHeight="1">
      <c r="A53" s="1" t="s">
        <v>87</v>
      </c>
      <c r="B53" s="38">
        <v>14</v>
      </c>
      <c r="C53" s="33">
        <v>6</v>
      </c>
      <c r="D53" s="33"/>
      <c r="E53" s="34"/>
      <c r="F53" s="33"/>
      <c r="G53" s="34"/>
      <c r="H53" s="33"/>
      <c r="I53" s="34"/>
      <c r="J53" s="33"/>
      <c r="K53" s="34"/>
      <c r="L53" s="33"/>
      <c r="M53" s="34"/>
      <c r="N53" s="33"/>
      <c r="O53" s="34"/>
      <c r="P53" s="33"/>
      <c r="Q53" s="34"/>
      <c r="R53" s="33"/>
      <c r="S53" s="34"/>
      <c r="T53" s="33"/>
      <c r="U53" s="34"/>
      <c r="V53" s="33"/>
      <c r="W53" s="34"/>
      <c r="X53" s="33"/>
      <c r="Y53" s="34"/>
      <c r="Z53" s="33"/>
      <c r="AA53" s="34"/>
      <c r="AB53" s="33"/>
      <c r="AC53" s="34"/>
      <c r="AD53" s="33"/>
      <c r="AE53" s="34"/>
      <c r="AF53" s="33"/>
      <c r="AG53" s="34"/>
      <c r="AH53" s="33"/>
      <c r="AI53" s="35"/>
      <c r="AJ53" s="37"/>
      <c r="AK53" s="46">
        <f t="shared" si="2"/>
        <v>0</v>
      </c>
      <c r="AL53" s="47">
        <f t="shared" si="0"/>
        <v>0</v>
      </c>
      <c r="AM53" s="48">
        <f t="shared" si="1"/>
        <v>0</v>
      </c>
    </row>
    <row r="54" spans="1:39" ht="24" customHeight="1">
      <c r="A54" s="1" t="s">
        <v>88</v>
      </c>
      <c r="B54" s="38">
        <v>12</v>
      </c>
      <c r="C54" s="33">
        <v>7</v>
      </c>
      <c r="D54" s="33"/>
      <c r="E54" s="34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33"/>
      <c r="S54" s="34"/>
      <c r="T54" s="33"/>
      <c r="U54" s="34"/>
      <c r="V54" s="33"/>
      <c r="W54" s="34"/>
      <c r="X54" s="33"/>
      <c r="Y54" s="34"/>
      <c r="Z54" s="33"/>
      <c r="AA54" s="34"/>
      <c r="AB54" s="33"/>
      <c r="AC54" s="34"/>
      <c r="AD54" s="33"/>
      <c r="AE54" s="34"/>
      <c r="AF54" s="33"/>
      <c r="AG54" s="34"/>
      <c r="AH54" s="33"/>
      <c r="AI54" s="35"/>
      <c r="AJ54" s="37"/>
      <c r="AK54" s="46">
        <f t="shared" si="2"/>
        <v>0</v>
      </c>
      <c r="AL54" s="47">
        <f t="shared" si="0"/>
        <v>0</v>
      </c>
      <c r="AM54" s="48">
        <f t="shared" si="1"/>
        <v>0</v>
      </c>
    </row>
    <row r="55" spans="1:39" ht="24" customHeight="1">
      <c r="A55" s="1" t="s">
        <v>37</v>
      </c>
      <c r="B55" s="38">
        <v>20</v>
      </c>
      <c r="C55" s="33">
        <v>20</v>
      </c>
      <c r="D55" s="33"/>
      <c r="E55" s="34"/>
      <c r="F55" s="33"/>
      <c r="G55" s="34"/>
      <c r="H55" s="33">
        <v>1</v>
      </c>
      <c r="I55" s="34">
        <v>4.97</v>
      </c>
      <c r="J55" s="33"/>
      <c r="K55" s="34"/>
      <c r="L55" s="33"/>
      <c r="M55" s="34"/>
      <c r="N55" s="33"/>
      <c r="O55" s="34"/>
      <c r="P55" s="33"/>
      <c r="Q55" s="34"/>
      <c r="R55" s="33"/>
      <c r="S55" s="34"/>
      <c r="T55" s="33"/>
      <c r="U55" s="34"/>
      <c r="V55" s="33"/>
      <c r="W55" s="34"/>
      <c r="X55" s="33"/>
      <c r="Y55" s="34"/>
      <c r="Z55" s="33"/>
      <c r="AA55" s="34"/>
      <c r="AB55" s="33"/>
      <c r="AC55" s="34"/>
      <c r="AD55" s="33"/>
      <c r="AE55" s="34"/>
      <c r="AF55" s="33"/>
      <c r="AG55" s="34"/>
      <c r="AH55" s="33"/>
      <c r="AI55" s="35"/>
      <c r="AJ55" s="37"/>
      <c r="AK55" s="46">
        <f t="shared" si="2"/>
        <v>1</v>
      </c>
      <c r="AL55" s="47">
        <f t="shared" si="0"/>
        <v>4.97</v>
      </c>
      <c r="AM55" s="48">
        <f t="shared" si="1"/>
        <v>2.485</v>
      </c>
    </row>
    <row r="56" spans="1:39" ht="24" customHeight="1">
      <c r="A56" s="1" t="s">
        <v>38</v>
      </c>
      <c r="B56" s="38">
        <v>12</v>
      </c>
      <c r="C56" s="33">
        <v>11</v>
      </c>
      <c r="D56" s="33">
        <v>5</v>
      </c>
      <c r="E56" s="34">
        <v>2.52</v>
      </c>
      <c r="F56" s="33"/>
      <c r="G56" s="34"/>
      <c r="H56" s="33"/>
      <c r="I56" s="34"/>
      <c r="J56" s="33">
        <v>1</v>
      </c>
      <c r="K56" s="34">
        <v>18.1</v>
      </c>
      <c r="L56" s="33"/>
      <c r="M56" s="34"/>
      <c r="N56" s="33"/>
      <c r="O56" s="34"/>
      <c r="P56" s="33"/>
      <c r="Q56" s="34"/>
      <c r="R56" s="33"/>
      <c r="S56" s="34"/>
      <c r="T56" s="33"/>
      <c r="U56" s="34"/>
      <c r="V56" s="33"/>
      <c r="W56" s="34"/>
      <c r="X56" s="33"/>
      <c r="Y56" s="34"/>
      <c r="Z56" s="33"/>
      <c r="AA56" s="34"/>
      <c r="AB56" s="33"/>
      <c r="AC56" s="34"/>
      <c r="AD56" s="33"/>
      <c r="AE56" s="34"/>
      <c r="AF56" s="33"/>
      <c r="AG56" s="34"/>
      <c r="AH56" s="33"/>
      <c r="AI56" s="35"/>
      <c r="AJ56" s="37"/>
      <c r="AK56" s="46">
        <f t="shared" si="2"/>
        <v>6</v>
      </c>
      <c r="AL56" s="47">
        <f t="shared" si="0"/>
        <v>20.62</v>
      </c>
      <c r="AM56" s="48">
        <f t="shared" si="1"/>
        <v>18.745454545454546</v>
      </c>
    </row>
    <row r="57" spans="1:39" ht="24" customHeight="1">
      <c r="A57" s="1" t="s">
        <v>89</v>
      </c>
      <c r="B57" s="38">
        <v>21</v>
      </c>
      <c r="C57" s="33">
        <v>21</v>
      </c>
      <c r="D57" s="33"/>
      <c r="E57" s="34"/>
      <c r="F57" s="33"/>
      <c r="G57" s="34"/>
      <c r="H57" s="33"/>
      <c r="I57" s="34"/>
      <c r="J57" s="33"/>
      <c r="K57" s="34"/>
      <c r="L57" s="33"/>
      <c r="M57" s="34"/>
      <c r="N57" s="33"/>
      <c r="O57" s="34"/>
      <c r="P57" s="33"/>
      <c r="Q57" s="34"/>
      <c r="R57" s="33"/>
      <c r="S57" s="34"/>
      <c r="T57" s="33"/>
      <c r="U57" s="34"/>
      <c r="V57" s="33"/>
      <c r="W57" s="34"/>
      <c r="X57" s="33"/>
      <c r="Y57" s="34"/>
      <c r="Z57" s="33"/>
      <c r="AA57" s="34"/>
      <c r="AB57" s="33"/>
      <c r="AC57" s="34"/>
      <c r="AD57" s="33"/>
      <c r="AE57" s="34"/>
      <c r="AF57" s="33"/>
      <c r="AG57" s="34"/>
      <c r="AH57" s="33"/>
      <c r="AI57" s="35"/>
      <c r="AJ57" s="37"/>
      <c r="AK57" s="46">
        <f t="shared" si="2"/>
        <v>0</v>
      </c>
      <c r="AL57" s="47">
        <f t="shared" si="0"/>
        <v>0</v>
      </c>
      <c r="AM57" s="48">
        <f t="shared" si="1"/>
        <v>0</v>
      </c>
    </row>
    <row r="58" spans="1:39" ht="24" customHeight="1">
      <c r="A58" s="1" t="s">
        <v>39</v>
      </c>
      <c r="B58" s="38">
        <v>34</v>
      </c>
      <c r="C58" s="33">
        <v>31</v>
      </c>
      <c r="D58" s="33">
        <v>31</v>
      </c>
      <c r="E58" s="34">
        <v>5.64</v>
      </c>
      <c r="F58" s="33">
        <v>3</v>
      </c>
      <c r="G58" s="34">
        <v>13.6</v>
      </c>
      <c r="H58" s="33"/>
      <c r="I58" s="34"/>
      <c r="J58" s="33"/>
      <c r="K58" s="34"/>
      <c r="L58" s="33"/>
      <c r="M58" s="34"/>
      <c r="N58" s="33"/>
      <c r="O58" s="34"/>
      <c r="P58" s="33"/>
      <c r="Q58" s="34"/>
      <c r="R58" s="33"/>
      <c r="S58" s="34"/>
      <c r="T58" s="33"/>
      <c r="U58" s="34"/>
      <c r="V58" s="33"/>
      <c r="W58" s="34"/>
      <c r="X58" s="33"/>
      <c r="Y58" s="34"/>
      <c r="Z58" s="33">
        <v>1</v>
      </c>
      <c r="AA58" s="34">
        <v>0.66</v>
      </c>
      <c r="AB58" s="33"/>
      <c r="AC58" s="34"/>
      <c r="AD58" s="33"/>
      <c r="AE58" s="34"/>
      <c r="AF58" s="33"/>
      <c r="AG58" s="34"/>
      <c r="AH58" s="33"/>
      <c r="AI58" s="35"/>
      <c r="AJ58" s="37"/>
      <c r="AK58" s="46">
        <f t="shared" si="2"/>
        <v>35</v>
      </c>
      <c r="AL58" s="47">
        <f t="shared" si="0"/>
        <v>19.9</v>
      </c>
      <c r="AM58" s="48">
        <f t="shared" si="1"/>
        <v>6.419354838709677</v>
      </c>
    </row>
    <row r="59" spans="1:39" ht="24" customHeight="1">
      <c r="A59" s="55" t="s">
        <v>91</v>
      </c>
      <c r="B59" s="56">
        <v>23</v>
      </c>
      <c r="C59" s="57">
        <v>9</v>
      </c>
      <c r="D59" s="57"/>
      <c r="E59" s="58"/>
      <c r="F59" s="57"/>
      <c r="G59" s="58"/>
      <c r="H59" s="57"/>
      <c r="I59" s="58"/>
      <c r="J59" s="57"/>
      <c r="K59" s="58"/>
      <c r="L59" s="57"/>
      <c r="M59" s="58"/>
      <c r="N59" s="57"/>
      <c r="O59" s="58"/>
      <c r="P59" s="57"/>
      <c r="Q59" s="58"/>
      <c r="R59" s="57"/>
      <c r="S59" s="58"/>
      <c r="T59" s="57"/>
      <c r="U59" s="58"/>
      <c r="V59" s="57"/>
      <c r="W59" s="58"/>
      <c r="X59" s="57"/>
      <c r="Y59" s="58"/>
      <c r="Z59" s="57"/>
      <c r="AA59" s="58"/>
      <c r="AB59" s="57"/>
      <c r="AC59" s="58"/>
      <c r="AD59" s="57"/>
      <c r="AE59" s="58"/>
      <c r="AF59" s="57"/>
      <c r="AG59" s="58"/>
      <c r="AH59" s="57"/>
      <c r="AI59" s="59"/>
      <c r="AJ59" s="37"/>
      <c r="AK59" s="46">
        <f>D59+F59+H59+J59+L59+N59+P59+R59+T59+V59+X59+Z59+AB59+AD59+AF59+AH59</f>
        <v>0</v>
      </c>
      <c r="AL59" s="47">
        <f>ROUND(E59+G59+I59+K59+M59+O59+Q59+S59+U59+W59+Y59+AA59+AC59+AE59+AG59+AI59,2)</f>
        <v>0</v>
      </c>
      <c r="AM59" s="48">
        <f>AL59*10/C59</f>
        <v>0</v>
      </c>
    </row>
    <row r="60" spans="1:39" ht="24" customHeight="1">
      <c r="A60" s="1" t="s">
        <v>40</v>
      </c>
      <c r="B60" s="38">
        <v>7</v>
      </c>
      <c r="C60" s="33">
        <v>7</v>
      </c>
      <c r="D60" s="33"/>
      <c r="E60" s="34"/>
      <c r="F60" s="33">
        <v>2</v>
      </c>
      <c r="G60" s="34">
        <v>4.32</v>
      </c>
      <c r="H60" s="33"/>
      <c r="I60" s="34"/>
      <c r="J60" s="33"/>
      <c r="K60" s="34"/>
      <c r="L60" s="33">
        <v>1</v>
      </c>
      <c r="M60" s="34">
        <v>26.39</v>
      </c>
      <c r="N60" s="33"/>
      <c r="O60" s="34"/>
      <c r="P60" s="33"/>
      <c r="Q60" s="34"/>
      <c r="R60" s="33"/>
      <c r="S60" s="34"/>
      <c r="T60" s="33"/>
      <c r="U60" s="34"/>
      <c r="V60" s="33"/>
      <c r="W60" s="34"/>
      <c r="X60" s="33"/>
      <c r="Y60" s="34"/>
      <c r="Z60" s="33"/>
      <c r="AA60" s="34"/>
      <c r="AB60" s="33"/>
      <c r="AC60" s="34"/>
      <c r="AD60" s="33"/>
      <c r="AE60" s="34"/>
      <c r="AF60" s="33"/>
      <c r="AG60" s="34"/>
      <c r="AH60" s="33"/>
      <c r="AI60" s="35"/>
      <c r="AJ60" s="37"/>
      <c r="AK60" s="46">
        <f t="shared" si="2"/>
        <v>3</v>
      </c>
      <c r="AL60" s="47">
        <f t="shared" si="0"/>
        <v>30.71</v>
      </c>
      <c r="AM60" s="48">
        <f t="shared" si="1"/>
        <v>43.871428571428574</v>
      </c>
    </row>
    <row r="61" spans="1:39" ht="24" customHeight="1" thickBot="1">
      <c r="A61" s="49" t="s">
        <v>90</v>
      </c>
      <c r="B61" s="50">
        <v>22</v>
      </c>
      <c r="C61" s="51">
        <v>12</v>
      </c>
      <c r="D61" s="51"/>
      <c r="E61" s="52"/>
      <c r="F61" s="51"/>
      <c r="G61" s="52"/>
      <c r="H61" s="51"/>
      <c r="I61" s="52"/>
      <c r="J61" s="51"/>
      <c r="K61" s="52"/>
      <c r="L61" s="51"/>
      <c r="M61" s="52"/>
      <c r="N61" s="51"/>
      <c r="O61" s="52"/>
      <c r="P61" s="51"/>
      <c r="Q61" s="52"/>
      <c r="R61" s="51"/>
      <c r="S61" s="52"/>
      <c r="T61" s="51"/>
      <c r="U61" s="52"/>
      <c r="V61" s="51"/>
      <c r="W61" s="52"/>
      <c r="X61" s="51"/>
      <c r="Y61" s="52"/>
      <c r="Z61" s="51"/>
      <c r="AA61" s="52"/>
      <c r="AB61" s="51"/>
      <c r="AC61" s="52"/>
      <c r="AD61" s="51"/>
      <c r="AE61" s="52"/>
      <c r="AF61" s="51"/>
      <c r="AG61" s="52"/>
      <c r="AH61" s="51"/>
      <c r="AI61" s="53"/>
      <c r="AJ61" s="54"/>
      <c r="AK61" s="46">
        <f>D61+F61+H61+J61+L61+N61+P61+R61+T61+V61+X61+Z61+AB61+AD61+AF61+AH61</f>
        <v>0</v>
      </c>
      <c r="AL61" s="47">
        <f>ROUND(E61+G61+I61+K61+M61+O61+Q61+S61+U61+W61+Y61+AA61+AC61+AE61+AG61+AI61,2)</f>
        <v>0</v>
      </c>
      <c r="AM61" s="48">
        <f>AL61*10/C61</f>
        <v>0</v>
      </c>
    </row>
    <row r="62" spans="1:39" ht="24" customHeight="1">
      <c r="A62" s="2" t="s">
        <v>49</v>
      </c>
      <c r="B62" s="60">
        <f>SUM(B9:B13,B15:B29,B31:B37,B39:B45,B47:B51,B55:B56,B58,B60)</f>
        <v>2308</v>
      </c>
      <c r="C62" s="60">
        <f>SUM(C9:C13,C15:C29,C31:C37,C39:C45,C47:C51,C55:C56,C58,C60)</f>
        <v>2174</v>
      </c>
      <c r="D62" s="95">
        <f>SUM(D9:D61)</f>
        <v>1891</v>
      </c>
      <c r="E62" s="95">
        <f aca="true" t="shared" si="3" ref="E62:AJ62">SUM(E9:E61)</f>
        <v>284.6899999999999</v>
      </c>
      <c r="F62" s="95">
        <f t="shared" si="3"/>
        <v>122</v>
      </c>
      <c r="G62" s="95">
        <f t="shared" si="3"/>
        <v>237.30999999999997</v>
      </c>
      <c r="H62" s="95">
        <f t="shared" si="3"/>
        <v>21</v>
      </c>
      <c r="I62" s="95">
        <f t="shared" si="3"/>
        <v>121.08</v>
      </c>
      <c r="J62" s="95">
        <f t="shared" si="3"/>
        <v>29</v>
      </c>
      <c r="K62" s="95">
        <f t="shared" si="3"/>
        <v>596.1600000000001</v>
      </c>
      <c r="L62" s="95">
        <f t="shared" si="3"/>
        <v>9</v>
      </c>
      <c r="M62" s="95">
        <f t="shared" si="3"/>
        <v>164.72000000000003</v>
      </c>
      <c r="N62" s="95">
        <f t="shared" si="3"/>
        <v>2</v>
      </c>
      <c r="O62" s="95">
        <f t="shared" si="3"/>
        <v>66.09</v>
      </c>
      <c r="P62" s="95">
        <f t="shared" si="3"/>
        <v>20</v>
      </c>
      <c r="Q62" s="95">
        <f t="shared" si="3"/>
        <v>184.20999999999998</v>
      </c>
      <c r="R62" s="95">
        <f t="shared" si="3"/>
        <v>1</v>
      </c>
      <c r="S62" s="95">
        <f t="shared" si="3"/>
        <v>5.12</v>
      </c>
      <c r="T62" s="95">
        <f t="shared" si="3"/>
        <v>8</v>
      </c>
      <c r="U62" s="95">
        <f t="shared" si="3"/>
        <v>7.1</v>
      </c>
      <c r="V62" s="95">
        <f t="shared" si="3"/>
        <v>3</v>
      </c>
      <c r="W62" s="95">
        <f t="shared" si="3"/>
        <v>16.4</v>
      </c>
      <c r="X62" s="95">
        <f t="shared" si="3"/>
        <v>0</v>
      </c>
      <c r="Y62" s="95">
        <f t="shared" si="3"/>
        <v>0</v>
      </c>
      <c r="Z62" s="95">
        <f t="shared" si="3"/>
        <v>2</v>
      </c>
      <c r="AA62" s="95">
        <f t="shared" si="3"/>
        <v>2.65</v>
      </c>
      <c r="AB62" s="95">
        <f t="shared" si="3"/>
        <v>80</v>
      </c>
      <c r="AC62" s="95">
        <f t="shared" si="3"/>
        <v>186.82</v>
      </c>
      <c r="AD62" s="95">
        <f t="shared" si="3"/>
        <v>1</v>
      </c>
      <c r="AE62" s="95">
        <f t="shared" si="3"/>
        <v>2.22</v>
      </c>
      <c r="AF62" s="95">
        <f t="shared" si="3"/>
        <v>1</v>
      </c>
      <c r="AG62" s="95">
        <f t="shared" si="3"/>
        <v>0.14</v>
      </c>
      <c r="AH62" s="95">
        <f t="shared" si="3"/>
        <v>42</v>
      </c>
      <c r="AI62" s="95">
        <f t="shared" si="3"/>
        <v>23.009999999999998</v>
      </c>
      <c r="AJ62" s="95">
        <f t="shared" si="3"/>
        <v>19283</v>
      </c>
      <c r="AK62" s="95">
        <f>SUM(AK9:AK61)</f>
        <v>2232</v>
      </c>
      <c r="AL62" s="97">
        <f>SUM(AL9:AL61)</f>
        <v>1897.7200000000005</v>
      </c>
      <c r="AM62" s="41">
        <f>AL62*10/C62</f>
        <v>8.729162833486663</v>
      </c>
    </row>
    <row r="63" spans="1:39" ht="24" customHeight="1">
      <c r="A63" s="3" t="s">
        <v>50</v>
      </c>
      <c r="B63" s="38">
        <f>SUM(B9:B61)</f>
        <v>2557</v>
      </c>
      <c r="C63" s="38">
        <f>SUM(C9:C61)</f>
        <v>2376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8"/>
      <c r="AM63" s="61">
        <f>AL62*10/C63</f>
        <v>7.987037037037039</v>
      </c>
    </row>
    <row r="64" spans="1:39" ht="24" customHeight="1">
      <c r="A64" s="3" t="s">
        <v>51</v>
      </c>
      <c r="B64" s="38">
        <f>SUM(B7:B8)</f>
        <v>2401</v>
      </c>
      <c r="C64" s="38">
        <f>SUM(C7:C8)</f>
        <v>2399</v>
      </c>
      <c r="D64" s="38">
        <f aca="true" t="shared" si="4" ref="D64:AL64">SUM(D7:D8)</f>
        <v>2632</v>
      </c>
      <c r="E64" s="38">
        <f t="shared" si="4"/>
        <v>363.43</v>
      </c>
      <c r="F64" s="38">
        <f t="shared" si="4"/>
        <v>135</v>
      </c>
      <c r="G64" s="38">
        <f t="shared" si="4"/>
        <v>221.63</v>
      </c>
      <c r="H64" s="38">
        <f t="shared" si="4"/>
        <v>21</v>
      </c>
      <c r="I64" s="38">
        <f t="shared" si="4"/>
        <v>108.99000000000001</v>
      </c>
      <c r="J64" s="38">
        <f t="shared" si="4"/>
        <v>14</v>
      </c>
      <c r="K64" s="38">
        <f t="shared" si="4"/>
        <v>379.57000000000005</v>
      </c>
      <c r="L64" s="38">
        <f t="shared" si="4"/>
        <v>11</v>
      </c>
      <c r="M64" s="38">
        <f t="shared" si="4"/>
        <v>153.5698</v>
      </c>
      <c r="N64" s="38">
        <f t="shared" si="4"/>
        <v>5</v>
      </c>
      <c r="O64" s="38">
        <f t="shared" si="4"/>
        <v>376.37</v>
      </c>
      <c r="P64" s="38">
        <f t="shared" si="4"/>
        <v>31</v>
      </c>
      <c r="Q64" s="38">
        <f t="shared" si="4"/>
        <v>214.51</v>
      </c>
      <c r="R64" s="38">
        <f t="shared" si="4"/>
        <v>3</v>
      </c>
      <c r="S64" s="38">
        <f t="shared" si="4"/>
        <v>25.27</v>
      </c>
      <c r="T64" s="38">
        <f t="shared" si="4"/>
        <v>3</v>
      </c>
      <c r="U64" s="38">
        <f t="shared" si="4"/>
        <v>2.85</v>
      </c>
      <c r="V64" s="38">
        <f t="shared" si="4"/>
        <v>3</v>
      </c>
      <c r="W64" s="38">
        <f t="shared" si="4"/>
        <v>47.34</v>
      </c>
      <c r="X64" s="38">
        <f t="shared" si="4"/>
        <v>1</v>
      </c>
      <c r="Y64" s="38">
        <f t="shared" si="4"/>
        <v>249.5</v>
      </c>
      <c r="Z64" s="38">
        <f t="shared" si="4"/>
        <v>2</v>
      </c>
      <c r="AA64" s="38">
        <f t="shared" si="4"/>
        <v>25.41</v>
      </c>
      <c r="AB64" s="38">
        <f t="shared" si="4"/>
        <v>247</v>
      </c>
      <c r="AC64" s="38">
        <f t="shared" si="4"/>
        <v>134.88</v>
      </c>
      <c r="AD64" s="38">
        <f t="shared" si="4"/>
        <v>0</v>
      </c>
      <c r="AE64" s="38">
        <f t="shared" si="4"/>
        <v>0</v>
      </c>
      <c r="AF64" s="38">
        <f t="shared" si="4"/>
        <v>17</v>
      </c>
      <c r="AG64" s="38">
        <f t="shared" si="4"/>
        <v>3.03</v>
      </c>
      <c r="AH64" s="38">
        <f t="shared" si="4"/>
        <v>31</v>
      </c>
      <c r="AI64" s="38">
        <f t="shared" si="4"/>
        <v>30.71</v>
      </c>
      <c r="AJ64" s="38">
        <f t="shared" si="4"/>
        <v>26893</v>
      </c>
      <c r="AK64" s="38">
        <f t="shared" si="4"/>
        <v>3156</v>
      </c>
      <c r="AL64" s="42">
        <f t="shared" si="4"/>
        <v>2337.06</v>
      </c>
      <c r="AM64" s="61">
        <f>AL64*10/C64</f>
        <v>9.741809087119632</v>
      </c>
    </row>
    <row r="65" spans="1:39" ht="24" customHeight="1" thickBot="1">
      <c r="A65" s="4" t="s">
        <v>52</v>
      </c>
      <c r="B65" s="39">
        <f>SUM(B7:B61)</f>
        <v>4958</v>
      </c>
      <c r="C65" s="39">
        <f>SUM(C7:C61)</f>
        <v>4775</v>
      </c>
      <c r="D65" s="39">
        <v>4370</v>
      </c>
      <c r="E65" s="43">
        <v>619.54</v>
      </c>
      <c r="F65" s="39">
        <v>246</v>
      </c>
      <c r="G65" s="43">
        <v>436.21</v>
      </c>
      <c r="H65" s="39">
        <v>40</v>
      </c>
      <c r="I65" s="43">
        <v>220.86</v>
      </c>
      <c r="J65" s="39">
        <v>40</v>
      </c>
      <c r="K65" s="43">
        <v>913.89</v>
      </c>
      <c r="L65" s="39">
        <v>19</v>
      </c>
      <c r="M65" s="43">
        <v>307.99</v>
      </c>
      <c r="N65" s="39">
        <v>5</v>
      </c>
      <c r="O65" s="43">
        <v>408.37</v>
      </c>
      <c r="P65" s="39">
        <v>45</v>
      </c>
      <c r="Q65" s="43">
        <v>373.13</v>
      </c>
      <c r="R65" s="39">
        <v>4</v>
      </c>
      <c r="S65" s="43">
        <v>30.27</v>
      </c>
      <c r="T65" s="39">
        <v>10</v>
      </c>
      <c r="U65" s="43">
        <v>7.74</v>
      </c>
      <c r="V65" s="39">
        <v>6</v>
      </c>
      <c r="W65" s="43">
        <v>63.74</v>
      </c>
      <c r="X65" s="39">
        <v>1</v>
      </c>
      <c r="Y65" s="43">
        <v>230.3</v>
      </c>
      <c r="Z65" s="39">
        <v>4</v>
      </c>
      <c r="AA65" s="43">
        <v>28.06</v>
      </c>
      <c r="AB65" s="39">
        <v>310</v>
      </c>
      <c r="AC65" s="43">
        <v>307.93</v>
      </c>
      <c r="AD65" s="39">
        <v>1</v>
      </c>
      <c r="AE65" s="43">
        <v>2.22</v>
      </c>
      <c r="AF65" s="39">
        <v>18</v>
      </c>
      <c r="AG65" s="43">
        <v>3.2</v>
      </c>
      <c r="AH65" s="39">
        <v>69</v>
      </c>
      <c r="AI65" s="43">
        <v>50.34</v>
      </c>
      <c r="AJ65" s="39">
        <v>43586</v>
      </c>
      <c r="AK65" s="39">
        <f>SUM(AK7:AK61)</f>
        <v>5388</v>
      </c>
      <c r="AL65" s="43">
        <f>SUM(AL7:AL61)</f>
        <v>4234.779999999998</v>
      </c>
      <c r="AM65" s="44">
        <f>AL65*10/C65</f>
        <v>8.868649214659682</v>
      </c>
    </row>
    <row r="66" spans="1:39" ht="24" customHeight="1">
      <c r="A66" s="5" t="s">
        <v>55</v>
      </c>
      <c r="B66" s="6" t="s">
        <v>53</v>
      </c>
      <c r="C66" s="6"/>
      <c r="D66" s="6"/>
      <c r="E66" s="7"/>
      <c r="F66" s="6"/>
      <c r="G66" s="7"/>
      <c r="H66" s="6"/>
      <c r="I66" s="7"/>
      <c r="J66" s="6"/>
      <c r="K66" s="7"/>
      <c r="L66" s="6"/>
      <c r="M66" s="7"/>
      <c r="N66" s="6"/>
      <c r="O66" s="7"/>
      <c r="P66" s="6"/>
      <c r="Q66" s="7"/>
      <c r="R66" s="6"/>
      <c r="S66" s="7"/>
      <c r="T66" s="6"/>
      <c r="U66" s="7"/>
      <c r="V66" s="6"/>
      <c r="W66" s="7"/>
      <c r="X66" s="6"/>
      <c r="Y66" s="7"/>
      <c r="Z66" s="6"/>
      <c r="AA66" s="7"/>
      <c r="AB66" s="6"/>
      <c r="AC66" s="7"/>
      <c r="AD66" s="6"/>
      <c r="AE66" s="7"/>
      <c r="AF66" s="6"/>
      <c r="AG66" s="7"/>
      <c r="AH66" s="6"/>
      <c r="AI66" s="7"/>
      <c r="AJ66" s="28"/>
      <c r="AK66" s="16"/>
      <c r="AL66" s="29"/>
      <c r="AM66" s="30"/>
    </row>
    <row r="67" spans="1:39" ht="24" customHeight="1">
      <c r="A67" s="5" t="s">
        <v>56</v>
      </c>
      <c r="B67" s="6" t="s">
        <v>97</v>
      </c>
      <c r="C67" s="6"/>
      <c r="D67" s="6"/>
      <c r="E67" s="7"/>
      <c r="F67" s="6"/>
      <c r="G67" s="7"/>
      <c r="H67" s="6"/>
      <c r="I67" s="7"/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6"/>
      <c r="AA67" s="7"/>
      <c r="AB67" s="6"/>
      <c r="AC67" s="7"/>
      <c r="AD67" s="6"/>
      <c r="AE67" s="7"/>
      <c r="AF67" s="6"/>
      <c r="AG67" s="7"/>
      <c r="AH67" s="6"/>
      <c r="AI67" s="7"/>
      <c r="AJ67" s="28"/>
      <c r="AK67" s="16"/>
      <c r="AL67" s="29"/>
      <c r="AM67" s="30"/>
    </row>
    <row r="68" spans="1:39" ht="24" customHeight="1">
      <c r="A68" s="5" t="s">
        <v>57</v>
      </c>
      <c r="B68" s="6" t="s">
        <v>54</v>
      </c>
      <c r="C68" s="6"/>
      <c r="D68" s="6"/>
      <c r="E68" s="7"/>
      <c r="F68" s="6"/>
      <c r="G68" s="7"/>
      <c r="H68" s="6"/>
      <c r="I68" s="7"/>
      <c r="J68" s="6"/>
      <c r="K68" s="7"/>
      <c r="L68" s="6"/>
      <c r="M68" s="7"/>
      <c r="N68" s="6"/>
      <c r="O68" s="7"/>
      <c r="P68" s="6"/>
      <c r="Q68" s="7"/>
      <c r="R68" s="6"/>
      <c r="S68" s="7"/>
      <c r="T68" s="6"/>
      <c r="U68" s="7"/>
      <c r="V68" s="6"/>
      <c r="W68" s="7"/>
      <c r="X68" s="6"/>
      <c r="Y68" s="7"/>
      <c r="Z68" s="6"/>
      <c r="AA68" s="7"/>
      <c r="AB68" s="6"/>
      <c r="AC68" s="7"/>
      <c r="AD68" s="6"/>
      <c r="AE68" s="7"/>
      <c r="AF68" s="6"/>
      <c r="AG68" s="7"/>
      <c r="AH68" s="6"/>
      <c r="AI68" s="7"/>
      <c r="AJ68" s="28"/>
      <c r="AK68" s="16"/>
      <c r="AL68" s="29"/>
      <c r="AM68" s="30"/>
    </row>
    <row r="69" spans="1:39" ht="24" customHeight="1">
      <c r="A69" s="5" t="s">
        <v>58</v>
      </c>
      <c r="B69" s="6" t="s">
        <v>98</v>
      </c>
      <c r="C69" s="6"/>
      <c r="D69" s="6"/>
      <c r="E69" s="7"/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6"/>
      <c r="AA69" s="7"/>
      <c r="AB69" s="6"/>
      <c r="AC69" s="7"/>
      <c r="AD69" s="6"/>
      <c r="AE69" s="7"/>
      <c r="AF69" s="6"/>
      <c r="AG69" s="7"/>
      <c r="AH69" s="6"/>
      <c r="AI69" s="7"/>
      <c r="AJ69" s="28"/>
      <c r="AK69" s="16"/>
      <c r="AL69" s="29"/>
      <c r="AM69" s="30"/>
    </row>
  </sheetData>
  <mergeCells count="57">
    <mergeCell ref="AJ62:AJ63"/>
    <mergeCell ref="AK62:AK63"/>
    <mergeCell ref="AL62:AL63"/>
    <mergeCell ref="A3:A6"/>
    <mergeCell ref="AF62:AF63"/>
    <mergeCell ref="AG62:AG63"/>
    <mergeCell ref="AH62:AH63"/>
    <mergeCell ref="AI62:AI63"/>
    <mergeCell ref="AB62:AB63"/>
    <mergeCell ref="AC62:AC63"/>
    <mergeCell ref="AD62:AD63"/>
    <mergeCell ref="AE62:AE63"/>
    <mergeCell ref="X62:X63"/>
    <mergeCell ref="Y62:Y63"/>
    <mergeCell ref="Z62:Z63"/>
    <mergeCell ref="AA62:AA63"/>
    <mergeCell ref="T62:T63"/>
    <mergeCell ref="U62:U63"/>
    <mergeCell ref="V62:V63"/>
    <mergeCell ref="W62:W63"/>
    <mergeCell ref="P62:P63"/>
    <mergeCell ref="Q62:Q63"/>
    <mergeCell ref="R62:R63"/>
    <mergeCell ref="S62:S63"/>
    <mergeCell ref="L62:L63"/>
    <mergeCell ref="M62:M63"/>
    <mergeCell ref="N62:N63"/>
    <mergeCell ref="O62:O63"/>
    <mergeCell ref="H62:H63"/>
    <mergeCell ref="I62:I63"/>
    <mergeCell ref="J62:J63"/>
    <mergeCell ref="K62:K63"/>
    <mergeCell ref="D62:D63"/>
    <mergeCell ref="E62:E63"/>
    <mergeCell ref="F62:F63"/>
    <mergeCell ref="G62:G63"/>
    <mergeCell ref="A1:AM1"/>
    <mergeCell ref="AK3:AL5"/>
    <mergeCell ref="L4:M5"/>
    <mergeCell ref="D4:E5"/>
    <mergeCell ref="F4:G5"/>
    <mergeCell ref="H4:I5"/>
    <mergeCell ref="J4:K5"/>
    <mergeCell ref="N4:O5"/>
    <mergeCell ref="AH4:AJ4"/>
    <mergeCell ref="Z3:AA5"/>
    <mergeCell ref="C3:C6"/>
    <mergeCell ref="P4:Q5"/>
    <mergeCell ref="AF3:AG5"/>
    <mergeCell ref="B3:B6"/>
    <mergeCell ref="AM3:AM5"/>
    <mergeCell ref="R4:S5"/>
    <mergeCell ref="AB3:AC5"/>
    <mergeCell ref="AD3:AE5"/>
    <mergeCell ref="T4:U5"/>
    <mergeCell ref="V4:W5"/>
    <mergeCell ref="X3:Y5"/>
  </mergeCells>
  <printOptions horizontalCentered="1" verticalCentered="1"/>
  <pageMargins left="0.1968503937007874" right="0" top="0.24" bottom="0" header="0.1968503937007874" footer="0"/>
  <pageSetup fitToHeight="1" fitToWidth="1" horizontalDpi="400" verticalDpi="4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9900233</cp:lastModifiedBy>
  <cp:lastPrinted>2007-08-28T05:39:40Z</cp:lastPrinted>
  <dcterms:created xsi:type="dcterms:W3CDTF">2001-03-02T06:39:36Z</dcterms:created>
  <dcterms:modified xsi:type="dcterms:W3CDTF">2007-08-28T05:40:42Z</dcterms:modified>
  <cp:category/>
  <cp:version/>
  <cp:contentType/>
  <cp:contentStatus/>
</cp:coreProperties>
</file>