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A" sheetId="1" r:id="rId1"/>
    <sheet name="B" sheetId="2" r:id="rId2"/>
  </sheets>
  <definedNames>
    <definedName name="_">'A'!$AM$6</definedName>
    <definedName name="\P">'A'!$AM$3</definedName>
    <definedName name="\X">'A'!$AM$1</definedName>
    <definedName name="_xlnm.Print_Area">'A'!$T$2:$AK$37</definedName>
    <definedName name="PRINT_AREA_MI">'A'!$AB$2:$AK$29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<sst xmlns="http://schemas.openxmlformats.org/spreadsheetml/2006/main" count="290" uniqueCount="185">
  <si>
    <t>(１)総　括</t>
  </si>
  <si>
    <t xml:space="preserve">  （つづき）</t>
  </si>
  <si>
    <t>　　　　   区    分</t>
  </si>
  <si>
    <t xml:space="preserve"> (ﾆ/ｲ)</t>
  </si>
  <si>
    <t xml:space="preserve"> (ﾎ/ﾛ)</t>
  </si>
  <si>
    <t xml:space="preserve"> (ﾍ/ﾊ)</t>
  </si>
  <si>
    <t xml:space="preserve"> 総   数</t>
  </si>
  <si>
    <t>主たる用</t>
  </si>
  <si>
    <t>主たる</t>
  </si>
  <si>
    <t>途以外の</t>
  </si>
  <si>
    <t>用途以</t>
  </si>
  <si>
    <t xml:space="preserve"> Ｓ Ｒ Ｃ造</t>
  </si>
  <si>
    <t xml:space="preserve"> 事務所</t>
  </si>
  <si>
    <t xml:space="preserve"> Ｒ  Ｃ  造</t>
  </si>
  <si>
    <t xml:space="preserve"> ･店舗･</t>
  </si>
  <si>
    <t xml:space="preserve"> Ｓ      造</t>
  </si>
  <si>
    <t xml:space="preserve"> 百貨店</t>
  </si>
  <si>
    <t xml:space="preserve"> Ｌ Ｇ Ｓ造</t>
  </si>
  <si>
    <t xml:space="preserve"> その他</t>
  </si>
  <si>
    <t xml:space="preserve"> ･銀 行</t>
  </si>
  <si>
    <t xml:space="preserve"> れんが造等</t>
  </si>
  <si>
    <t xml:space="preserve"> そ  の  他</t>
  </si>
  <si>
    <t>　　 計</t>
  </si>
  <si>
    <t xml:space="preserve"> 住　宅</t>
  </si>
  <si>
    <t xml:space="preserve"> 合  計</t>
  </si>
  <si>
    <t xml:space="preserve"> ･ｱﾊﾟｰﾄ</t>
  </si>
  <si>
    <t xml:space="preserve"> 病院・</t>
  </si>
  <si>
    <t>　（注）</t>
  </si>
  <si>
    <t xml:space="preserve"> Ｓ Ｒ Ｃ造（鉄筋鉄骨コンクリート造）</t>
  </si>
  <si>
    <t xml:space="preserve"> Ｒ  Ｃ  造（鉄筋コンクリート造）</t>
  </si>
  <si>
    <t xml:space="preserve"> Ｓ      造（鉄筋造）</t>
  </si>
  <si>
    <t xml:space="preserve"> ホテル</t>
  </si>
  <si>
    <t xml:space="preserve"> Ｌ Ｇ Ｓ造（軽量鉄骨造）</t>
  </si>
  <si>
    <t xml:space="preserve"> 工場・</t>
  </si>
  <si>
    <t xml:space="preserve"> 倉庫・</t>
  </si>
  <si>
    <t xml:space="preserve"> 市場</t>
  </si>
  <si>
    <t>種　類</t>
  </si>
  <si>
    <t>構      造</t>
  </si>
  <si>
    <t>棟              数          （棟）</t>
  </si>
  <si>
    <t>総      数</t>
  </si>
  <si>
    <t>法定免税点</t>
  </si>
  <si>
    <t>未満のもの</t>
  </si>
  <si>
    <t>以 上 の も の</t>
  </si>
  <si>
    <t>法 定 免 税 点</t>
  </si>
  <si>
    <t>総    数</t>
  </si>
  <si>
    <t>決   定   価   格   （千円）</t>
  </si>
  <si>
    <t>単位当たり価格（円）</t>
  </si>
  <si>
    <t>法定免税</t>
  </si>
  <si>
    <t>点以上の</t>
  </si>
  <si>
    <t xml:space="preserve">もの    </t>
  </si>
  <si>
    <t>法定免</t>
  </si>
  <si>
    <t>税点未</t>
  </si>
  <si>
    <t>満のも</t>
  </si>
  <si>
    <t xml:space="preserve">の    </t>
  </si>
  <si>
    <t>主たる用</t>
  </si>
  <si>
    <t xml:space="preserve">棟数    </t>
  </si>
  <si>
    <t>外　　</t>
  </si>
  <si>
    <t>棟数　　</t>
  </si>
  <si>
    <t>総   数</t>
  </si>
  <si>
    <t>総     数</t>
  </si>
  <si>
    <t>(ｲ)</t>
  </si>
  <si>
    <t>(ﾛ)</t>
  </si>
  <si>
    <t>(ﾊ)</t>
  </si>
  <si>
    <t>(ﾆ)</t>
  </si>
  <si>
    <t>(ﾎ)</t>
  </si>
  <si>
    <t>(ﾍ)</t>
  </si>
  <si>
    <t>総　数</t>
  </si>
  <si>
    <t>床   面   　　積   （m2）</t>
  </si>
  <si>
    <t>平成１８年度固定資産の価格等の概要に関する調</t>
  </si>
  <si>
    <t>８　木造以外の家屋に関する調</t>
  </si>
  <si>
    <t>(２)市町村別</t>
  </si>
  <si>
    <t>区　　分</t>
  </si>
  <si>
    <t>棟　　　　数  　 (棟)</t>
  </si>
  <si>
    <t>床  面　積　　（㎡）</t>
  </si>
  <si>
    <t>決　　定　　価　　格　　（千円）</t>
  </si>
  <si>
    <t>単位当たり価格（円）</t>
  </si>
  <si>
    <t>総　     数</t>
  </si>
  <si>
    <t>法定免税点未満のもの</t>
  </si>
  <si>
    <t>法定免税点以上のもの</t>
  </si>
  <si>
    <t>法定免税点</t>
  </si>
  <si>
    <t xml:space="preserve"> 総  数 </t>
  </si>
  <si>
    <t>主たる</t>
  </si>
  <si>
    <t>総   数</t>
  </si>
  <si>
    <t>総　　数</t>
  </si>
  <si>
    <t>未満のもの</t>
  </si>
  <si>
    <t>以上のもの</t>
  </si>
  <si>
    <t>(ﾆ/ｲ)</t>
  </si>
  <si>
    <t>(ﾎ/ﾛ)</t>
  </si>
  <si>
    <t>(ﾍ/ﾊ)</t>
  </si>
  <si>
    <t>市町村名</t>
  </si>
  <si>
    <t>用途以外</t>
  </si>
  <si>
    <t>(ｲ)</t>
  </si>
  <si>
    <t>(ﾛ)</t>
  </si>
  <si>
    <t>(ﾊ)</t>
  </si>
  <si>
    <t>(ﾆ)</t>
  </si>
  <si>
    <t>(ﾎ)</t>
  </si>
  <si>
    <t>(ﾍ)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</si>
  <si>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</si>
  <si>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</si>
  <si>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</si>
  <si>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</si>
  <si>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</si>
  <si>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</si>
  <si>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</si>
  <si>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</si>
  <si>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</si>
  <si>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</si>
  <si>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</si>
  <si>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</si>
  <si>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</si>
  <si>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</si>
  <si>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</si>
  <si>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</si>
  <si>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</si>
  <si>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</si>
  <si>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</si>
  <si>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</si>
  <si>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</si>
  <si>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</si>
  <si>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</si>
  <si>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</si>
  <si>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福 津 市</t>
  </si>
  <si>
    <t>うきは市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</si>
  <si>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</si>
  <si>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</si>
  <si>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</si>
  <si>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</si>
  <si>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</si>
  <si>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</si>
  <si>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</si>
  <si>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</si>
  <si>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</si>
  <si>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</si>
  <si>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</si>
  <si>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</si>
  <si>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</si>
  <si>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</si>
  <si>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</si>
  <si>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</si>
  <si>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</si>
  <si>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</si>
  <si>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</si>
  <si>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</si>
  <si>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</si>
  <si>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</si>
  <si>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</si>
  <si>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</si>
  <si>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</si>
  <si>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</si>
  <si>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筑 前 町</t>
  </si>
  <si>
    <t>東 峰 村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</si>
  <si>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</si>
  <si>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</si>
  <si>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</si>
  <si>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</si>
  <si>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</si>
  <si>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</si>
  <si>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</si>
  <si>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</si>
  <si>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</si>
  <si>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</si>
  <si>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</si>
  <si>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</si>
  <si>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</si>
  <si>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</si>
  <si>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</si>
  <si>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</si>
  <si>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</si>
  <si>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</si>
  <si>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</si>
  <si>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</si>
  <si>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</si>
  <si>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</si>
  <si>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</si>
  <si>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</si>
  <si>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</si>
  <si>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</si>
  <si>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</si>
  <si>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</si>
  <si>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</si>
  <si>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上 毛 町</t>
  </si>
  <si>
    <t>大都市計</t>
  </si>
  <si>
    <t>都 市 計</t>
  </si>
  <si>
    <t>町 村 計</t>
  </si>
  <si>
    <t>県   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</si>
</sst>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"/>
      <family val="1"/>
    </font>
    <font>
      <sz val="10"/>
      <color indexed="8"/>
      <name val=""/>
      <family val="3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 quotePrefix="1">
      <alignment horizontal="center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 quotePrefix="1">
      <alignment horizontal="center"/>
      <protection/>
    </xf>
    <xf numFmtId="37" fontId="5" fillId="0" borderId="10" xfId="0" applyNumberFormat="1" applyFont="1" applyBorder="1" applyAlignment="1" applyProtection="1" quotePrefix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 quotePrefix="1">
      <alignment horizontal="right"/>
      <protection/>
    </xf>
    <xf numFmtId="37" fontId="5" fillId="0" borderId="8" xfId="0" applyNumberFormat="1" applyFont="1" applyBorder="1" applyAlignment="1" applyProtection="1" quotePrefix="1">
      <alignment horizontal="right"/>
      <protection/>
    </xf>
    <xf numFmtId="37" fontId="6" fillId="0" borderId="0" xfId="0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0" fillId="0" borderId="0" xfId="0" applyAlignment="1" quotePrefix="1">
      <alignment horizontal="left"/>
    </xf>
    <xf numFmtId="37" fontId="9" fillId="0" borderId="1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49" fontId="10" fillId="0" borderId="0" xfId="0" applyNumberFormat="1" applyFont="1" applyAlignment="1">
      <alignment horizontal="center"/>
    </xf>
    <xf numFmtId="37" fontId="5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 quotePrefix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 quotePrefix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"/>
      <protection/>
    </xf>
    <xf numFmtId="37" fontId="5" fillId="0" borderId="18" xfId="0" applyNumberFormat="1" applyFont="1" applyBorder="1" applyAlignment="1" applyProtection="1" quotePrefix="1">
      <alignment horizontal="center"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18" xfId="0" applyNumberFormat="1" applyFont="1" applyBorder="1" applyAlignment="1" applyProtection="1">
      <alignment horizontal="center"/>
      <protection/>
    </xf>
    <xf numFmtId="37" fontId="11" fillId="0" borderId="0" xfId="0" applyFont="1" applyAlignment="1">
      <alignment/>
    </xf>
    <xf numFmtId="37" fontId="11" fillId="0" borderId="0" xfId="0" applyFont="1" applyAlignment="1" quotePrefix="1">
      <alignment horizontal="left"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>
      <alignment/>
      <protection/>
    </xf>
    <xf numFmtId="37" fontId="6" fillId="0" borderId="3" xfId="0" applyFont="1" applyBorder="1" applyAlignment="1" applyProtection="1">
      <alignment horizontal="right"/>
      <protection/>
    </xf>
    <xf numFmtId="37" fontId="6" fillId="0" borderId="20" xfId="0" applyFont="1" applyBorder="1" applyAlignment="1" applyProtection="1" quotePrefix="1">
      <alignment horizontal="center"/>
      <protection/>
    </xf>
    <xf numFmtId="37" fontId="6" fillId="0" borderId="21" xfId="0" applyFont="1" applyBorder="1" applyAlignment="1" applyProtection="1">
      <alignment horizontal="center"/>
      <protection/>
    </xf>
    <xf numFmtId="37" fontId="6" fillId="0" borderId="22" xfId="0" applyFont="1" applyBorder="1" applyAlignment="1" applyProtection="1">
      <alignment horizontal="center"/>
      <protection/>
    </xf>
    <xf numFmtId="37" fontId="6" fillId="0" borderId="21" xfId="0" applyFont="1" applyBorder="1" applyAlignment="1" applyProtection="1" quotePrefix="1">
      <alignment horizontal="center"/>
      <protection/>
    </xf>
    <xf numFmtId="37" fontId="6" fillId="0" borderId="22" xfId="0" applyFont="1" applyBorder="1" applyAlignment="1" applyProtection="1" quotePrefix="1">
      <alignment horizontal="center"/>
      <protection/>
    </xf>
    <xf numFmtId="37" fontId="6" fillId="0" borderId="20" xfId="0" applyFont="1" applyBorder="1" applyAlignment="1" applyProtection="1">
      <alignment horizontal="center"/>
      <protection/>
    </xf>
    <xf numFmtId="37" fontId="6" fillId="0" borderId="23" xfId="0" applyFont="1" applyBorder="1" applyAlignment="1" applyProtection="1">
      <alignment horizontal="center"/>
      <protection/>
    </xf>
    <xf numFmtId="37" fontId="6" fillId="0" borderId="5" xfId="0" applyFont="1" applyBorder="1" applyAlignment="1" applyProtection="1">
      <alignment/>
      <protection/>
    </xf>
    <xf numFmtId="37" fontId="6" fillId="0" borderId="25" xfId="0" applyFont="1" applyBorder="1" applyAlignment="1" applyProtection="1">
      <alignment horizontal="center"/>
      <protection/>
    </xf>
    <xf numFmtId="37" fontId="6" fillId="0" borderId="26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 quotePrefix="1">
      <alignment horizontal="left"/>
      <protection/>
    </xf>
    <xf numFmtId="37" fontId="6" fillId="0" borderId="9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 horizontal="center"/>
      <protection/>
    </xf>
    <xf numFmtId="37" fontId="6" fillId="0" borderId="2" xfId="0" applyFont="1" applyBorder="1" applyAlignment="1" applyProtection="1">
      <alignment/>
      <protection/>
    </xf>
    <xf numFmtId="37" fontId="6" fillId="0" borderId="7" xfId="0" applyFont="1" applyBorder="1" applyAlignment="1" applyProtection="1">
      <alignment/>
      <protection/>
    </xf>
    <xf numFmtId="37" fontId="6" fillId="0" borderId="2" xfId="0" applyFont="1" applyBorder="1" applyAlignment="1" applyProtection="1" quotePrefix="1">
      <alignment horizontal="left"/>
      <protection/>
    </xf>
    <xf numFmtId="37" fontId="6" fillId="0" borderId="2" xfId="0" applyFont="1" applyBorder="1" applyAlignment="1" applyProtection="1" quotePrefix="1">
      <alignment horizontal="center"/>
      <protection/>
    </xf>
    <xf numFmtId="37" fontId="6" fillId="0" borderId="7" xfId="0" applyFont="1" applyBorder="1" applyAlignment="1" applyProtection="1" quotePrefix="1">
      <alignment horizontal="center"/>
      <protection/>
    </xf>
    <xf numFmtId="37" fontId="6" fillId="0" borderId="10" xfId="0" applyFont="1" applyBorder="1" applyAlignment="1" applyProtection="1">
      <alignment horizontal="left"/>
      <protection/>
    </xf>
    <xf numFmtId="37" fontId="6" fillId="0" borderId="8" xfId="0" applyFont="1" applyBorder="1" applyAlignment="1" applyProtection="1" quotePrefix="1">
      <alignment horizontal="right"/>
      <protection/>
    </xf>
    <xf numFmtId="37" fontId="6" fillId="0" borderId="12" xfId="0" applyFont="1" applyBorder="1" applyAlignment="1" applyProtection="1">
      <alignment/>
      <protection/>
    </xf>
    <xf numFmtId="37" fontId="6" fillId="0" borderId="5" xfId="0" applyFont="1" applyBorder="1" applyAlignment="1" applyProtection="1">
      <alignment horizontal="center"/>
      <protection/>
    </xf>
    <xf numFmtId="37" fontId="6" fillId="0" borderId="17" xfId="0" applyFont="1" applyBorder="1" applyAlignment="1">
      <alignment/>
    </xf>
    <xf numFmtId="37" fontId="6" fillId="0" borderId="6" xfId="0" applyFont="1" applyBorder="1" applyAlignment="1">
      <alignment/>
    </xf>
    <xf numFmtId="37" fontId="6" fillId="0" borderId="27" xfId="0" applyFont="1" applyBorder="1" applyAlignment="1" applyProtection="1">
      <alignment horizontal="center"/>
      <protection/>
    </xf>
    <xf numFmtId="37" fontId="6" fillId="0" borderId="28" xfId="0" applyFont="1" applyBorder="1" applyAlignment="1">
      <alignment/>
    </xf>
    <xf numFmtId="37" fontId="6" fillId="0" borderId="29" xfId="0" applyFont="1" applyBorder="1" applyAlignment="1" applyProtection="1">
      <alignment/>
      <protection/>
    </xf>
    <xf numFmtId="37" fontId="6" fillId="0" borderId="30" xfId="0" applyFont="1" applyBorder="1" applyAlignment="1" applyProtection="1">
      <alignment/>
      <protection/>
    </xf>
    <xf numFmtId="37" fontId="6" fillId="0" borderId="5" xfId="0" applyFont="1" applyBorder="1" applyAlignment="1" applyProtection="1" quotePrefix="1">
      <alignment horizontal="center"/>
      <protection/>
    </xf>
    <xf numFmtId="37" fontId="6" fillId="0" borderId="31" xfId="0" applyFont="1" applyBorder="1" applyAlignment="1" applyProtection="1">
      <alignment horizontal="center"/>
      <protection/>
    </xf>
    <xf numFmtId="37" fontId="6" fillId="0" borderId="32" xfId="0" applyFont="1" applyBorder="1" applyAlignment="1" applyProtection="1">
      <alignment/>
      <protection/>
    </xf>
    <xf numFmtId="37" fontId="6" fillId="0" borderId="33" xfId="0" applyFont="1" applyBorder="1" applyAlignment="1" applyProtection="1">
      <alignment/>
      <protection/>
    </xf>
    <xf numFmtId="37" fontId="6" fillId="0" borderId="34" xfId="0" applyFont="1" applyBorder="1" applyAlignment="1" applyProtection="1">
      <alignment horizontal="center"/>
      <protection/>
    </xf>
    <xf numFmtId="37" fontId="6" fillId="0" borderId="18" xfId="0" applyFont="1" applyBorder="1" applyAlignment="1" applyProtection="1">
      <alignment/>
      <protection/>
    </xf>
    <xf numFmtId="37" fontId="6" fillId="0" borderId="35" xfId="0" applyFont="1" applyBorder="1" applyAlignment="1" applyProtection="1">
      <alignment/>
      <protection/>
    </xf>
    <xf numFmtId="37" fontId="6" fillId="0" borderId="13" xfId="0" applyFont="1" applyBorder="1" applyAlignment="1" applyProtection="1">
      <alignment horizontal="center"/>
      <protection/>
    </xf>
    <xf numFmtId="37" fontId="6" fillId="0" borderId="14" xfId="0" applyFont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K90"/>
  <sheetViews>
    <sheetView tabSelected="1" defaultGridColor="0" zoomScale="87" zoomScaleNormal="87" zoomScaleSheetLayoutView="75" colorId="22" workbookViewId="0" topLeftCell="A3">
      <selection activeCell="B2" sqref="B2"/>
    </sheetView>
  </sheetViews>
  <sheetFormatPr defaultColWidth="10.66015625" defaultRowHeight="23.25" customHeight="1"/>
  <cols>
    <col min="1" max="1" width="8.66015625" style="0" customWidth="1"/>
    <col min="2" max="2" width="12.66015625" style="0" customWidth="1"/>
    <col min="3" max="3" width="7.66015625" style="0" customWidth="1"/>
    <col min="4" max="4" width="7" style="0" customWidth="1"/>
    <col min="5" max="6" width="6.66015625" style="0" customWidth="1"/>
    <col min="7" max="8" width="7.66015625" style="0" customWidth="1"/>
    <col min="9" max="9" width="9.66015625" style="0" customWidth="1"/>
    <col min="10" max="10" width="6.66015625" style="0" customWidth="1"/>
    <col min="11" max="11" width="9.66015625" style="0" customWidth="1"/>
    <col min="12" max="12" width="11.66015625" style="0" customWidth="1"/>
    <col min="13" max="13" width="8.66015625" style="0" customWidth="1"/>
    <col min="14" max="14" width="11.66015625" style="0" customWidth="1"/>
    <col min="15" max="17" width="8.66015625" style="0" customWidth="1"/>
    <col min="18" max="18" width="1.66015625" style="0" customWidth="1"/>
    <col min="20" max="20" width="8.66015625" style="0" customWidth="1"/>
    <col min="21" max="21" width="12.66015625" style="0" customWidth="1"/>
    <col min="22" max="22" width="7.66015625" style="0" customWidth="1"/>
    <col min="23" max="25" width="6.66015625" style="0" customWidth="1"/>
    <col min="26" max="27" width="7.66015625" style="0" customWidth="1"/>
    <col min="28" max="28" width="9.66015625" style="0" customWidth="1"/>
    <col min="29" max="29" width="6.66015625" style="0" customWidth="1"/>
    <col min="31" max="31" width="12.66015625" style="0" customWidth="1"/>
    <col min="32" max="32" width="8.66015625" style="0" customWidth="1"/>
    <col min="33" max="33" width="12.66015625" style="0" customWidth="1"/>
    <col min="34" max="36" width="7.66015625" style="0" customWidth="1"/>
    <col min="37" max="37" width="1.66015625" style="0" customWidth="1"/>
  </cols>
  <sheetData>
    <row r="1" ht="23.25" customHeight="1">
      <c r="A1" s="34" t="s">
        <v>68</v>
      </c>
    </row>
    <row r="2" spans="1:43" ht="23.25" customHeight="1">
      <c r="A2" s="33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1"/>
      <c r="AN2" s="1"/>
      <c r="AO2" s="1"/>
      <c r="AP2" s="1"/>
      <c r="AQ2" s="1"/>
    </row>
    <row r="3" spans="1:43" ht="23.2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"/>
      <c r="S3" s="1"/>
      <c r="AL3" s="1"/>
      <c r="AM3" s="1"/>
      <c r="AN3" s="1"/>
      <c r="AO3" s="1"/>
      <c r="AP3" s="1"/>
      <c r="AQ3" s="1"/>
    </row>
    <row r="4" spans="1:43" ht="23.25" customHeight="1">
      <c r="A4" s="7" t="s">
        <v>2</v>
      </c>
      <c r="B4" s="8"/>
      <c r="C4" s="46" t="s">
        <v>38</v>
      </c>
      <c r="D4" s="47"/>
      <c r="E4" s="47"/>
      <c r="F4" s="47"/>
      <c r="G4" s="47"/>
      <c r="H4" s="48"/>
      <c r="I4" s="46" t="s">
        <v>67</v>
      </c>
      <c r="J4" s="47"/>
      <c r="K4" s="48"/>
      <c r="L4" s="46" t="s">
        <v>45</v>
      </c>
      <c r="M4" s="47"/>
      <c r="N4" s="48"/>
      <c r="O4" s="46" t="s">
        <v>46</v>
      </c>
      <c r="P4" s="47"/>
      <c r="Q4" s="49"/>
      <c r="R4" s="2"/>
      <c r="S4" s="1"/>
      <c r="AL4" s="1"/>
      <c r="AM4" s="1"/>
      <c r="AN4" s="1"/>
      <c r="AO4" s="1"/>
      <c r="AP4" s="1"/>
      <c r="AQ4" s="1"/>
    </row>
    <row r="5" spans="1:43" ht="23.25" customHeight="1">
      <c r="A5" s="9"/>
      <c r="B5" s="6"/>
      <c r="C5" s="50" t="s">
        <v>39</v>
      </c>
      <c r="D5" s="51"/>
      <c r="E5" s="50" t="s">
        <v>40</v>
      </c>
      <c r="F5" s="51"/>
      <c r="G5" s="52" t="s">
        <v>43</v>
      </c>
      <c r="H5" s="51"/>
      <c r="I5" s="36"/>
      <c r="J5" s="42" t="s">
        <v>50</v>
      </c>
      <c r="K5" s="43" t="s">
        <v>47</v>
      </c>
      <c r="L5" s="12"/>
      <c r="M5" s="11" t="s">
        <v>50</v>
      </c>
      <c r="N5" s="11" t="s">
        <v>47</v>
      </c>
      <c r="O5" s="12"/>
      <c r="P5" s="12"/>
      <c r="Q5" s="13"/>
      <c r="R5" s="2"/>
      <c r="S5" s="1"/>
      <c r="AL5" s="1"/>
      <c r="AM5" s="1"/>
      <c r="AN5" s="1"/>
      <c r="AO5" s="1"/>
      <c r="AP5" s="1"/>
      <c r="AQ5" s="1"/>
    </row>
    <row r="6" spans="1:43" ht="23.25" customHeight="1">
      <c r="A6" s="9"/>
      <c r="B6" s="6"/>
      <c r="C6" s="14"/>
      <c r="D6" s="15"/>
      <c r="E6" s="44" t="s">
        <v>41</v>
      </c>
      <c r="F6" s="45"/>
      <c r="G6" s="44" t="s">
        <v>42</v>
      </c>
      <c r="H6" s="45"/>
      <c r="I6" s="17" t="s">
        <v>44</v>
      </c>
      <c r="J6" s="11" t="s">
        <v>51</v>
      </c>
      <c r="K6" s="17" t="s">
        <v>48</v>
      </c>
      <c r="L6" s="11" t="s">
        <v>59</v>
      </c>
      <c r="M6" s="11" t="s">
        <v>51</v>
      </c>
      <c r="N6" s="11" t="s">
        <v>48</v>
      </c>
      <c r="O6" s="11" t="s">
        <v>3</v>
      </c>
      <c r="P6" s="11" t="s">
        <v>4</v>
      </c>
      <c r="Q6" s="18" t="s">
        <v>5</v>
      </c>
      <c r="R6" s="2"/>
      <c r="S6" s="1"/>
      <c r="AL6" s="1"/>
      <c r="AM6" s="1"/>
      <c r="AN6" s="1"/>
      <c r="AO6" s="1"/>
      <c r="AP6" s="1"/>
      <c r="AQ6" s="1"/>
    </row>
    <row r="7" spans="1:43" ht="23.25" customHeight="1">
      <c r="A7" s="9"/>
      <c r="B7" s="6"/>
      <c r="C7" s="11" t="s">
        <v>58</v>
      </c>
      <c r="D7" s="11" t="s">
        <v>7</v>
      </c>
      <c r="E7" s="11" t="s">
        <v>66</v>
      </c>
      <c r="F7" s="11" t="s">
        <v>8</v>
      </c>
      <c r="G7" s="12" t="s">
        <v>6</v>
      </c>
      <c r="H7" s="19" t="s">
        <v>54</v>
      </c>
      <c r="I7" s="10"/>
      <c r="J7" s="11" t="s">
        <v>52</v>
      </c>
      <c r="K7" s="17" t="s">
        <v>49</v>
      </c>
      <c r="L7" s="12"/>
      <c r="M7" s="11" t="s">
        <v>52</v>
      </c>
      <c r="N7" s="11" t="s">
        <v>49</v>
      </c>
      <c r="O7" s="12"/>
      <c r="P7" s="12"/>
      <c r="Q7" s="13"/>
      <c r="R7" s="2"/>
      <c r="S7" s="1"/>
      <c r="AL7" s="1"/>
      <c r="AM7" s="1"/>
      <c r="AN7" s="1"/>
      <c r="AO7" s="1"/>
      <c r="AP7" s="1"/>
      <c r="AQ7" s="1"/>
    </row>
    <row r="8" spans="1:43" ht="23.25" customHeight="1">
      <c r="A8" s="9"/>
      <c r="B8" s="6"/>
      <c r="C8" s="12"/>
      <c r="D8" s="11" t="s">
        <v>9</v>
      </c>
      <c r="E8" s="12"/>
      <c r="F8" s="11" t="s">
        <v>10</v>
      </c>
      <c r="G8" s="12"/>
      <c r="H8" s="11" t="s">
        <v>9</v>
      </c>
      <c r="I8" s="10"/>
      <c r="J8" s="11" t="s">
        <v>53</v>
      </c>
      <c r="K8" s="10"/>
      <c r="L8" s="12"/>
      <c r="M8" s="11" t="s">
        <v>53</v>
      </c>
      <c r="N8" s="12"/>
      <c r="O8" s="12"/>
      <c r="P8" s="12"/>
      <c r="Q8" s="13"/>
      <c r="R8" s="2"/>
      <c r="S8" s="1"/>
      <c r="AL8" s="1"/>
      <c r="AM8" s="1"/>
      <c r="AN8" s="1"/>
      <c r="AO8" s="1"/>
      <c r="AP8" s="1"/>
      <c r="AQ8" s="1"/>
    </row>
    <row r="9" spans="1:43" ht="23.25" customHeight="1">
      <c r="A9" s="20" t="s">
        <v>36</v>
      </c>
      <c r="B9" s="21" t="s">
        <v>37</v>
      </c>
      <c r="C9" s="14"/>
      <c r="D9" s="16" t="s">
        <v>57</v>
      </c>
      <c r="E9" s="14"/>
      <c r="F9" s="22" t="s">
        <v>56</v>
      </c>
      <c r="G9" s="14"/>
      <c r="H9" s="16" t="s">
        <v>55</v>
      </c>
      <c r="I9" s="30" t="s">
        <v>60</v>
      </c>
      <c r="J9" s="31" t="s">
        <v>61</v>
      </c>
      <c r="K9" s="30" t="s">
        <v>62</v>
      </c>
      <c r="L9" s="31" t="s">
        <v>63</v>
      </c>
      <c r="M9" s="31" t="s">
        <v>64</v>
      </c>
      <c r="N9" s="31" t="s">
        <v>65</v>
      </c>
      <c r="O9" s="14"/>
      <c r="P9" s="14"/>
      <c r="Q9" s="24"/>
      <c r="R9" s="2"/>
      <c r="S9" s="1"/>
      <c r="AL9" s="1"/>
      <c r="AM9" s="1"/>
      <c r="AN9" s="1"/>
      <c r="AO9" s="1"/>
      <c r="AP9" s="1"/>
      <c r="AQ9" s="1"/>
    </row>
    <row r="10" spans="1:43" ht="23.25" customHeight="1">
      <c r="A10" s="9"/>
      <c r="B10" s="12" t="s">
        <v>11</v>
      </c>
      <c r="C10" s="12">
        <v>1365</v>
      </c>
      <c r="D10" s="12">
        <v>211</v>
      </c>
      <c r="E10" s="12">
        <v>0</v>
      </c>
      <c r="F10" s="12">
        <v>0</v>
      </c>
      <c r="G10" s="12">
        <v>1365</v>
      </c>
      <c r="H10" s="12">
        <v>211</v>
      </c>
      <c r="I10" s="10">
        <v>7024848</v>
      </c>
      <c r="J10" s="12">
        <v>0</v>
      </c>
      <c r="K10" s="10">
        <v>7024848</v>
      </c>
      <c r="L10" s="12">
        <v>679793869</v>
      </c>
      <c r="M10" s="12">
        <v>0</v>
      </c>
      <c r="N10" s="12">
        <v>679793869</v>
      </c>
      <c r="O10" s="12">
        <f aca="true" t="shared" si="0" ref="O10:O37">IF(ISERR(ROUND(L10*1000/I10,0))=1," ",ROUND(L10*1000/I10,0))</f>
        <v>96770</v>
      </c>
      <c r="P10" s="12" t="str">
        <f aca="true" t="shared" si="1" ref="P10:P37">IF(ISERR(ROUND(M10*1000/J10,0))=1," ",ROUND(M10*1000/J10,0))</f>
        <v> </v>
      </c>
      <c r="Q10" s="13">
        <f aca="true" t="shared" si="2" ref="Q10:Q37">IF(ISERR(ROUND(N10*1000/K10,0))=1," ",ROUND(N10*1000/K10,0))</f>
        <v>96770</v>
      </c>
      <c r="R10" s="2"/>
      <c r="S10" s="1"/>
      <c r="AL10" s="1"/>
      <c r="AM10" s="1"/>
      <c r="AN10" s="1"/>
      <c r="AO10" s="1"/>
      <c r="AP10" s="1"/>
      <c r="AQ10" s="1"/>
    </row>
    <row r="11" spans="1:43" ht="23.25" customHeight="1">
      <c r="A11" s="9" t="s">
        <v>12</v>
      </c>
      <c r="B11" s="12" t="s">
        <v>13</v>
      </c>
      <c r="C11" s="12">
        <v>9358</v>
      </c>
      <c r="D11" s="12">
        <v>2190</v>
      </c>
      <c r="E11" s="12">
        <v>3</v>
      </c>
      <c r="F11" s="12">
        <v>0</v>
      </c>
      <c r="G11" s="12">
        <v>9355</v>
      </c>
      <c r="H11" s="12">
        <v>2190</v>
      </c>
      <c r="I11" s="10">
        <v>6957192</v>
      </c>
      <c r="J11" s="12">
        <v>91</v>
      </c>
      <c r="K11" s="10">
        <v>6957101</v>
      </c>
      <c r="L11" s="12">
        <v>407730070</v>
      </c>
      <c r="M11" s="12">
        <v>1110</v>
      </c>
      <c r="N11" s="12">
        <v>407728960</v>
      </c>
      <c r="O11" s="12">
        <f t="shared" si="0"/>
        <v>58606</v>
      </c>
      <c r="P11" s="12">
        <f t="shared" si="1"/>
        <v>12198</v>
      </c>
      <c r="Q11" s="13">
        <f t="shared" si="2"/>
        <v>58606</v>
      </c>
      <c r="R11" s="2"/>
      <c r="S11" s="1"/>
      <c r="AL11" s="1"/>
      <c r="AM11" s="1"/>
      <c r="AN11" s="1"/>
      <c r="AO11" s="1"/>
      <c r="AP11" s="1"/>
      <c r="AQ11" s="1"/>
    </row>
    <row r="12" spans="1:43" ht="23.25" customHeight="1">
      <c r="A12" s="9" t="s">
        <v>14</v>
      </c>
      <c r="B12" s="12" t="s">
        <v>15</v>
      </c>
      <c r="C12" s="12">
        <v>32053</v>
      </c>
      <c r="D12" s="12">
        <v>6269</v>
      </c>
      <c r="E12" s="12">
        <v>24</v>
      </c>
      <c r="F12" s="12">
        <v>1</v>
      </c>
      <c r="G12" s="12">
        <v>32029</v>
      </c>
      <c r="H12" s="12">
        <v>6268</v>
      </c>
      <c r="I12" s="10">
        <v>15224843</v>
      </c>
      <c r="J12" s="12">
        <v>1183</v>
      </c>
      <c r="K12" s="10">
        <v>15223660</v>
      </c>
      <c r="L12" s="12">
        <v>823041738</v>
      </c>
      <c r="M12" s="12">
        <v>1477</v>
      </c>
      <c r="N12" s="12">
        <v>823040261</v>
      </c>
      <c r="O12" s="12">
        <f t="shared" si="0"/>
        <v>54059</v>
      </c>
      <c r="P12" s="12">
        <f t="shared" si="1"/>
        <v>1249</v>
      </c>
      <c r="Q12" s="13">
        <f t="shared" si="2"/>
        <v>54063</v>
      </c>
      <c r="R12" s="2"/>
      <c r="S12" s="1"/>
      <c r="AL12" s="1"/>
      <c r="AM12" s="1"/>
      <c r="AN12" s="1"/>
      <c r="AO12" s="1"/>
      <c r="AP12" s="1"/>
      <c r="AQ12" s="1"/>
    </row>
    <row r="13" spans="1:43" ht="23.25" customHeight="1">
      <c r="A13" s="9" t="s">
        <v>16</v>
      </c>
      <c r="B13" s="12" t="s">
        <v>17</v>
      </c>
      <c r="C13" s="12">
        <v>10206</v>
      </c>
      <c r="D13" s="12">
        <v>970</v>
      </c>
      <c r="E13" s="12">
        <v>152</v>
      </c>
      <c r="F13" s="12">
        <v>4</v>
      </c>
      <c r="G13" s="12">
        <v>10054</v>
      </c>
      <c r="H13" s="12">
        <v>966</v>
      </c>
      <c r="I13" s="10">
        <v>1135315</v>
      </c>
      <c r="J13" s="12">
        <v>3469</v>
      </c>
      <c r="K13" s="10">
        <v>1131846</v>
      </c>
      <c r="L13" s="12">
        <v>24715818</v>
      </c>
      <c r="M13" s="12">
        <v>19485</v>
      </c>
      <c r="N13" s="12">
        <v>24696333</v>
      </c>
      <c r="O13" s="12">
        <f t="shared" si="0"/>
        <v>21770</v>
      </c>
      <c r="P13" s="12">
        <f t="shared" si="1"/>
        <v>5617</v>
      </c>
      <c r="Q13" s="13">
        <f t="shared" si="2"/>
        <v>21820</v>
      </c>
      <c r="R13" s="2"/>
      <c r="S13" s="1"/>
      <c r="AL13" s="1"/>
      <c r="AM13" s="1"/>
      <c r="AN13" s="1"/>
      <c r="AO13" s="1"/>
      <c r="AP13" s="1"/>
      <c r="AQ13" s="1"/>
    </row>
    <row r="14" spans="1:43" ht="23.25" customHeight="1">
      <c r="A14" s="9" t="s">
        <v>19</v>
      </c>
      <c r="B14" s="12" t="s">
        <v>20</v>
      </c>
      <c r="C14" s="12">
        <v>2154</v>
      </c>
      <c r="D14" s="12">
        <v>294</v>
      </c>
      <c r="E14" s="12">
        <v>35</v>
      </c>
      <c r="F14" s="12">
        <v>1</v>
      </c>
      <c r="G14" s="12">
        <v>2119</v>
      </c>
      <c r="H14" s="12">
        <v>293</v>
      </c>
      <c r="I14" s="10">
        <v>146270</v>
      </c>
      <c r="J14" s="12">
        <v>957</v>
      </c>
      <c r="K14" s="10">
        <v>145313</v>
      </c>
      <c r="L14" s="12">
        <v>2538341</v>
      </c>
      <c r="M14" s="12">
        <v>4447</v>
      </c>
      <c r="N14" s="12">
        <v>2533894</v>
      </c>
      <c r="O14" s="12">
        <f t="shared" si="0"/>
        <v>17354</v>
      </c>
      <c r="P14" s="12">
        <f t="shared" si="1"/>
        <v>4647</v>
      </c>
      <c r="Q14" s="13">
        <f t="shared" si="2"/>
        <v>17437</v>
      </c>
      <c r="R14" s="2"/>
      <c r="S14" s="1"/>
      <c r="AL14" s="1"/>
      <c r="AM14" s="1"/>
      <c r="AN14" s="1"/>
      <c r="AO14" s="1"/>
      <c r="AP14" s="1"/>
      <c r="AQ14" s="1"/>
    </row>
    <row r="15" spans="1:43" ht="23.25" customHeight="1">
      <c r="A15" s="9"/>
      <c r="B15" s="12" t="s">
        <v>21</v>
      </c>
      <c r="C15" s="12">
        <v>5</v>
      </c>
      <c r="D15" s="12">
        <v>2</v>
      </c>
      <c r="E15" s="12">
        <v>0</v>
      </c>
      <c r="F15" s="12">
        <v>0</v>
      </c>
      <c r="G15" s="12">
        <v>5</v>
      </c>
      <c r="H15" s="12">
        <v>2</v>
      </c>
      <c r="I15" s="10">
        <v>24346</v>
      </c>
      <c r="J15" s="12">
        <v>0</v>
      </c>
      <c r="K15" s="10">
        <v>24346</v>
      </c>
      <c r="L15" s="12">
        <v>1695587</v>
      </c>
      <c r="M15" s="12">
        <v>0</v>
      </c>
      <c r="N15" s="12">
        <v>1695587</v>
      </c>
      <c r="O15" s="12">
        <f t="shared" si="0"/>
        <v>69645</v>
      </c>
      <c r="P15" s="12" t="str">
        <f t="shared" si="1"/>
        <v> </v>
      </c>
      <c r="Q15" s="13">
        <f t="shared" si="2"/>
        <v>69645</v>
      </c>
      <c r="R15" s="2"/>
      <c r="S15" s="1"/>
      <c r="AL15" s="1"/>
      <c r="AM15" s="1"/>
      <c r="AN15" s="1"/>
      <c r="AO15" s="1"/>
      <c r="AP15" s="1"/>
      <c r="AQ15" s="1"/>
    </row>
    <row r="16" spans="1:43" ht="23.25" customHeight="1">
      <c r="A16" s="25"/>
      <c r="B16" s="14" t="s">
        <v>22</v>
      </c>
      <c r="C16" s="14">
        <f>SUM(C10:C15)</f>
        <v>55141</v>
      </c>
      <c r="D16" s="14">
        <f aca="true" t="shared" si="3" ref="D16:N16">SUM(D10:D15)</f>
        <v>9936</v>
      </c>
      <c r="E16" s="14">
        <f t="shared" si="3"/>
        <v>214</v>
      </c>
      <c r="F16" s="14">
        <f t="shared" si="3"/>
        <v>6</v>
      </c>
      <c r="G16" s="14">
        <f t="shared" si="3"/>
        <v>54927</v>
      </c>
      <c r="H16" s="14">
        <f t="shared" si="3"/>
        <v>9930</v>
      </c>
      <c r="I16" s="23">
        <f t="shared" si="3"/>
        <v>30512814</v>
      </c>
      <c r="J16" s="14">
        <f t="shared" si="3"/>
        <v>5700</v>
      </c>
      <c r="K16" s="23">
        <f t="shared" si="3"/>
        <v>30507114</v>
      </c>
      <c r="L16" s="14">
        <f t="shared" si="3"/>
        <v>1939515423</v>
      </c>
      <c r="M16" s="14">
        <f>SUM(M10:M15)</f>
        <v>26519</v>
      </c>
      <c r="N16" s="14">
        <f t="shared" si="3"/>
        <v>1939488904</v>
      </c>
      <c r="O16" s="14">
        <f t="shared" si="0"/>
        <v>63564</v>
      </c>
      <c r="P16" s="14">
        <f t="shared" si="1"/>
        <v>4652</v>
      </c>
      <c r="Q16" s="24">
        <f t="shared" si="2"/>
        <v>63575</v>
      </c>
      <c r="R16" s="2"/>
      <c r="S16" s="1"/>
      <c r="AL16" s="1"/>
      <c r="AM16" s="1"/>
      <c r="AN16" s="1"/>
      <c r="AO16" s="1"/>
      <c r="AP16" s="1"/>
      <c r="AQ16" s="1"/>
    </row>
    <row r="17" spans="1:43" ht="23.25" customHeight="1">
      <c r="A17" s="9"/>
      <c r="B17" s="12" t="s">
        <v>11</v>
      </c>
      <c r="C17" s="12">
        <v>5593</v>
      </c>
      <c r="D17" s="12">
        <v>770</v>
      </c>
      <c r="E17" s="12">
        <v>0</v>
      </c>
      <c r="F17" s="12">
        <v>0</v>
      </c>
      <c r="G17" s="12">
        <v>5593</v>
      </c>
      <c r="H17" s="12">
        <v>770</v>
      </c>
      <c r="I17" s="10">
        <v>10166274</v>
      </c>
      <c r="J17" s="12">
        <v>599</v>
      </c>
      <c r="K17" s="10">
        <v>10165675</v>
      </c>
      <c r="L17" s="12">
        <v>706625593</v>
      </c>
      <c r="M17" s="12">
        <v>2135</v>
      </c>
      <c r="N17" s="12">
        <v>706623458</v>
      </c>
      <c r="O17" s="12">
        <f t="shared" si="0"/>
        <v>69507</v>
      </c>
      <c r="P17" s="12">
        <f t="shared" si="1"/>
        <v>3564</v>
      </c>
      <c r="Q17" s="13">
        <f t="shared" si="2"/>
        <v>69511</v>
      </c>
      <c r="R17" s="4"/>
      <c r="S17" s="1"/>
      <c r="AL17" s="1"/>
      <c r="AM17" s="1"/>
      <c r="AN17" s="1"/>
      <c r="AO17" s="1"/>
      <c r="AP17" s="1"/>
      <c r="AQ17" s="1"/>
    </row>
    <row r="18" spans="1:43" ht="23.25" customHeight="1">
      <c r="A18" s="9" t="s">
        <v>23</v>
      </c>
      <c r="B18" s="12" t="s">
        <v>13</v>
      </c>
      <c r="C18" s="12">
        <v>49554</v>
      </c>
      <c r="D18" s="12">
        <v>5284</v>
      </c>
      <c r="E18" s="12">
        <v>2</v>
      </c>
      <c r="F18" s="12">
        <v>0</v>
      </c>
      <c r="G18" s="12">
        <v>49552</v>
      </c>
      <c r="H18" s="12">
        <v>5284</v>
      </c>
      <c r="I18" s="10">
        <v>36318246</v>
      </c>
      <c r="J18" s="12">
        <v>90</v>
      </c>
      <c r="K18" s="10">
        <v>36318156</v>
      </c>
      <c r="L18" s="12">
        <v>2071476977</v>
      </c>
      <c r="M18" s="12">
        <v>1217</v>
      </c>
      <c r="N18" s="12">
        <v>2071475760</v>
      </c>
      <c r="O18" s="12">
        <f t="shared" si="0"/>
        <v>57037</v>
      </c>
      <c r="P18" s="12">
        <f t="shared" si="1"/>
        <v>13522</v>
      </c>
      <c r="Q18" s="13">
        <f t="shared" si="2"/>
        <v>57037</v>
      </c>
      <c r="R18" s="4"/>
      <c r="S18" s="1"/>
      <c r="AL18" s="1"/>
      <c r="AM18" s="1"/>
      <c r="AN18" s="1"/>
      <c r="AO18" s="1"/>
      <c r="AP18" s="1"/>
      <c r="AQ18" s="1"/>
    </row>
    <row r="19" spans="1:43" ht="23.25" customHeight="1">
      <c r="A19" s="9"/>
      <c r="B19" s="12" t="s">
        <v>15</v>
      </c>
      <c r="C19" s="12">
        <v>27948</v>
      </c>
      <c r="D19" s="12">
        <v>5759</v>
      </c>
      <c r="E19" s="12">
        <v>4</v>
      </c>
      <c r="F19" s="12">
        <v>0</v>
      </c>
      <c r="G19" s="12">
        <v>27944</v>
      </c>
      <c r="H19" s="12">
        <v>5759</v>
      </c>
      <c r="I19" s="10">
        <v>6388631</v>
      </c>
      <c r="J19" s="12">
        <v>433</v>
      </c>
      <c r="K19" s="10">
        <v>6388198</v>
      </c>
      <c r="L19" s="12">
        <v>270280030</v>
      </c>
      <c r="M19" s="12">
        <v>1423</v>
      </c>
      <c r="N19" s="12">
        <v>270278607</v>
      </c>
      <c r="O19" s="12">
        <f t="shared" si="0"/>
        <v>42306</v>
      </c>
      <c r="P19" s="12">
        <f t="shared" si="1"/>
        <v>3286</v>
      </c>
      <c r="Q19" s="13">
        <f t="shared" si="2"/>
        <v>42309</v>
      </c>
      <c r="R19" s="4"/>
      <c r="S19" s="1"/>
      <c r="AL19" s="1"/>
      <c r="AM19" s="1"/>
      <c r="AN19" s="1"/>
      <c r="AO19" s="1"/>
      <c r="AP19" s="1"/>
      <c r="AQ19" s="1"/>
    </row>
    <row r="20" spans="1:43" ht="23.25" customHeight="1">
      <c r="A20" s="9"/>
      <c r="B20" s="12" t="s">
        <v>17</v>
      </c>
      <c r="C20" s="12">
        <v>110160</v>
      </c>
      <c r="D20" s="12">
        <v>4433</v>
      </c>
      <c r="E20" s="12">
        <v>166</v>
      </c>
      <c r="F20" s="12">
        <v>5</v>
      </c>
      <c r="G20" s="12">
        <v>109994</v>
      </c>
      <c r="H20" s="12">
        <v>4428</v>
      </c>
      <c r="I20" s="10">
        <v>15093094</v>
      </c>
      <c r="J20" s="12">
        <v>3292</v>
      </c>
      <c r="K20" s="10">
        <v>15089802</v>
      </c>
      <c r="L20" s="10">
        <v>506866584</v>
      </c>
      <c r="M20" s="10">
        <v>17639</v>
      </c>
      <c r="N20" s="12">
        <v>506848945</v>
      </c>
      <c r="O20" s="12">
        <f t="shared" si="0"/>
        <v>33583</v>
      </c>
      <c r="P20" s="12">
        <f t="shared" si="1"/>
        <v>5358</v>
      </c>
      <c r="Q20" s="13">
        <f t="shared" si="2"/>
        <v>33589</v>
      </c>
      <c r="R20" s="4"/>
      <c r="S20" s="1"/>
      <c r="AL20" s="1"/>
      <c r="AM20" s="1"/>
      <c r="AN20" s="1"/>
      <c r="AO20" s="1"/>
      <c r="AP20" s="1"/>
      <c r="AQ20" s="1"/>
    </row>
    <row r="21" spans="1:43" ht="23.25" customHeight="1">
      <c r="A21" s="9" t="s">
        <v>25</v>
      </c>
      <c r="B21" s="12" t="s">
        <v>20</v>
      </c>
      <c r="C21" s="12">
        <v>8001</v>
      </c>
      <c r="D21" s="12">
        <v>691</v>
      </c>
      <c r="E21" s="12">
        <v>66</v>
      </c>
      <c r="F21" s="12">
        <v>7</v>
      </c>
      <c r="G21" s="12">
        <v>7935</v>
      </c>
      <c r="H21" s="12">
        <v>684</v>
      </c>
      <c r="I21" s="10">
        <v>720072</v>
      </c>
      <c r="J21" s="12">
        <v>2095</v>
      </c>
      <c r="K21" s="10">
        <v>717977</v>
      </c>
      <c r="L21" s="12">
        <v>11660881</v>
      </c>
      <c r="M21" s="12">
        <v>6766</v>
      </c>
      <c r="N21" s="12">
        <v>11654115</v>
      </c>
      <c r="O21" s="12">
        <f t="shared" si="0"/>
        <v>16194</v>
      </c>
      <c r="P21" s="12">
        <f t="shared" si="1"/>
        <v>3230</v>
      </c>
      <c r="Q21" s="13">
        <f t="shared" si="2"/>
        <v>16232</v>
      </c>
      <c r="R21" s="4"/>
      <c r="S21" s="1"/>
      <c r="AL21" s="1"/>
      <c r="AM21" s="1"/>
      <c r="AN21" s="1"/>
      <c r="AO21" s="1"/>
      <c r="AP21" s="1"/>
      <c r="AQ21" s="1"/>
    </row>
    <row r="22" spans="1:43" ht="23.25" customHeight="1">
      <c r="A22" s="9"/>
      <c r="B22" s="12" t="s">
        <v>21</v>
      </c>
      <c r="C22" s="12">
        <v>8</v>
      </c>
      <c r="D22" s="12">
        <v>2</v>
      </c>
      <c r="E22" s="12">
        <v>0</v>
      </c>
      <c r="F22" s="12">
        <v>0</v>
      </c>
      <c r="G22" s="12">
        <v>8</v>
      </c>
      <c r="H22" s="12">
        <v>2</v>
      </c>
      <c r="I22" s="10">
        <v>1646</v>
      </c>
      <c r="J22" s="12">
        <v>0</v>
      </c>
      <c r="K22" s="10">
        <v>1646</v>
      </c>
      <c r="L22" s="12">
        <v>71948</v>
      </c>
      <c r="M22" s="12">
        <v>0</v>
      </c>
      <c r="N22" s="12">
        <v>71948</v>
      </c>
      <c r="O22" s="12">
        <f t="shared" si="0"/>
        <v>43711</v>
      </c>
      <c r="P22" s="12" t="str">
        <f t="shared" si="1"/>
        <v> </v>
      </c>
      <c r="Q22" s="13">
        <f t="shared" si="2"/>
        <v>43711</v>
      </c>
      <c r="R22" s="4"/>
      <c r="S22" s="1"/>
      <c r="AL22" s="1"/>
      <c r="AM22" s="1"/>
      <c r="AN22" s="1"/>
      <c r="AO22" s="1"/>
      <c r="AP22" s="1"/>
      <c r="AQ22" s="1"/>
    </row>
    <row r="23" spans="1:43" ht="23.25" customHeight="1">
      <c r="A23" s="25"/>
      <c r="B23" s="14" t="s">
        <v>22</v>
      </c>
      <c r="C23" s="14">
        <f aca="true" t="shared" si="4" ref="C23:N23">SUM(C17:C22)</f>
        <v>201264</v>
      </c>
      <c r="D23" s="14">
        <f t="shared" si="4"/>
        <v>16939</v>
      </c>
      <c r="E23" s="14">
        <f t="shared" si="4"/>
        <v>238</v>
      </c>
      <c r="F23" s="14">
        <f t="shared" si="4"/>
        <v>12</v>
      </c>
      <c r="G23" s="14">
        <f t="shared" si="4"/>
        <v>201026</v>
      </c>
      <c r="H23" s="14">
        <f t="shared" si="4"/>
        <v>16927</v>
      </c>
      <c r="I23" s="23">
        <f t="shared" si="4"/>
        <v>68687963</v>
      </c>
      <c r="J23" s="14">
        <f t="shared" si="4"/>
        <v>6509</v>
      </c>
      <c r="K23" s="23">
        <f t="shared" si="4"/>
        <v>68681454</v>
      </c>
      <c r="L23" s="14">
        <f t="shared" si="4"/>
        <v>3566982013</v>
      </c>
      <c r="M23" s="14">
        <f t="shared" si="4"/>
        <v>29180</v>
      </c>
      <c r="N23" s="14">
        <f t="shared" si="4"/>
        <v>3566952833</v>
      </c>
      <c r="O23" s="14">
        <f t="shared" si="0"/>
        <v>51930</v>
      </c>
      <c r="P23" s="14">
        <f t="shared" si="1"/>
        <v>4483</v>
      </c>
      <c r="Q23" s="24">
        <f t="shared" si="2"/>
        <v>51935</v>
      </c>
      <c r="R23" s="4"/>
      <c r="S23" s="1"/>
      <c r="AL23" s="1"/>
      <c r="AM23" s="1"/>
      <c r="AN23" s="1"/>
      <c r="AO23" s="1"/>
      <c r="AP23" s="1"/>
      <c r="AQ23" s="1"/>
    </row>
    <row r="24" spans="1:43" ht="23.25" customHeight="1">
      <c r="A24" s="9"/>
      <c r="B24" s="12" t="s">
        <v>11</v>
      </c>
      <c r="C24" s="12">
        <v>268</v>
      </c>
      <c r="D24" s="12">
        <v>28</v>
      </c>
      <c r="E24" s="12">
        <v>0</v>
      </c>
      <c r="F24" s="12">
        <v>0</v>
      </c>
      <c r="G24" s="12">
        <v>268</v>
      </c>
      <c r="H24" s="12">
        <v>28</v>
      </c>
      <c r="I24" s="10">
        <v>1480082</v>
      </c>
      <c r="J24" s="12">
        <v>0</v>
      </c>
      <c r="K24" s="10">
        <v>1480082</v>
      </c>
      <c r="L24" s="12">
        <v>147028083</v>
      </c>
      <c r="M24" s="12">
        <v>0</v>
      </c>
      <c r="N24" s="12">
        <v>147028083</v>
      </c>
      <c r="O24" s="12">
        <f t="shared" si="0"/>
        <v>99338</v>
      </c>
      <c r="P24" s="12" t="str">
        <f t="shared" si="1"/>
        <v> </v>
      </c>
      <c r="Q24" s="13">
        <f t="shared" si="2"/>
        <v>99338</v>
      </c>
      <c r="R24" s="4"/>
      <c r="S24" s="1"/>
      <c r="AL24" s="1"/>
      <c r="AM24" s="1"/>
      <c r="AN24" s="1"/>
      <c r="AO24" s="1"/>
      <c r="AP24" s="1"/>
      <c r="AQ24" s="1"/>
    </row>
    <row r="25" spans="1:43" ht="23.25" customHeight="1">
      <c r="A25" s="9" t="s">
        <v>26</v>
      </c>
      <c r="B25" s="12" t="s">
        <v>13</v>
      </c>
      <c r="C25" s="12">
        <v>3468</v>
      </c>
      <c r="D25" s="12">
        <v>600</v>
      </c>
      <c r="E25" s="12">
        <v>1</v>
      </c>
      <c r="F25" s="12">
        <v>0</v>
      </c>
      <c r="G25" s="12">
        <v>3467</v>
      </c>
      <c r="H25" s="12">
        <v>600</v>
      </c>
      <c r="I25" s="10">
        <v>4190423</v>
      </c>
      <c r="J25" s="12">
        <v>151</v>
      </c>
      <c r="K25" s="10">
        <v>4190272</v>
      </c>
      <c r="L25" s="10">
        <v>317788878</v>
      </c>
      <c r="M25" s="10">
        <v>71</v>
      </c>
      <c r="N25" s="12">
        <v>317788807</v>
      </c>
      <c r="O25" s="12">
        <f t="shared" si="0"/>
        <v>75837</v>
      </c>
      <c r="P25" s="12">
        <f t="shared" si="1"/>
        <v>470</v>
      </c>
      <c r="Q25" s="13">
        <f t="shared" si="2"/>
        <v>75840</v>
      </c>
      <c r="R25" s="4"/>
      <c r="S25" s="1"/>
      <c r="AL25" s="1"/>
      <c r="AM25" s="1"/>
      <c r="AN25" s="1"/>
      <c r="AO25" s="1"/>
      <c r="AP25" s="1"/>
      <c r="AQ25" s="1"/>
    </row>
    <row r="26" spans="1:43" ht="23.25" customHeight="1">
      <c r="A26" s="9"/>
      <c r="B26" s="12" t="s">
        <v>15</v>
      </c>
      <c r="C26" s="12">
        <v>1888</v>
      </c>
      <c r="D26" s="12">
        <v>336</v>
      </c>
      <c r="E26" s="12">
        <v>0</v>
      </c>
      <c r="F26" s="12">
        <v>0</v>
      </c>
      <c r="G26" s="12">
        <v>1888</v>
      </c>
      <c r="H26" s="12">
        <v>336</v>
      </c>
      <c r="I26" s="10">
        <v>1231096</v>
      </c>
      <c r="J26" s="12">
        <v>0</v>
      </c>
      <c r="K26" s="10">
        <v>1231096</v>
      </c>
      <c r="L26" s="12">
        <v>89764334</v>
      </c>
      <c r="M26" s="12">
        <v>0</v>
      </c>
      <c r="N26" s="12">
        <v>89764334</v>
      </c>
      <c r="O26" s="12">
        <f t="shared" si="0"/>
        <v>72914</v>
      </c>
      <c r="P26" s="12" t="str">
        <f t="shared" si="1"/>
        <v> </v>
      </c>
      <c r="Q26" s="13">
        <f t="shared" si="2"/>
        <v>72914</v>
      </c>
      <c r="R26" s="4"/>
      <c r="S26" s="1"/>
      <c r="AL26" s="1"/>
      <c r="AM26" s="1"/>
      <c r="AN26" s="1"/>
      <c r="AO26" s="1"/>
      <c r="AP26" s="1"/>
      <c r="AQ26" s="1"/>
    </row>
    <row r="27" spans="1:43" ht="23.25" customHeight="1">
      <c r="A27" s="9"/>
      <c r="B27" s="12" t="s">
        <v>17</v>
      </c>
      <c r="C27" s="12">
        <v>258</v>
      </c>
      <c r="D27" s="12">
        <v>31</v>
      </c>
      <c r="E27" s="12">
        <v>0</v>
      </c>
      <c r="F27" s="12">
        <v>0</v>
      </c>
      <c r="G27" s="12">
        <v>258</v>
      </c>
      <c r="H27" s="12">
        <v>31</v>
      </c>
      <c r="I27" s="10">
        <v>58458</v>
      </c>
      <c r="J27" s="12">
        <v>0</v>
      </c>
      <c r="K27" s="10">
        <v>58458</v>
      </c>
      <c r="L27" s="10">
        <v>2112550</v>
      </c>
      <c r="M27" s="10">
        <v>0</v>
      </c>
      <c r="N27" s="12">
        <v>2112550</v>
      </c>
      <c r="O27" s="12">
        <f t="shared" si="0"/>
        <v>36138</v>
      </c>
      <c r="P27" s="12" t="str">
        <f t="shared" si="1"/>
        <v> </v>
      </c>
      <c r="Q27" s="13">
        <f t="shared" si="2"/>
        <v>36138</v>
      </c>
      <c r="R27" s="4"/>
      <c r="S27" s="1"/>
      <c r="AL27" s="1"/>
      <c r="AM27" s="1"/>
      <c r="AN27" s="1"/>
      <c r="AO27" s="1"/>
      <c r="AP27" s="1"/>
      <c r="AQ27" s="1"/>
    </row>
    <row r="28" spans="1:43" ht="23.25" customHeight="1">
      <c r="A28" s="9" t="s">
        <v>31</v>
      </c>
      <c r="B28" s="12" t="s">
        <v>20</v>
      </c>
      <c r="C28" s="12">
        <v>188</v>
      </c>
      <c r="D28" s="12">
        <v>21</v>
      </c>
      <c r="E28" s="12">
        <v>0</v>
      </c>
      <c r="F28" s="12">
        <v>0</v>
      </c>
      <c r="G28" s="12">
        <v>188</v>
      </c>
      <c r="H28" s="12">
        <v>21</v>
      </c>
      <c r="I28" s="10">
        <v>34214</v>
      </c>
      <c r="J28" s="12">
        <v>0</v>
      </c>
      <c r="K28" s="10">
        <v>34214</v>
      </c>
      <c r="L28" s="10">
        <v>659253</v>
      </c>
      <c r="M28" s="10">
        <v>0</v>
      </c>
      <c r="N28" s="12">
        <v>659253</v>
      </c>
      <c r="O28" s="12">
        <f t="shared" si="0"/>
        <v>19269</v>
      </c>
      <c r="P28" s="12" t="str">
        <f t="shared" si="1"/>
        <v> </v>
      </c>
      <c r="Q28" s="13">
        <f t="shared" si="2"/>
        <v>19269</v>
      </c>
      <c r="R28" s="4"/>
      <c r="S28" s="1"/>
      <c r="AL28" s="1"/>
      <c r="AM28" s="1"/>
      <c r="AN28" s="1"/>
      <c r="AO28" s="1"/>
      <c r="AP28" s="1"/>
      <c r="AQ28" s="1"/>
    </row>
    <row r="29" spans="1:43" ht="23.25" customHeight="1">
      <c r="A29" s="9"/>
      <c r="B29" s="12" t="s">
        <v>21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0">
        <v>0</v>
      </c>
      <c r="J29" s="12">
        <v>0</v>
      </c>
      <c r="K29" s="10">
        <v>0</v>
      </c>
      <c r="L29" s="12">
        <v>0</v>
      </c>
      <c r="M29" s="12">
        <v>0</v>
      </c>
      <c r="N29" s="12">
        <v>0</v>
      </c>
      <c r="O29" s="12" t="str">
        <f t="shared" si="0"/>
        <v> </v>
      </c>
      <c r="P29" s="12" t="str">
        <f t="shared" si="1"/>
        <v> </v>
      </c>
      <c r="Q29" s="13" t="str">
        <f>IF(ISERR(ROUND(N29*1000/K29,0))=1," ",ROUND(N29*1000/K29,0))</f>
        <v> </v>
      </c>
      <c r="R29" s="4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"/>
      <c r="AM29" s="1"/>
      <c r="AN29" s="1"/>
      <c r="AO29" s="1"/>
      <c r="AP29" s="1"/>
      <c r="AQ29" s="1"/>
    </row>
    <row r="30" spans="1:43" ht="23.25" customHeight="1">
      <c r="A30" s="25"/>
      <c r="B30" s="14" t="s">
        <v>22</v>
      </c>
      <c r="C30" s="14">
        <f>SUM(C24:C29)</f>
        <v>6070</v>
      </c>
      <c r="D30" s="14">
        <f>SUM(D24:D29)</f>
        <v>1016</v>
      </c>
      <c r="E30" s="14">
        <f>SUM(E24:E29)</f>
        <v>1</v>
      </c>
      <c r="F30" s="14"/>
      <c r="G30" s="14">
        <f aca="true" t="shared" si="5" ref="G30:N30">SUM(G24:G29)</f>
        <v>6069</v>
      </c>
      <c r="H30" s="14">
        <f t="shared" si="5"/>
        <v>1016</v>
      </c>
      <c r="I30" s="23">
        <f t="shared" si="5"/>
        <v>6994273</v>
      </c>
      <c r="J30" s="14">
        <f t="shared" si="5"/>
        <v>151</v>
      </c>
      <c r="K30" s="23">
        <f t="shared" si="5"/>
        <v>6994122</v>
      </c>
      <c r="L30" s="14">
        <f t="shared" si="5"/>
        <v>557353098</v>
      </c>
      <c r="M30" s="14">
        <f t="shared" si="5"/>
        <v>71</v>
      </c>
      <c r="N30" s="14">
        <f t="shared" si="5"/>
        <v>557353027</v>
      </c>
      <c r="O30" s="14">
        <f t="shared" si="0"/>
        <v>79687</v>
      </c>
      <c r="P30" s="14">
        <f t="shared" si="1"/>
        <v>470</v>
      </c>
      <c r="Q30" s="24">
        <f t="shared" si="2"/>
        <v>79689</v>
      </c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23.25" customHeight="1">
      <c r="A31" s="9"/>
      <c r="B31" s="12" t="s">
        <v>11</v>
      </c>
      <c r="C31" s="12">
        <v>455</v>
      </c>
      <c r="D31" s="12">
        <v>32</v>
      </c>
      <c r="E31" s="12">
        <v>0</v>
      </c>
      <c r="F31" s="12">
        <v>0</v>
      </c>
      <c r="G31" s="12">
        <v>455</v>
      </c>
      <c r="H31" s="12">
        <v>32</v>
      </c>
      <c r="I31" s="10">
        <v>960179</v>
      </c>
      <c r="J31" s="12">
        <v>51</v>
      </c>
      <c r="K31" s="10">
        <v>960128</v>
      </c>
      <c r="L31" s="12">
        <v>46199647</v>
      </c>
      <c r="M31" s="12">
        <v>2341</v>
      </c>
      <c r="N31" s="12">
        <v>46197306</v>
      </c>
      <c r="O31" s="12">
        <f t="shared" si="0"/>
        <v>48116</v>
      </c>
      <c r="P31" s="12">
        <f t="shared" si="1"/>
        <v>45902</v>
      </c>
      <c r="Q31" s="13">
        <f t="shared" si="2"/>
        <v>48116</v>
      </c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23.25" customHeight="1">
      <c r="A32" s="9" t="s">
        <v>33</v>
      </c>
      <c r="B32" s="12" t="s">
        <v>13</v>
      </c>
      <c r="C32" s="12">
        <v>15317</v>
      </c>
      <c r="D32" s="12">
        <v>469</v>
      </c>
      <c r="E32" s="12">
        <v>24</v>
      </c>
      <c r="F32" s="12">
        <v>0</v>
      </c>
      <c r="G32" s="12">
        <v>15293</v>
      </c>
      <c r="H32" s="12">
        <v>469</v>
      </c>
      <c r="I32" s="10">
        <v>3321878</v>
      </c>
      <c r="J32" s="12">
        <v>489</v>
      </c>
      <c r="K32" s="10">
        <v>3321389</v>
      </c>
      <c r="L32" s="12">
        <v>122512450</v>
      </c>
      <c r="M32" s="12">
        <v>4435</v>
      </c>
      <c r="N32" s="12">
        <v>122508015</v>
      </c>
      <c r="O32" s="12">
        <f t="shared" si="0"/>
        <v>36880</v>
      </c>
      <c r="P32" s="12">
        <f t="shared" si="1"/>
        <v>9070</v>
      </c>
      <c r="Q32" s="13">
        <f t="shared" si="2"/>
        <v>36885</v>
      </c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115" ht="23.25" customHeight="1">
      <c r="A33" s="9"/>
      <c r="B33" s="12" t="s">
        <v>15</v>
      </c>
      <c r="C33" s="12">
        <v>71922</v>
      </c>
      <c r="D33" s="12">
        <v>5094</v>
      </c>
      <c r="E33" s="12">
        <v>77</v>
      </c>
      <c r="F33" s="12">
        <v>3</v>
      </c>
      <c r="G33" s="12">
        <v>71845</v>
      </c>
      <c r="H33" s="12">
        <v>5091</v>
      </c>
      <c r="I33" s="10">
        <v>35990195</v>
      </c>
      <c r="J33" s="12">
        <v>2988</v>
      </c>
      <c r="K33" s="10">
        <v>35987207</v>
      </c>
      <c r="L33" s="12">
        <v>860198652</v>
      </c>
      <c r="M33" s="12">
        <v>10310</v>
      </c>
      <c r="N33" s="12">
        <v>860188342</v>
      </c>
      <c r="O33" s="12">
        <f t="shared" si="0"/>
        <v>23901</v>
      </c>
      <c r="P33" s="12">
        <f t="shared" si="1"/>
        <v>3450</v>
      </c>
      <c r="Q33" s="13">
        <f t="shared" si="2"/>
        <v>23903</v>
      </c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23.25" customHeight="1">
      <c r="A34" s="9" t="s">
        <v>34</v>
      </c>
      <c r="B34" s="12" t="s">
        <v>17</v>
      </c>
      <c r="C34" s="12">
        <v>36302</v>
      </c>
      <c r="D34" s="12">
        <v>1093</v>
      </c>
      <c r="E34" s="12">
        <v>1342</v>
      </c>
      <c r="F34" s="12">
        <v>16</v>
      </c>
      <c r="G34" s="12">
        <v>34960</v>
      </c>
      <c r="H34" s="12">
        <v>1077</v>
      </c>
      <c r="I34" s="10">
        <v>3798837</v>
      </c>
      <c r="J34" s="12">
        <v>43401</v>
      </c>
      <c r="K34" s="10">
        <v>3755436</v>
      </c>
      <c r="L34" s="12">
        <v>25792878</v>
      </c>
      <c r="M34" s="12">
        <v>135170</v>
      </c>
      <c r="N34" s="12">
        <v>25657708</v>
      </c>
      <c r="O34" s="12">
        <f t="shared" si="0"/>
        <v>6790</v>
      </c>
      <c r="P34" s="12">
        <f t="shared" si="1"/>
        <v>3114</v>
      </c>
      <c r="Q34" s="13">
        <f t="shared" si="2"/>
        <v>6832</v>
      </c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23.25" customHeight="1">
      <c r="A35" s="9"/>
      <c r="B35" s="12" t="s">
        <v>20</v>
      </c>
      <c r="C35" s="12">
        <v>25705</v>
      </c>
      <c r="D35" s="12">
        <v>718</v>
      </c>
      <c r="E35" s="12">
        <v>576</v>
      </c>
      <c r="F35" s="12">
        <v>46</v>
      </c>
      <c r="G35" s="12">
        <v>25129</v>
      </c>
      <c r="H35" s="12">
        <v>672</v>
      </c>
      <c r="I35" s="10">
        <v>799358</v>
      </c>
      <c r="J35" s="12">
        <v>12175</v>
      </c>
      <c r="K35" s="10">
        <v>787183</v>
      </c>
      <c r="L35" s="12">
        <v>10084494</v>
      </c>
      <c r="M35" s="12">
        <v>49627</v>
      </c>
      <c r="N35" s="12">
        <v>10034867</v>
      </c>
      <c r="O35" s="12">
        <f t="shared" si="0"/>
        <v>12616</v>
      </c>
      <c r="P35" s="12">
        <f t="shared" si="1"/>
        <v>4076</v>
      </c>
      <c r="Q35" s="13">
        <f t="shared" si="2"/>
        <v>12748</v>
      </c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23.25" customHeight="1">
      <c r="A36" s="9" t="s">
        <v>35</v>
      </c>
      <c r="B36" s="12" t="s">
        <v>21</v>
      </c>
      <c r="C36" s="12">
        <v>14</v>
      </c>
      <c r="D36" s="12">
        <v>3</v>
      </c>
      <c r="E36" s="12">
        <v>0</v>
      </c>
      <c r="F36" s="12">
        <v>0</v>
      </c>
      <c r="G36" s="12">
        <v>14</v>
      </c>
      <c r="H36" s="12">
        <v>3</v>
      </c>
      <c r="I36" s="10">
        <v>2088</v>
      </c>
      <c r="J36" s="12">
        <v>0</v>
      </c>
      <c r="K36" s="10">
        <v>2088</v>
      </c>
      <c r="L36" s="12">
        <v>12324</v>
      </c>
      <c r="M36" s="12">
        <v>0</v>
      </c>
      <c r="N36" s="12">
        <v>12324</v>
      </c>
      <c r="O36" s="12">
        <f t="shared" si="0"/>
        <v>5902</v>
      </c>
      <c r="P36" s="12" t="str">
        <f t="shared" si="1"/>
        <v> </v>
      </c>
      <c r="Q36" s="13">
        <f t="shared" si="2"/>
        <v>5902</v>
      </c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23.25" customHeight="1" thickBot="1">
      <c r="A37" s="26"/>
      <c r="B37" s="27" t="s">
        <v>22</v>
      </c>
      <c r="C37" s="27">
        <f aca="true" t="shared" si="6" ref="C37:N37">SUM(C31:C36)</f>
        <v>149715</v>
      </c>
      <c r="D37" s="27">
        <f t="shared" si="6"/>
        <v>7409</v>
      </c>
      <c r="E37" s="27">
        <f t="shared" si="6"/>
        <v>2019</v>
      </c>
      <c r="F37" s="27">
        <f t="shared" si="6"/>
        <v>65</v>
      </c>
      <c r="G37" s="27">
        <f t="shared" si="6"/>
        <v>147696</v>
      </c>
      <c r="H37" s="27">
        <f t="shared" si="6"/>
        <v>7344</v>
      </c>
      <c r="I37" s="28">
        <f t="shared" si="6"/>
        <v>44872535</v>
      </c>
      <c r="J37" s="27">
        <f t="shared" si="6"/>
        <v>59104</v>
      </c>
      <c r="K37" s="28">
        <f t="shared" si="6"/>
        <v>44813431</v>
      </c>
      <c r="L37" s="27">
        <f t="shared" si="6"/>
        <v>1064800445</v>
      </c>
      <c r="M37" s="27">
        <f t="shared" si="6"/>
        <v>201883</v>
      </c>
      <c r="N37" s="27">
        <f t="shared" si="6"/>
        <v>1064598562</v>
      </c>
      <c r="O37" s="27">
        <f t="shared" si="0"/>
        <v>23729</v>
      </c>
      <c r="P37" s="27">
        <f t="shared" si="1"/>
        <v>3416</v>
      </c>
      <c r="Q37" s="29">
        <f t="shared" si="2"/>
        <v>23756</v>
      </c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41" customFormat="1" ht="23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</row>
    <row r="39" spans="1:115" s="41" customFormat="1" ht="23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</row>
    <row r="40" spans="1:115" s="41" customFormat="1" ht="23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</row>
    <row r="41" spans="1:115" s="41" customFormat="1" ht="23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</row>
    <row r="42" spans="1:115" s="41" customFormat="1" ht="23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</row>
    <row r="43" spans="1:115" s="41" customFormat="1" ht="23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</row>
    <row r="44" spans="1:115" s="41" customFormat="1" ht="23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</row>
    <row r="45" spans="1:115" s="41" customFormat="1" ht="23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</row>
    <row r="46" spans="1:115" s="41" customFormat="1" ht="23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</row>
    <row r="47" spans="1:115" s="41" customFormat="1" ht="23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O47" s="38"/>
      <c r="P47" s="38"/>
      <c r="Q47" s="38"/>
      <c r="R47" s="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</row>
    <row r="48" spans="1:115" ht="23.25" customHeight="1" thickBot="1">
      <c r="A48" s="35" t="s">
        <v>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23.25" customHeight="1">
      <c r="A49" s="7" t="s">
        <v>2</v>
      </c>
      <c r="B49" s="8"/>
      <c r="C49" s="46" t="s">
        <v>38</v>
      </c>
      <c r="D49" s="47"/>
      <c r="E49" s="47"/>
      <c r="F49" s="47"/>
      <c r="G49" s="47"/>
      <c r="H49" s="48"/>
      <c r="I49" s="46" t="s">
        <v>67</v>
      </c>
      <c r="J49" s="47"/>
      <c r="K49" s="48"/>
      <c r="L49" s="46" t="s">
        <v>45</v>
      </c>
      <c r="M49" s="47"/>
      <c r="N49" s="48"/>
      <c r="O49" s="46" t="s">
        <v>46</v>
      </c>
      <c r="P49" s="47"/>
      <c r="Q49" s="49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23.25" customHeight="1">
      <c r="A50" s="9"/>
      <c r="B50" s="6"/>
      <c r="C50" s="50" t="s">
        <v>39</v>
      </c>
      <c r="D50" s="51"/>
      <c r="E50" s="50" t="s">
        <v>40</v>
      </c>
      <c r="F50" s="51"/>
      <c r="G50" s="52" t="s">
        <v>43</v>
      </c>
      <c r="H50" s="51"/>
      <c r="I50" s="36"/>
      <c r="J50" s="11" t="s">
        <v>50</v>
      </c>
      <c r="K50" s="17" t="s">
        <v>47</v>
      </c>
      <c r="L50" s="36"/>
      <c r="M50" s="11" t="s">
        <v>50</v>
      </c>
      <c r="N50" s="17" t="s">
        <v>47</v>
      </c>
      <c r="O50" s="12"/>
      <c r="P50" s="12"/>
      <c r="Q50" s="13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23.25" customHeight="1">
      <c r="A51" s="9"/>
      <c r="B51" s="6"/>
      <c r="C51" s="14"/>
      <c r="D51" s="15"/>
      <c r="E51" s="44" t="s">
        <v>41</v>
      </c>
      <c r="F51" s="45"/>
      <c r="G51" s="44" t="s">
        <v>42</v>
      </c>
      <c r="H51" s="45"/>
      <c r="I51" s="17" t="s">
        <v>44</v>
      </c>
      <c r="J51" s="11" t="s">
        <v>51</v>
      </c>
      <c r="K51" s="17" t="s">
        <v>48</v>
      </c>
      <c r="L51" s="17" t="s">
        <v>59</v>
      </c>
      <c r="M51" s="11" t="s">
        <v>51</v>
      </c>
      <c r="N51" s="17" t="s">
        <v>48</v>
      </c>
      <c r="O51" s="11" t="s">
        <v>3</v>
      </c>
      <c r="P51" s="11" t="s">
        <v>4</v>
      </c>
      <c r="Q51" s="18" t="s">
        <v>5</v>
      </c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23.25" customHeight="1">
      <c r="A52" s="9"/>
      <c r="B52" s="6"/>
      <c r="C52" s="11" t="s">
        <v>58</v>
      </c>
      <c r="D52" s="11" t="s">
        <v>7</v>
      </c>
      <c r="E52" s="11" t="s">
        <v>66</v>
      </c>
      <c r="F52" s="11" t="s">
        <v>8</v>
      </c>
      <c r="G52" s="12" t="s">
        <v>6</v>
      </c>
      <c r="H52" s="19" t="s">
        <v>54</v>
      </c>
      <c r="I52" s="10"/>
      <c r="J52" s="11" t="s">
        <v>52</v>
      </c>
      <c r="K52" s="17" t="s">
        <v>49</v>
      </c>
      <c r="L52" s="10"/>
      <c r="M52" s="11" t="s">
        <v>52</v>
      </c>
      <c r="N52" s="17" t="s">
        <v>49</v>
      </c>
      <c r="O52" s="12"/>
      <c r="P52" s="12"/>
      <c r="Q52" s="13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23.25" customHeight="1">
      <c r="A53" s="9"/>
      <c r="B53" s="6"/>
      <c r="C53" s="12"/>
      <c r="D53" s="11" t="s">
        <v>9</v>
      </c>
      <c r="E53" s="12"/>
      <c r="F53" s="11" t="s">
        <v>10</v>
      </c>
      <c r="G53" s="12"/>
      <c r="H53" s="11" t="s">
        <v>9</v>
      </c>
      <c r="I53" s="10"/>
      <c r="J53" s="11" t="s">
        <v>53</v>
      </c>
      <c r="K53" s="10"/>
      <c r="L53" s="10"/>
      <c r="M53" s="11" t="s">
        <v>53</v>
      </c>
      <c r="N53" s="10"/>
      <c r="O53" s="12"/>
      <c r="P53" s="12"/>
      <c r="Q53" s="13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</row>
    <row r="54" spans="1:115" ht="23.25" customHeight="1">
      <c r="A54" s="20" t="s">
        <v>36</v>
      </c>
      <c r="B54" s="21" t="s">
        <v>37</v>
      </c>
      <c r="C54" s="14"/>
      <c r="D54" s="16" t="s">
        <v>57</v>
      </c>
      <c r="E54" s="14"/>
      <c r="F54" s="22" t="s">
        <v>56</v>
      </c>
      <c r="G54" s="14"/>
      <c r="H54" s="16" t="s">
        <v>55</v>
      </c>
      <c r="I54" s="30" t="s">
        <v>60</v>
      </c>
      <c r="J54" s="31" t="s">
        <v>61</v>
      </c>
      <c r="K54" s="30" t="s">
        <v>62</v>
      </c>
      <c r="L54" s="30" t="s">
        <v>63</v>
      </c>
      <c r="M54" s="31" t="s">
        <v>64</v>
      </c>
      <c r="N54" s="30" t="s">
        <v>65</v>
      </c>
      <c r="O54" s="14"/>
      <c r="P54" s="14"/>
      <c r="Q54" s="24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23.25" customHeight="1">
      <c r="A55" s="9"/>
      <c r="B55" s="12" t="s">
        <v>11</v>
      </c>
      <c r="C55" s="12">
        <v>150</v>
      </c>
      <c r="D55" s="12">
        <v>16</v>
      </c>
      <c r="E55" s="12">
        <v>1</v>
      </c>
      <c r="F55" s="12">
        <v>0</v>
      </c>
      <c r="G55" s="12">
        <v>149</v>
      </c>
      <c r="H55" s="12">
        <v>16</v>
      </c>
      <c r="I55" s="10">
        <v>364783</v>
      </c>
      <c r="J55" s="12">
        <v>63</v>
      </c>
      <c r="K55" s="10">
        <v>364720</v>
      </c>
      <c r="L55" s="10">
        <v>37019562</v>
      </c>
      <c r="M55" s="12">
        <v>87</v>
      </c>
      <c r="N55" s="10">
        <v>37019475</v>
      </c>
      <c r="O55" s="12">
        <f aca="true" t="shared" si="7" ref="O55:O68">IF(ISERR(ROUND(L55*1000/I55,0))=1," ",ROUND(L55*1000/I55,0))</f>
        <v>101484</v>
      </c>
      <c r="P55" s="12">
        <f aca="true" t="shared" si="8" ref="P55:P68">IF(ISERR(ROUND(M55*1000/J55,0))=1," ",ROUND(M55*1000/J55,0))</f>
        <v>1381</v>
      </c>
      <c r="Q55" s="13">
        <f aca="true" t="shared" si="9" ref="Q55:Q68">IF(ISERR(ROUND(N55*1000/K55,0))=1," ",ROUND(N55*1000/K55,0))</f>
        <v>101501</v>
      </c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23.25" customHeight="1">
      <c r="A56" s="9"/>
      <c r="B56" s="12" t="s">
        <v>13</v>
      </c>
      <c r="C56" s="12">
        <v>15262</v>
      </c>
      <c r="D56" s="12">
        <v>367</v>
      </c>
      <c r="E56" s="12">
        <v>22</v>
      </c>
      <c r="F56" s="12">
        <v>1</v>
      </c>
      <c r="G56" s="12">
        <v>15240</v>
      </c>
      <c r="H56" s="12">
        <v>366</v>
      </c>
      <c r="I56" s="10">
        <v>843443</v>
      </c>
      <c r="J56" s="12">
        <v>698</v>
      </c>
      <c r="K56" s="10">
        <v>842745</v>
      </c>
      <c r="L56" s="10">
        <v>41335938</v>
      </c>
      <c r="M56" s="12">
        <v>3439</v>
      </c>
      <c r="N56" s="10">
        <v>41332499</v>
      </c>
      <c r="O56" s="12">
        <f t="shared" si="7"/>
        <v>49009</v>
      </c>
      <c r="P56" s="12">
        <f t="shared" si="8"/>
        <v>4927</v>
      </c>
      <c r="Q56" s="13">
        <f t="shared" si="9"/>
        <v>49045</v>
      </c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ht="23.25" customHeight="1">
      <c r="A57" s="9"/>
      <c r="B57" s="12" t="s">
        <v>15</v>
      </c>
      <c r="C57" s="12">
        <v>19574</v>
      </c>
      <c r="D57" s="12">
        <v>1961</v>
      </c>
      <c r="E57" s="12">
        <v>93</v>
      </c>
      <c r="F57" s="12">
        <v>5</v>
      </c>
      <c r="G57" s="12">
        <v>19481</v>
      </c>
      <c r="H57" s="12">
        <v>1956</v>
      </c>
      <c r="I57" s="10">
        <v>3225480</v>
      </c>
      <c r="J57" s="12">
        <v>3604</v>
      </c>
      <c r="K57" s="10">
        <v>3221876</v>
      </c>
      <c r="L57" s="10">
        <v>106934689</v>
      </c>
      <c r="M57" s="12">
        <v>11766</v>
      </c>
      <c r="N57" s="10">
        <v>106922923</v>
      </c>
      <c r="O57" s="12">
        <f t="shared" si="7"/>
        <v>33153</v>
      </c>
      <c r="P57" s="12">
        <f t="shared" si="8"/>
        <v>3265</v>
      </c>
      <c r="Q57" s="13">
        <f t="shared" si="9"/>
        <v>33187</v>
      </c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8" ht="23.25" customHeight="1">
      <c r="A58" s="9" t="s">
        <v>18</v>
      </c>
      <c r="B58" s="12" t="s">
        <v>17</v>
      </c>
      <c r="C58" s="12">
        <v>24576</v>
      </c>
      <c r="D58" s="12">
        <v>1145</v>
      </c>
      <c r="E58" s="12">
        <v>1428</v>
      </c>
      <c r="F58" s="12">
        <v>38</v>
      </c>
      <c r="G58" s="12">
        <v>23148</v>
      </c>
      <c r="H58" s="12">
        <v>1107</v>
      </c>
      <c r="I58" s="10">
        <v>1398747</v>
      </c>
      <c r="J58" s="12">
        <v>41245</v>
      </c>
      <c r="K58" s="10">
        <v>1357502</v>
      </c>
      <c r="L58" s="10">
        <v>9482838</v>
      </c>
      <c r="M58" s="12">
        <v>137376</v>
      </c>
      <c r="N58" s="10">
        <v>9345462</v>
      </c>
      <c r="O58" s="12">
        <f t="shared" si="7"/>
        <v>6780</v>
      </c>
      <c r="P58" s="12">
        <f t="shared" si="8"/>
        <v>3331</v>
      </c>
      <c r="Q58" s="13">
        <f t="shared" si="9"/>
        <v>6884</v>
      </c>
      <c r="R58" s="2"/>
    </row>
    <row r="59" spans="1:18" ht="23.25" customHeight="1">
      <c r="A59" s="9"/>
      <c r="B59" s="12" t="s">
        <v>20</v>
      </c>
      <c r="C59" s="12">
        <v>28844</v>
      </c>
      <c r="D59" s="12">
        <v>773</v>
      </c>
      <c r="E59" s="12">
        <v>601</v>
      </c>
      <c r="F59" s="12">
        <v>31</v>
      </c>
      <c r="G59" s="12">
        <v>28243</v>
      </c>
      <c r="H59" s="12">
        <v>742</v>
      </c>
      <c r="I59" s="10">
        <v>541430</v>
      </c>
      <c r="J59" s="12">
        <v>12280</v>
      </c>
      <c r="K59" s="10">
        <v>529150</v>
      </c>
      <c r="L59" s="10">
        <v>7459553</v>
      </c>
      <c r="M59" s="12">
        <v>51001</v>
      </c>
      <c r="N59" s="10">
        <v>7408552</v>
      </c>
      <c r="O59" s="12">
        <f t="shared" si="7"/>
        <v>13778</v>
      </c>
      <c r="P59" s="12">
        <f t="shared" si="8"/>
        <v>4153</v>
      </c>
      <c r="Q59" s="13">
        <f t="shared" si="9"/>
        <v>14001</v>
      </c>
      <c r="R59" s="2"/>
    </row>
    <row r="60" spans="1:18" ht="23.25" customHeight="1">
      <c r="A60" s="9"/>
      <c r="B60" s="12" t="s">
        <v>21</v>
      </c>
      <c r="C60" s="12">
        <v>35</v>
      </c>
      <c r="D60" s="12">
        <v>4</v>
      </c>
      <c r="E60" s="12">
        <v>2</v>
      </c>
      <c r="F60" s="12">
        <v>0</v>
      </c>
      <c r="G60" s="12">
        <v>33</v>
      </c>
      <c r="H60" s="12">
        <v>4</v>
      </c>
      <c r="I60" s="10">
        <v>1016</v>
      </c>
      <c r="J60" s="12">
        <v>73</v>
      </c>
      <c r="K60" s="10">
        <v>943</v>
      </c>
      <c r="L60" s="10">
        <v>4615</v>
      </c>
      <c r="M60" s="12">
        <v>190</v>
      </c>
      <c r="N60" s="10">
        <v>4425</v>
      </c>
      <c r="O60" s="12">
        <f t="shared" si="7"/>
        <v>4542</v>
      </c>
      <c r="P60" s="12">
        <f t="shared" si="8"/>
        <v>2603</v>
      </c>
      <c r="Q60" s="13">
        <f t="shared" si="9"/>
        <v>4692</v>
      </c>
      <c r="R60" s="2"/>
    </row>
    <row r="61" spans="1:18" ht="23.25" customHeight="1">
      <c r="A61" s="25"/>
      <c r="B61" s="14" t="s">
        <v>22</v>
      </c>
      <c r="C61" s="14">
        <f aca="true" t="shared" si="10" ref="C61:N61">SUM(C55:C60)</f>
        <v>88441</v>
      </c>
      <c r="D61" s="14">
        <f t="shared" si="10"/>
        <v>4266</v>
      </c>
      <c r="E61" s="14">
        <f t="shared" si="10"/>
        <v>2147</v>
      </c>
      <c r="F61" s="14">
        <f t="shared" si="10"/>
        <v>75</v>
      </c>
      <c r="G61" s="14">
        <f t="shared" si="10"/>
        <v>86294</v>
      </c>
      <c r="H61" s="14">
        <f t="shared" si="10"/>
        <v>4191</v>
      </c>
      <c r="I61" s="23">
        <f t="shared" si="10"/>
        <v>6374899</v>
      </c>
      <c r="J61" s="14">
        <f t="shared" si="10"/>
        <v>57963</v>
      </c>
      <c r="K61" s="23">
        <f t="shared" si="10"/>
        <v>6316936</v>
      </c>
      <c r="L61" s="23">
        <f t="shared" si="10"/>
        <v>202237195</v>
      </c>
      <c r="M61" s="14">
        <f t="shared" si="10"/>
        <v>203859</v>
      </c>
      <c r="N61" s="23">
        <f t="shared" si="10"/>
        <v>202033336</v>
      </c>
      <c r="O61" s="14">
        <f t="shared" si="7"/>
        <v>31724</v>
      </c>
      <c r="P61" s="14">
        <f t="shared" si="8"/>
        <v>3517</v>
      </c>
      <c r="Q61" s="24">
        <f t="shared" si="9"/>
        <v>31983</v>
      </c>
      <c r="R61" s="2"/>
    </row>
    <row r="62" spans="1:18" ht="23.25" customHeight="1">
      <c r="A62" s="9"/>
      <c r="B62" s="12" t="s">
        <v>11</v>
      </c>
      <c r="C62" s="12">
        <f>C10+C17+C24+C31+C55</f>
        <v>7831</v>
      </c>
      <c r="D62" s="12">
        <f>D10+D17+D24+D31+D55</f>
        <v>1057</v>
      </c>
      <c r="E62" s="12">
        <f>E10+E17+E24+E31+E55</f>
        <v>1</v>
      </c>
      <c r="F62" s="12">
        <f>F10+F17+F24+F31+F55</f>
        <v>0</v>
      </c>
      <c r="G62" s="12">
        <f>G10+G17+G24+G31+G55</f>
        <v>7830</v>
      </c>
      <c r="H62" s="12">
        <f>H10+H17+H24+H31+H55</f>
        <v>1057</v>
      </c>
      <c r="I62" s="10">
        <f>I10+I17+I24+I31+I55</f>
        <v>19996166</v>
      </c>
      <c r="J62" s="12">
        <f>J10+J17+J24+J31+J55</f>
        <v>713</v>
      </c>
      <c r="K62" s="10">
        <f>K10+K17+K24+K31+K55</f>
        <v>19995453</v>
      </c>
      <c r="L62" s="10">
        <f>L10+L17+L24+L31+L55</f>
        <v>1616666754</v>
      </c>
      <c r="M62" s="12">
        <f>M10+M17+M24+M31+M55</f>
        <v>4563</v>
      </c>
      <c r="N62" s="10">
        <f>N10+N17+N24+N31+N55</f>
        <v>1616662191</v>
      </c>
      <c r="O62" s="12">
        <f t="shared" si="7"/>
        <v>80849</v>
      </c>
      <c r="P62" s="12">
        <f t="shared" si="8"/>
        <v>6400</v>
      </c>
      <c r="Q62" s="13">
        <f t="shared" si="9"/>
        <v>80851</v>
      </c>
      <c r="R62" s="2"/>
    </row>
    <row r="63" spans="1:18" ht="23.25" customHeight="1">
      <c r="A63" s="9"/>
      <c r="B63" s="12" t="s">
        <v>13</v>
      </c>
      <c r="C63" s="12">
        <f>C11+C18+C25+C32+C56</f>
        <v>92959</v>
      </c>
      <c r="D63" s="12">
        <f>D11+D18+D25+D32+D56</f>
        <v>8910</v>
      </c>
      <c r="E63" s="12">
        <f>E11+E18+E25+E32+E56</f>
        <v>52</v>
      </c>
      <c r="F63" s="12">
        <f>F11+F18+F25+F32+F56</f>
        <v>1</v>
      </c>
      <c r="G63" s="12">
        <f>G11+G18+G25+G32+G56</f>
        <v>92907</v>
      </c>
      <c r="H63" s="12">
        <f>H11+H18+H25+H32+H56</f>
        <v>8909</v>
      </c>
      <c r="I63" s="10">
        <f>I11+I18+I25+I32+I56</f>
        <v>51631182</v>
      </c>
      <c r="J63" s="12">
        <f>J11+J18+J25+J32+J56</f>
        <v>1519</v>
      </c>
      <c r="K63" s="10">
        <f>K11+K18+K25+K32+K56</f>
        <v>51629663</v>
      </c>
      <c r="L63" s="10">
        <f>L11+L18+L25+L32+L56</f>
        <v>2960844313</v>
      </c>
      <c r="M63" s="12">
        <f>M11+M18+M25+M32+M56</f>
        <v>10272</v>
      </c>
      <c r="N63" s="10">
        <f>N11+N18+N25+N32+N56</f>
        <v>2960834041</v>
      </c>
      <c r="O63" s="12">
        <f t="shared" si="7"/>
        <v>57346</v>
      </c>
      <c r="P63" s="12">
        <f t="shared" si="8"/>
        <v>6762</v>
      </c>
      <c r="Q63" s="13">
        <f t="shared" si="9"/>
        <v>57348</v>
      </c>
      <c r="R63" s="2"/>
    </row>
    <row r="64" spans="1:18" ht="23.25" customHeight="1">
      <c r="A64" s="9"/>
      <c r="B64" s="12" t="s">
        <v>15</v>
      </c>
      <c r="C64" s="12">
        <f>C12+C19+C26+C33+C57</f>
        <v>153385</v>
      </c>
      <c r="D64" s="12">
        <f>D12+D19+D26+D33+D57</f>
        <v>19419</v>
      </c>
      <c r="E64" s="12">
        <f>E12+E19+E26+E33+E57</f>
        <v>198</v>
      </c>
      <c r="F64" s="12">
        <f>F12+F19+F26+F33+F57</f>
        <v>9</v>
      </c>
      <c r="G64" s="12">
        <f>G12+G19+G26+G33+G57</f>
        <v>153187</v>
      </c>
      <c r="H64" s="12">
        <f>H12+H19+H26+H33+H57</f>
        <v>19410</v>
      </c>
      <c r="I64" s="10">
        <f>I12+I19+I26+I33+I57</f>
        <v>62060245</v>
      </c>
      <c r="J64" s="12">
        <f>J12+J19+J26+J33+J57</f>
        <v>8208</v>
      </c>
      <c r="K64" s="10">
        <f>K12+K19+K26+K33+K57</f>
        <v>62052037</v>
      </c>
      <c r="L64" s="10">
        <f>L12+L19+L26+L33+L57</f>
        <v>2150219443</v>
      </c>
      <c r="M64" s="12">
        <f>M12+M19+M26+M33+M57</f>
        <v>24976</v>
      </c>
      <c r="N64" s="10">
        <f>N12+N19+N26+N33+N57</f>
        <v>2150194467</v>
      </c>
      <c r="O64" s="12">
        <f t="shared" si="7"/>
        <v>34647</v>
      </c>
      <c r="P64" s="12">
        <f t="shared" si="8"/>
        <v>3043</v>
      </c>
      <c r="Q64" s="13">
        <f t="shared" si="9"/>
        <v>34651</v>
      </c>
      <c r="R64" s="2"/>
    </row>
    <row r="65" spans="1:18" ht="23.25" customHeight="1">
      <c r="A65" s="9" t="s">
        <v>24</v>
      </c>
      <c r="B65" s="12" t="s">
        <v>17</v>
      </c>
      <c r="C65" s="12">
        <f>C13+C20+C27+C34+C58</f>
        <v>181502</v>
      </c>
      <c r="D65" s="12">
        <f>D13+D20+D27+D34+D58</f>
        <v>7672</v>
      </c>
      <c r="E65" s="12">
        <f>E13+E20+E27+E34+E58</f>
        <v>3088</v>
      </c>
      <c r="F65" s="12">
        <f>F13+F20+F27+F34+F58</f>
        <v>63</v>
      </c>
      <c r="G65" s="12">
        <f>G13+G20+G27+G34+G58</f>
        <v>178414</v>
      </c>
      <c r="H65" s="12">
        <f>H13+H20+H27+H34+H58</f>
        <v>7609</v>
      </c>
      <c r="I65" s="10">
        <f>I13+I20+I27+I34+I58</f>
        <v>21484451</v>
      </c>
      <c r="J65" s="12">
        <f>J13+J20+J27+J34+J58</f>
        <v>91407</v>
      </c>
      <c r="K65" s="10">
        <f>K13+K20+K27+K34+K58</f>
        <v>21393044</v>
      </c>
      <c r="L65" s="10">
        <f>L13+L20+L27+L34+L58</f>
        <v>568970668</v>
      </c>
      <c r="M65" s="12">
        <f>M13+M20+M27+M34+M58</f>
        <v>309670</v>
      </c>
      <c r="N65" s="10">
        <f>N13+N20+N27+N34+N58</f>
        <v>568660998</v>
      </c>
      <c r="O65" s="12">
        <f t="shared" si="7"/>
        <v>26483</v>
      </c>
      <c r="P65" s="12">
        <f t="shared" si="8"/>
        <v>3388</v>
      </c>
      <c r="Q65" s="13">
        <f t="shared" si="9"/>
        <v>26582</v>
      </c>
      <c r="R65" s="2"/>
    </row>
    <row r="66" spans="1:18" ht="23.25" customHeight="1">
      <c r="A66" s="9"/>
      <c r="B66" s="12" t="s">
        <v>20</v>
      </c>
      <c r="C66" s="12">
        <f>C14+C21+C28+C35+C59</f>
        <v>64892</v>
      </c>
      <c r="D66" s="12">
        <f>D14+D21+D28+D35+D59</f>
        <v>2497</v>
      </c>
      <c r="E66" s="12">
        <f>E14+E21+E28+E35+E59</f>
        <v>1278</v>
      </c>
      <c r="F66" s="12">
        <f>F14+F21+F28+F35+F59</f>
        <v>85</v>
      </c>
      <c r="G66" s="12">
        <f>G14+G21+G28+G35+G59</f>
        <v>63614</v>
      </c>
      <c r="H66" s="12">
        <f>H14+H21+H28+H35+H59</f>
        <v>2412</v>
      </c>
      <c r="I66" s="10">
        <f>I14+I21+I28+I35+I59</f>
        <v>2241344</v>
      </c>
      <c r="J66" s="12">
        <f>J14+J21+J28+J35+J59</f>
        <v>27507</v>
      </c>
      <c r="K66" s="10">
        <f>K14+K21+K28+K35+K59</f>
        <v>2213837</v>
      </c>
      <c r="L66" s="10">
        <f>L14+L21+L28+L35+L59</f>
        <v>32402522</v>
      </c>
      <c r="M66" s="12">
        <f>M14+M21+M28+M35+M59</f>
        <v>111841</v>
      </c>
      <c r="N66" s="10">
        <f>N14+N21+N28+N35+N59</f>
        <v>32290681</v>
      </c>
      <c r="O66" s="12">
        <f t="shared" si="7"/>
        <v>14457</v>
      </c>
      <c r="P66" s="12">
        <f t="shared" si="8"/>
        <v>4066</v>
      </c>
      <c r="Q66" s="13">
        <f t="shared" si="9"/>
        <v>14586</v>
      </c>
      <c r="R66" s="2"/>
    </row>
    <row r="67" spans="1:18" ht="23.25" customHeight="1">
      <c r="A67" s="9"/>
      <c r="B67" s="12" t="s">
        <v>21</v>
      </c>
      <c r="C67" s="12">
        <f>C15+C22+C29+C36+C60</f>
        <v>62</v>
      </c>
      <c r="D67" s="12">
        <f>D15+D22+D29+D36+D60</f>
        <v>11</v>
      </c>
      <c r="E67" s="12">
        <f>E15+E22+E29+E36+E60</f>
        <v>2</v>
      </c>
      <c r="F67" s="12">
        <f>F15+F22+F29+F36+F60</f>
        <v>0</v>
      </c>
      <c r="G67" s="12">
        <f>G15+G22+G29+G36+G60</f>
        <v>60</v>
      </c>
      <c r="H67" s="12">
        <f>H15+H22+H29+H36+H60</f>
        <v>11</v>
      </c>
      <c r="I67" s="10">
        <f>I15+I22+I29+I36+I60</f>
        <v>29096</v>
      </c>
      <c r="J67" s="12">
        <f>J15+J22+J29+J36+J60</f>
        <v>73</v>
      </c>
      <c r="K67" s="10">
        <f>K15+K22+K29+K36+K60</f>
        <v>29023</v>
      </c>
      <c r="L67" s="10">
        <f>L15+L22+L29+L36+L60</f>
        <v>1784474</v>
      </c>
      <c r="M67" s="12">
        <f>M15+M22+M29+M36+M60</f>
        <v>190</v>
      </c>
      <c r="N67" s="10">
        <f>N15+N22+N29+N36+N60</f>
        <v>1784284</v>
      </c>
      <c r="O67" s="12">
        <f t="shared" si="7"/>
        <v>61331</v>
      </c>
      <c r="P67" s="12">
        <f t="shared" si="8"/>
        <v>2603</v>
      </c>
      <c r="Q67" s="13">
        <f t="shared" si="9"/>
        <v>61478</v>
      </c>
      <c r="R67" s="2"/>
    </row>
    <row r="68" spans="1:18" ht="23.25" customHeight="1" thickBot="1">
      <c r="A68" s="26"/>
      <c r="B68" s="27" t="s">
        <v>22</v>
      </c>
      <c r="C68" s="27">
        <f aca="true" t="shared" si="11" ref="C68:N68">SUM(C62:C67)</f>
        <v>500631</v>
      </c>
      <c r="D68" s="27">
        <f t="shared" si="11"/>
        <v>39566</v>
      </c>
      <c r="E68" s="27">
        <f t="shared" si="11"/>
        <v>4619</v>
      </c>
      <c r="F68" s="27">
        <f t="shared" si="11"/>
        <v>158</v>
      </c>
      <c r="G68" s="27">
        <f t="shared" si="11"/>
        <v>496012</v>
      </c>
      <c r="H68" s="27">
        <f t="shared" si="11"/>
        <v>39408</v>
      </c>
      <c r="I68" s="28">
        <f t="shared" si="11"/>
        <v>157442484</v>
      </c>
      <c r="J68" s="27">
        <f t="shared" si="11"/>
        <v>129427</v>
      </c>
      <c r="K68" s="28">
        <f t="shared" si="11"/>
        <v>157313057</v>
      </c>
      <c r="L68" s="28">
        <f t="shared" si="11"/>
        <v>7330888174</v>
      </c>
      <c r="M68" s="27">
        <f t="shared" si="11"/>
        <v>461512</v>
      </c>
      <c r="N68" s="28">
        <f t="shared" si="11"/>
        <v>7330426662</v>
      </c>
      <c r="O68" s="27">
        <f t="shared" si="7"/>
        <v>46562</v>
      </c>
      <c r="P68" s="27">
        <f t="shared" si="8"/>
        <v>3566</v>
      </c>
      <c r="Q68" s="29">
        <f t="shared" si="9"/>
        <v>46598</v>
      </c>
      <c r="R68" s="2"/>
    </row>
    <row r="69" spans="1:18" ht="23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2"/>
    </row>
    <row r="70" spans="1:18" ht="23.25" customHeight="1">
      <c r="A70" s="6" t="s">
        <v>27</v>
      </c>
      <c r="B70" s="6" t="s">
        <v>28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2"/>
    </row>
    <row r="71" spans="1:18" ht="23.25" customHeight="1">
      <c r="A71" s="6"/>
      <c r="B71" s="6" t="s">
        <v>29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2"/>
    </row>
    <row r="72" spans="1:18" ht="23.25" customHeight="1">
      <c r="A72" s="6"/>
      <c r="B72" s="6" t="s">
        <v>30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2"/>
    </row>
    <row r="73" spans="1:18" ht="23.25" customHeight="1">
      <c r="A73" s="6"/>
      <c r="B73" s="6" t="s">
        <v>32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2"/>
    </row>
    <row r="74" spans="1:17" ht="23.25" customHeight="1">
      <c r="A74" s="6"/>
      <c r="B74" s="6"/>
      <c r="C74" s="6"/>
      <c r="D74" s="6"/>
      <c r="E74" s="6"/>
      <c r="F74" s="6"/>
      <c r="G74" s="6"/>
      <c r="H74" s="6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23.25" customHeight="1">
      <c r="A75" s="6"/>
      <c r="B75" s="6"/>
      <c r="C75" s="6"/>
      <c r="D75" s="6"/>
      <c r="E75" s="6"/>
      <c r="F75" s="6"/>
      <c r="G75" s="6"/>
      <c r="H75" s="6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23.25" customHeight="1">
      <c r="A76" s="6"/>
      <c r="B76" s="6"/>
      <c r="C76" s="6"/>
      <c r="D76" s="6"/>
      <c r="E76" s="6"/>
      <c r="F76" s="6"/>
      <c r="G76" s="6"/>
      <c r="H76" s="6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23.25" customHeight="1">
      <c r="A77" s="6"/>
      <c r="B77" s="6"/>
      <c r="C77" s="6"/>
      <c r="D77" s="6"/>
      <c r="E77" s="6"/>
      <c r="F77" s="6"/>
      <c r="G77" s="6"/>
      <c r="H77" s="6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23.25" customHeight="1">
      <c r="A78" s="6"/>
      <c r="B78" s="6"/>
      <c r="C78" s="6"/>
      <c r="D78" s="6"/>
      <c r="E78" s="6"/>
      <c r="F78" s="6"/>
      <c r="G78" s="6"/>
      <c r="H78" s="6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23.25" customHeight="1">
      <c r="A79" s="6"/>
      <c r="B79" s="6"/>
      <c r="C79" s="6"/>
      <c r="D79" s="6"/>
      <c r="E79" s="6"/>
      <c r="F79" s="6"/>
      <c r="G79" s="6"/>
      <c r="H79" s="6"/>
      <c r="I79" s="32"/>
      <c r="J79" s="32"/>
      <c r="K79" s="32"/>
      <c r="L79" s="32"/>
      <c r="M79" s="32"/>
      <c r="N79" s="32"/>
      <c r="O79" s="32"/>
      <c r="P79" s="32"/>
      <c r="Q79" s="32"/>
    </row>
    <row r="90" ht="23.25" customHeight="1">
      <c r="D90" s="37"/>
    </row>
  </sheetData>
  <mergeCells count="18">
    <mergeCell ref="C50:D50"/>
    <mergeCell ref="E50:F50"/>
    <mergeCell ref="G50:H50"/>
    <mergeCell ref="E51:F51"/>
    <mergeCell ref="G51:H51"/>
    <mergeCell ref="C49:H49"/>
    <mergeCell ref="I49:K49"/>
    <mergeCell ref="L49:N49"/>
    <mergeCell ref="O49:Q49"/>
    <mergeCell ref="G6:H6"/>
    <mergeCell ref="I4:K4"/>
    <mergeCell ref="L4:N4"/>
    <mergeCell ref="O4:Q4"/>
    <mergeCell ref="C4:H4"/>
    <mergeCell ref="C5:D5"/>
    <mergeCell ref="E5:F5"/>
    <mergeCell ref="E6:F6"/>
    <mergeCell ref="G5:H5"/>
  </mergeCells>
  <printOptions/>
  <pageMargins left="0.6299212598425197" right="0.4330708661417323" top="0.5905511811023623" bottom="0.4" header="0.5118110236220472" footer="0.31"/>
  <pageSetup horizontalDpi="600" verticalDpi="600" orientation="portrait" paperSize="9" scale="80" r:id="rId1"/>
  <rowBreaks count="1" manualBreakCount="1">
    <brk id="47" max="255" man="1"/>
  </rowBreaks>
  <colBreaks count="3" manualBreakCount="3">
    <brk id="11" max="65535" man="1"/>
    <brk id="27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96"/>
  <sheetViews>
    <sheetView zoomScale="25" zoomScaleNormal="25" workbookViewId="0" topLeftCell="C31">
      <selection activeCell="T81" sqref="T81"/>
    </sheetView>
  </sheetViews>
  <sheetFormatPr defaultColWidth="10.66015625" defaultRowHeight="18"/>
  <cols>
    <col min="1" max="1" width="2.66015625" style="53" customWidth="1"/>
    <col min="2" max="2" width="7.91015625" style="53" customWidth="1"/>
    <col min="3" max="3" width="8.66015625" style="53" customWidth="1"/>
    <col min="4" max="4" width="7.41015625" style="53" customWidth="1"/>
    <col min="5" max="5" width="8.66015625" style="53" customWidth="1"/>
    <col min="6" max="6" width="7.5" style="53" customWidth="1"/>
    <col min="7" max="7" width="8.66015625" style="53" customWidth="1"/>
    <col min="8" max="8" width="8.33203125" style="53" customWidth="1"/>
    <col min="9" max="9" width="11.66015625" style="53" customWidth="1"/>
    <col min="10" max="10" width="8.66015625" style="53" customWidth="1"/>
    <col min="11" max="11" width="11.33203125" style="53" bestFit="1" customWidth="1"/>
    <col min="12" max="12" width="13.5" style="53" customWidth="1"/>
    <col min="13" max="13" width="8.66015625" style="53" customWidth="1"/>
    <col min="14" max="14" width="13.16015625" style="53" customWidth="1"/>
    <col min="15" max="17" width="7.5" style="53" customWidth="1"/>
    <col min="18" max="18" width="0.6640625" style="53" customWidth="1"/>
    <col min="19" max="16384" width="10.66015625" style="53" customWidth="1"/>
  </cols>
  <sheetData>
    <row r="1" ht="17.25">
      <c r="B1" s="54" t="s">
        <v>68</v>
      </c>
    </row>
    <row r="2" spans="2:18" s="32" customFormat="1" ht="14.25" customHeight="1">
      <c r="B2" s="55" t="s">
        <v>69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s="32" customFormat="1" ht="14.2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s="32" customFormat="1" ht="14.25" customHeight="1" thickBot="1">
      <c r="B4" s="56" t="s">
        <v>70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8" s="32" customFormat="1" ht="14.25" customHeight="1">
      <c r="B5" s="57" t="s">
        <v>71</v>
      </c>
      <c r="C5" s="58" t="s">
        <v>72</v>
      </c>
      <c r="D5" s="59"/>
      <c r="E5" s="59"/>
      <c r="F5" s="59"/>
      <c r="G5" s="59"/>
      <c r="H5" s="60"/>
      <c r="I5" s="58" t="s">
        <v>73</v>
      </c>
      <c r="J5" s="61"/>
      <c r="K5" s="62"/>
      <c r="L5" s="63" t="s">
        <v>74</v>
      </c>
      <c r="M5" s="59"/>
      <c r="N5" s="59"/>
      <c r="O5" s="63" t="s">
        <v>75</v>
      </c>
      <c r="P5" s="59"/>
      <c r="Q5" s="64"/>
      <c r="R5" s="56"/>
    </row>
    <row r="6" spans="2:18" s="32" customFormat="1" ht="14.25" customHeight="1">
      <c r="B6" s="65"/>
      <c r="C6" s="66" t="s">
        <v>76</v>
      </c>
      <c r="D6" s="67"/>
      <c r="E6" s="68" t="s">
        <v>77</v>
      </c>
      <c r="F6" s="69"/>
      <c r="G6" s="70" t="s">
        <v>78</v>
      </c>
      <c r="H6" s="69"/>
      <c r="I6" s="71"/>
      <c r="J6" s="71" t="s">
        <v>79</v>
      </c>
      <c r="K6" s="71" t="s">
        <v>79</v>
      </c>
      <c r="L6" s="72"/>
      <c r="M6" s="71" t="s">
        <v>79</v>
      </c>
      <c r="N6" s="71" t="s">
        <v>79</v>
      </c>
      <c r="O6" s="72"/>
      <c r="P6" s="72"/>
      <c r="Q6" s="73"/>
      <c r="R6" s="56"/>
    </row>
    <row r="7" spans="2:18" s="32" customFormat="1" ht="14.25" customHeight="1">
      <c r="B7" s="65"/>
      <c r="C7" s="71" t="s">
        <v>80</v>
      </c>
      <c r="D7" s="74" t="s">
        <v>81</v>
      </c>
      <c r="E7" s="71" t="s">
        <v>80</v>
      </c>
      <c r="F7" s="74" t="s">
        <v>81</v>
      </c>
      <c r="G7" s="71" t="s">
        <v>82</v>
      </c>
      <c r="H7" s="74" t="s">
        <v>81</v>
      </c>
      <c r="I7" s="75" t="s">
        <v>83</v>
      </c>
      <c r="J7" s="71" t="s">
        <v>84</v>
      </c>
      <c r="K7" s="71" t="s">
        <v>85</v>
      </c>
      <c r="L7" s="75" t="s">
        <v>83</v>
      </c>
      <c r="M7" s="71" t="s">
        <v>84</v>
      </c>
      <c r="N7" s="71" t="s">
        <v>85</v>
      </c>
      <c r="O7" s="75" t="s">
        <v>86</v>
      </c>
      <c r="P7" s="75" t="s">
        <v>87</v>
      </c>
      <c r="Q7" s="76" t="s">
        <v>88</v>
      </c>
      <c r="R7" s="56"/>
    </row>
    <row r="8" spans="2:18" s="32" customFormat="1" ht="14.25" customHeight="1">
      <c r="B8" s="77" t="s">
        <v>89</v>
      </c>
      <c r="C8" s="70"/>
      <c r="D8" s="68" t="s">
        <v>90</v>
      </c>
      <c r="E8" s="70"/>
      <c r="F8" s="68" t="s">
        <v>90</v>
      </c>
      <c r="G8" s="70"/>
      <c r="H8" s="68" t="s">
        <v>90</v>
      </c>
      <c r="I8" s="78" t="s">
        <v>91</v>
      </c>
      <c r="J8" s="78" t="s">
        <v>92</v>
      </c>
      <c r="K8" s="78" t="s">
        <v>93</v>
      </c>
      <c r="L8" s="78" t="s">
        <v>94</v>
      </c>
      <c r="M8" s="78" t="s">
        <v>95</v>
      </c>
      <c r="N8" s="78" t="s">
        <v>96</v>
      </c>
      <c r="O8" s="70"/>
      <c r="P8" s="70"/>
      <c r="Q8" s="79"/>
      <c r="R8" s="56"/>
    </row>
    <row r="9" spans="2:18" s="32" customFormat="1" ht="14.25" customHeight="1">
      <c r="B9" s="80" t="s">
        <v>97</v>
      </c>
      <c r="C9" s="81">
        <v>110784</v>
      </c>
      <c r="D9" s="81">
        <v>9718</v>
      </c>
      <c r="E9" s="81">
        <v>755</v>
      </c>
      <c r="F9" s="81">
        <v>2</v>
      </c>
      <c r="G9" s="81">
        <v>110029</v>
      </c>
      <c r="H9" s="81">
        <v>9716</v>
      </c>
      <c r="I9" s="81">
        <v>34841238</v>
      </c>
      <c r="J9" s="81">
        <v>15067</v>
      </c>
      <c r="K9" s="81">
        <v>34826171</v>
      </c>
      <c r="L9" s="81">
        <v>1550685115</v>
      </c>
      <c r="M9" s="81">
        <v>76236</v>
      </c>
      <c r="N9" s="81">
        <v>1550608879</v>
      </c>
      <c r="O9" s="72">
        <f aca="true" t="shared" si="0" ref="O9:Q40">IF(ISERR(ROUND(L9*1000/I9,0))=1," ",ROUND(L9*1000/I9,0))</f>
        <v>44507</v>
      </c>
      <c r="P9" s="72">
        <f t="shared" si="0"/>
        <v>5060</v>
      </c>
      <c r="Q9" s="73">
        <f t="shared" si="0"/>
        <v>44524</v>
      </c>
      <c r="R9" s="56"/>
    </row>
    <row r="10" spans="2:18" s="32" customFormat="1" ht="14.25" customHeight="1">
      <c r="B10" s="80" t="s">
        <v>98</v>
      </c>
      <c r="C10" s="82">
        <v>97412</v>
      </c>
      <c r="D10" s="82">
        <v>3432</v>
      </c>
      <c r="E10" s="82">
        <v>313</v>
      </c>
      <c r="F10" s="82">
        <v>0</v>
      </c>
      <c r="G10" s="82">
        <v>97099</v>
      </c>
      <c r="H10" s="82">
        <v>3432</v>
      </c>
      <c r="I10" s="82">
        <v>52056852</v>
      </c>
      <c r="J10" s="82">
        <v>7778</v>
      </c>
      <c r="K10" s="82">
        <v>52049074</v>
      </c>
      <c r="L10" s="82">
        <v>3203449513</v>
      </c>
      <c r="M10" s="82">
        <v>36068</v>
      </c>
      <c r="N10" s="82">
        <v>3203413445</v>
      </c>
      <c r="O10" s="72">
        <f t="shared" si="0"/>
        <v>61538</v>
      </c>
      <c r="P10" s="72">
        <f t="shared" si="0"/>
        <v>4637</v>
      </c>
      <c r="Q10" s="73">
        <f t="shared" si="0"/>
        <v>61546</v>
      </c>
      <c r="R10" s="56"/>
    </row>
    <row r="11" spans="2:18" s="32" customFormat="1" ht="14.25" customHeight="1">
      <c r="B11" s="80" t="s">
        <v>99</v>
      </c>
      <c r="C11" s="82">
        <v>12053</v>
      </c>
      <c r="D11" s="82">
        <v>0</v>
      </c>
      <c r="E11" s="82">
        <v>266</v>
      </c>
      <c r="F11" s="82">
        <v>0</v>
      </c>
      <c r="G11" s="82">
        <v>11787</v>
      </c>
      <c r="H11" s="82">
        <v>0</v>
      </c>
      <c r="I11" s="82">
        <v>3332833</v>
      </c>
      <c r="J11" s="82">
        <v>7180</v>
      </c>
      <c r="K11" s="82">
        <v>3325653</v>
      </c>
      <c r="L11" s="82">
        <v>121350405</v>
      </c>
      <c r="M11" s="82">
        <v>25190</v>
      </c>
      <c r="N11" s="82">
        <v>121325215</v>
      </c>
      <c r="O11" s="72">
        <f t="shared" si="0"/>
        <v>36411</v>
      </c>
      <c r="P11" s="72">
        <f t="shared" si="0"/>
        <v>3508</v>
      </c>
      <c r="Q11" s="73">
        <f t="shared" si="0"/>
        <v>36482</v>
      </c>
      <c r="R11" s="56"/>
    </row>
    <row r="12" spans="2:18" s="32" customFormat="1" ht="14.25" customHeight="1">
      <c r="B12" s="80" t="s">
        <v>100</v>
      </c>
      <c r="C12" s="82">
        <v>38993</v>
      </c>
      <c r="D12" s="82">
        <v>6757</v>
      </c>
      <c r="E12" s="82">
        <v>549</v>
      </c>
      <c r="F12" s="82">
        <v>4</v>
      </c>
      <c r="G12" s="82">
        <v>38444</v>
      </c>
      <c r="H12" s="82">
        <v>6753</v>
      </c>
      <c r="I12" s="82">
        <v>10109637</v>
      </c>
      <c r="J12" s="82">
        <v>17958</v>
      </c>
      <c r="K12" s="82">
        <v>10091679</v>
      </c>
      <c r="L12" s="82">
        <v>397619669</v>
      </c>
      <c r="M12" s="82">
        <v>57817</v>
      </c>
      <c r="N12" s="82">
        <v>397561852</v>
      </c>
      <c r="O12" s="72">
        <f t="shared" si="0"/>
        <v>39331</v>
      </c>
      <c r="P12" s="72">
        <f t="shared" si="0"/>
        <v>3220</v>
      </c>
      <c r="Q12" s="73">
        <f t="shared" si="0"/>
        <v>39395</v>
      </c>
      <c r="R12" s="56"/>
    </row>
    <row r="13" spans="2:18" s="32" customFormat="1" ht="14.25" customHeight="1">
      <c r="B13" s="83" t="s">
        <v>101</v>
      </c>
      <c r="C13" s="84">
        <v>6951</v>
      </c>
      <c r="D13" s="84">
        <v>206</v>
      </c>
      <c r="E13" s="84">
        <v>36</v>
      </c>
      <c r="F13" s="84">
        <v>0</v>
      </c>
      <c r="G13" s="84">
        <v>6915</v>
      </c>
      <c r="H13" s="84">
        <v>206</v>
      </c>
      <c r="I13" s="84">
        <v>1663159</v>
      </c>
      <c r="J13" s="84">
        <v>1512</v>
      </c>
      <c r="K13" s="84">
        <v>1661647</v>
      </c>
      <c r="L13" s="84">
        <v>58092886</v>
      </c>
      <c r="M13" s="84">
        <v>4354</v>
      </c>
      <c r="N13" s="84">
        <v>58088532</v>
      </c>
      <c r="O13" s="85">
        <f t="shared" si="0"/>
        <v>34929</v>
      </c>
      <c r="P13" s="85">
        <f t="shared" si="0"/>
        <v>2880</v>
      </c>
      <c r="Q13" s="86">
        <f t="shared" si="0"/>
        <v>34958</v>
      </c>
      <c r="R13" s="56"/>
    </row>
    <row r="14" spans="2:18" s="32" customFormat="1" ht="14.25" customHeight="1">
      <c r="B14" s="80" t="s">
        <v>102</v>
      </c>
      <c r="C14" s="82">
        <v>9111</v>
      </c>
      <c r="D14" s="82">
        <v>839</v>
      </c>
      <c r="E14" s="82">
        <v>62</v>
      </c>
      <c r="F14" s="82">
        <v>4</v>
      </c>
      <c r="G14" s="82">
        <v>9049</v>
      </c>
      <c r="H14" s="82">
        <v>835</v>
      </c>
      <c r="I14" s="82">
        <v>2119120</v>
      </c>
      <c r="J14" s="82">
        <v>2899</v>
      </c>
      <c r="K14" s="82">
        <v>2116221</v>
      </c>
      <c r="L14" s="82">
        <v>85714372</v>
      </c>
      <c r="M14" s="82">
        <v>5667</v>
      </c>
      <c r="N14" s="82">
        <v>85708705</v>
      </c>
      <c r="O14" s="72">
        <f t="shared" si="0"/>
        <v>40448</v>
      </c>
      <c r="P14" s="72">
        <f t="shared" si="0"/>
        <v>1955</v>
      </c>
      <c r="Q14" s="73">
        <f t="shared" si="0"/>
        <v>40501</v>
      </c>
      <c r="R14" s="56"/>
    </row>
    <row r="15" spans="2:18" s="32" customFormat="1" ht="14.25" customHeight="1">
      <c r="B15" s="80" t="s">
        <v>103</v>
      </c>
      <c r="C15" s="82">
        <v>5954</v>
      </c>
      <c r="D15" s="82">
        <v>0</v>
      </c>
      <c r="E15" s="82">
        <v>38</v>
      </c>
      <c r="F15" s="82">
        <v>0</v>
      </c>
      <c r="G15" s="82">
        <v>5916</v>
      </c>
      <c r="H15" s="82">
        <v>0</v>
      </c>
      <c r="I15" s="82">
        <v>1538976</v>
      </c>
      <c r="J15" s="82">
        <v>1115</v>
      </c>
      <c r="K15" s="82">
        <v>1537861</v>
      </c>
      <c r="L15" s="82">
        <v>46110773</v>
      </c>
      <c r="M15" s="82">
        <v>4423</v>
      </c>
      <c r="N15" s="82">
        <v>46106350</v>
      </c>
      <c r="O15" s="72">
        <f t="shared" si="0"/>
        <v>29962</v>
      </c>
      <c r="P15" s="72">
        <f t="shared" si="0"/>
        <v>3967</v>
      </c>
      <c r="Q15" s="73">
        <f t="shared" si="0"/>
        <v>29981</v>
      </c>
      <c r="R15" s="56"/>
    </row>
    <row r="16" spans="2:18" s="32" customFormat="1" ht="14.25" customHeight="1">
      <c r="B16" s="80" t="s">
        <v>104</v>
      </c>
      <c r="C16" s="82">
        <v>8027</v>
      </c>
      <c r="D16" s="82">
        <v>131</v>
      </c>
      <c r="E16" s="82">
        <v>127</v>
      </c>
      <c r="F16" s="82">
        <v>1</v>
      </c>
      <c r="G16" s="82">
        <v>7900</v>
      </c>
      <c r="H16" s="82">
        <v>130</v>
      </c>
      <c r="I16" s="82">
        <v>1748536</v>
      </c>
      <c r="J16" s="82">
        <v>5019</v>
      </c>
      <c r="K16" s="82">
        <v>1743517</v>
      </c>
      <c r="L16" s="82">
        <v>53600739</v>
      </c>
      <c r="M16" s="82">
        <v>12937</v>
      </c>
      <c r="N16" s="82">
        <v>53587802</v>
      </c>
      <c r="O16" s="72">
        <f t="shared" si="0"/>
        <v>30655</v>
      </c>
      <c r="P16" s="72">
        <f t="shared" si="0"/>
        <v>2578</v>
      </c>
      <c r="Q16" s="73">
        <f t="shared" si="0"/>
        <v>30735</v>
      </c>
      <c r="R16" s="56"/>
    </row>
    <row r="17" spans="2:18" s="32" customFormat="1" ht="14.25" customHeight="1">
      <c r="B17" s="80" t="s">
        <v>105</v>
      </c>
      <c r="C17" s="82">
        <v>667</v>
      </c>
      <c r="D17" s="82">
        <v>0</v>
      </c>
      <c r="E17" s="82">
        <v>8</v>
      </c>
      <c r="F17" s="82">
        <v>0</v>
      </c>
      <c r="G17" s="82">
        <v>659</v>
      </c>
      <c r="H17" s="82">
        <v>0</v>
      </c>
      <c r="I17" s="82">
        <v>142648</v>
      </c>
      <c r="J17" s="82">
        <v>170</v>
      </c>
      <c r="K17" s="82">
        <v>142478</v>
      </c>
      <c r="L17" s="82">
        <v>4328841</v>
      </c>
      <c r="M17" s="82">
        <v>869</v>
      </c>
      <c r="N17" s="82">
        <v>4327972</v>
      </c>
      <c r="O17" s="72">
        <f t="shared" si="0"/>
        <v>30346</v>
      </c>
      <c r="P17" s="72">
        <f t="shared" si="0"/>
        <v>5112</v>
      </c>
      <c r="Q17" s="73">
        <f t="shared" si="0"/>
        <v>30376</v>
      </c>
      <c r="R17" s="56"/>
    </row>
    <row r="18" spans="2:18" s="32" customFormat="1" ht="14.25" customHeight="1">
      <c r="B18" s="83" t="s">
        <v>106</v>
      </c>
      <c r="C18" s="84">
        <v>6720</v>
      </c>
      <c r="D18" s="84">
        <v>618</v>
      </c>
      <c r="E18" s="84">
        <v>121</v>
      </c>
      <c r="F18" s="84">
        <v>8</v>
      </c>
      <c r="G18" s="84">
        <v>6599</v>
      </c>
      <c r="H18" s="84">
        <v>610</v>
      </c>
      <c r="I18" s="84">
        <v>1922830</v>
      </c>
      <c r="J18" s="84">
        <v>3637</v>
      </c>
      <c r="K18" s="84">
        <v>1919193</v>
      </c>
      <c r="L18" s="84">
        <v>57271164</v>
      </c>
      <c r="M18" s="84">
        <v>13243</v>
      </c>
      <c r="N18" s="84">
        <v>57257921</v>
      </c>
      <c r="O18" s="85">
        <f t="shared" si="0"/>
        <v>29785</v>
      </c>
      <c r="P18" s="85">
        <f t="shared" si="0"/>
        <v>3641</v>
      </c>
      <c r="Q18" s="86">
        <f t="shared" si="0"/>
        <v>29834</v>
      </c>
      <c r="R18" s="56"/>
    </row>
    <row r="19" spans="2:18" s="32" customFormat="1" ht="14.25" customHeight="1">
      <c r="B19" s="80" t="s">
        <v>107</v>
      </c>
      <c r="C19" s="82">
        <v>5333</v>
      </c>
      <c r="D19" s="82">
        <v>417</v>
      </c>
      <c r="E19" s="82">
        <v>88</v>
      </c>
      <c r="F19" s="82">
        <v>0</v>
      </c>
      <c r="G19" s="82">
        <v>5245</v>
      </c>
      <c r="H19" s="82">
        <v>417</v>
      </c>
      <c r="I19" s="82">
        <v>1242446</v>
      </c>
      <c r="J19" s="82">
        <v>2934</v>
      </c>
      <c r="K19" s="82">
        <v>1239512</v>
      </c>
      <c r="L19" s="82">
        <v>38498327</v>
      </c>
      <c r="M19" s="82">
        <v>9071</v>
      </c>
      <c r="N19" s="82">
        <v>38489256</v>
      </c>
      <c r="O19" s="72">
        <f t="shared" si="0"/>
        <v>30986</v>
      </c>
      <c r="P19" s="72">
        <f t="shared" si="0"/>
        <v>3092</v>
      </c>
      <c r="Q19" s="73">
        <f t="shared" si="0"/>
        <v>31052</v>
      </c>
      <c r="R19" s="56"/>
    </row>
    <row r="20" spans="2:18" s="32" customFormat="1" ht="14.25" customHeight="1">
      <c r="B20" s="80" t="s">
        <v>108</v>
      </c>
      <c r="C20" s="82">
        <v>6288</v>
      </c>
      <c r="D20" s="82">
        <v>0</v>
      </c>
      <c r="E20" s="82">
        <v>121</v>
      </c>
      <c r="F20" s="82">
        <v>0</v>
      </c>
      <c r="G20" s="82">
        <v>6167</v>
      </c>
      <c r="H20" s="82">
        <v>0</v>
      </c>
      <c r="I20" s="82">
        <v>1625596</v>
      </c>
      <c r="J20" s="82">
        <v>3928</v>
      </c>
      <c r="K20" s="82">
        <v>1621668</v>
      </c>
      <c r="L20" s="82">
        <v>50497537</v>
      </c>
      <c r="M20" s="82">
        <v>12011</v>
      </c>
      <c r="N20" s="82">
        <v>50485526</v>
      </c>
      <c r="O20" s="72">
        <f t="shared" si="0"/>
        <v>31064</v>
      </c>
      <c r="P20" s="72">
        <f t="shared" si="0"/>
        <v>3058</v>
      </c>
      <c r="Q20" s="73">
        <f t="shared" si="0"/>
        <v>31132</v>
      </c>
      <c r="R20" s="56"/>
    </row>
    <row r="21" spans="2:18" s="32" customFormat="1" ht="14.25" customHeight="1">
      <c r="B21" s="80" t="s">
        <v>109</v>
      </c>
      <c r="C21" s="82">
        <v>5648</v>
      </c>
      <c r="D21" s="82">
        <v>823</v>
      </c>
      <c r="E21" s="82">
        <v>90</v>
      </c>
      <c r="F21" s="82">
        <v>1</v>
      </c>
      <c r="G21" s="82">
        <v>5558</v>
      </c>
      <c r="H21" s="82">
        <v>822</v>
      </c>
      <c r="I21" s="82">
        <v>2140877</v>
      </c>
      <c r="J21" s="82">
        <v>3198</v>
      </c>
      <c r="K21" s="82">
        <v>2137679</v>
      </c>
      <c r="L21" s="82">
        <v>45326273</v>
      </c>
      <c r="M21" s="82">
        <v>8088</v>
      </c>
      <c r="N21" s="82">
        <v>45318185</v>
      </c>
      <c r="O21" s="72">
        <f t="shared" si="0"/>
        <v>21172</v>
      </c>
      <c r="P21" s="72">
        <f t="shared" si="0"/>
        <v>2529</v>
      </c>
      <c r="Q21" s="73">
        <f t="shared" si="0"/>
        <v>21200</v>
      </c>
      <c r="R21" s="56"/>
    </row>
    <row r="22" spans="2:18" s="32" customFormat="1" ht="14.25" customHeight="1">
      <c r="B22" s="80" t="s">
        <v>110</v>
      </c>
      <c r="C22" s="82">
        <v>6190</v>
      </c>
      <c r="D22" s="82">
        <v>7436</v>
      </c>
      <c r="E22" s="82">
        <v>89</v>
      </c>
      <c r="F22" s="82">
        <v>94</v>
      </c>
      <c r="G22" s="82">
        <v>6101</v>
      </c>
      <c r="H22" s="82">
        <v>7342</v>
      </c>
      <c r="I22" s="82">
        <v>1478089</v>
      </c>
      <c r="J22" s="82">
        <v>2865</v>
      </c>
      <c r="K22" s="82">
        <v>1475224</v>
      </c>
      <c r="L22" s="82">
        <v>54120673</v>
      </c>
      <c r="M22" s="82">
        <v>6770</v>
      </c>
      <c r="N22" s="82">
        <v>54113903</v>
      </c>
      <c r="O22" s="72">
        <f t="shared" si="0"/>
        <v>36615</v>
      </c>
      <c r="P22" s="72">
        <f t="shared" si="0"/>
        <v>2363</v>
      </c>
      <c r="Q22" s="73">
        <f t="shared" si="0"/>
        <v>36682</v>
      </c>
      <c r="R22" s="56"/>
    </row>
    <row r="23" spans="2:18" s="32" customFormat="1" ht="14.25" customHeight="1">
      <c r="B23" s="83" t="s">
        <v>111</v>
      </c>
      <c r="C23" s="84">
        <v>3799</v>
      </c>
      <c r="D23" s="84">
        <v>194</v>
      </c>
      <c r="E23" s="84">
        <v>79</v>
      </c>
      <c r="F23" s="84">
        <v>0</v>
      </c>
      <c r="G23" s="84">
        <v>3720</v>
      </c>
      <c r="H23" s="84">
        <v>194</v>
      </c>
      <c r="I23" s="84">
        <v>714714</v>
      </c>
      <c r="J23" s="84">
        <v>1919</v>
      </c>
      <c r="K23" s="84">
        <v>712795</v>
      </c>
      <c r="L23" s="84">
        <v>21419387</v>
      </c>
      <c r="M23" s="84">
        <v>7282</v>
      </c>
      <c r="N23" s="84">
        <v>21412105</v>
      </c>
      <c r="O23" s="85">
        <f t="shared" si="0"/>
        <v>29969</v>
      </c>
      <c r="P23" s="85">
        <f t="shared" si="0"/>
        <v>3795</v>
      </c>
      <c r="Q23" s="86">
        <f t="shared" si="0"/>
        <v>30040</v>
      </c>
      <c r="R23" s="56"/>
    </row>
    <row r="24" spans="2:18" s="32" customFormat="1" ht="14.25" customHeight="1">
      <c r="B24" s="80" t="s">
        <v>112</v>
      </c>
      <c r="C24" s="82">
        <v>4834</v>
      </c>
      <c r="D24" s="82">
        <v>0</v>
      </c>
      <c r="E24" s="82">
        <v>32</v>
      </c>
      <c r="F24" s="82">
        <v>0</v>
      </c>
      <c r="G24" s="82">
        <v>4802</v>
      </c>
      <c r="H24" s="82">
        <v>0</v>
      </c>
      <c r="I24" s="82">
        <v>835791</v>
      </c>
      <c r="J24" s="82">
        <v>555</v>
      </c>
      <c r="K24" s="82">
        <v>835236</v>
      </c>
      <c r="L24" s="82">
        <v>32047647</v>
      </c>
      <c r="M24" s="82">
        <v>3582</v>
      </c>
      <c r="N24" s="82">
        <v>32044065</v>
      </c>
      <c r="O24" s="72">
        <f t="shared" si="0"/>
        <v>38344</v>
      </c>
      <c r="P24" s="72">
        <f t="shared" si="0"/>
        <v>6454</v>
      </c>
      <c r="Q24" s="73">
        <f t="shared" si="0"/>
        <v>38365</v>
      </c>
      <c r="R24" s="56"/>
    </row>
    <row r="25" spans="2:18" s="32" customFormat="1" ht="14.25" customHeight="1">
      <c r="B25" s="80" t="s">
        <v>113</v>
      </c>
      <c r="C25" s="82">
        <v>6225</v>
      </c>
      <c r="D25" s="82">
        <v>318</v>
      </c>
      <c r="E25" s="82">
        <v>118</v>
      </c>
      <c r="F25" s="82">
        <v>1</v>
      </c>
      <c r="G25" s="82">
        <v>6107</v>
      </c>
      <c r="H25" s="82">
        <v>317</v>
      </c>
      <c r="I25" s="82">
        <v>1234407</v>
      </c>
      <c r="J25" s="82">
        <v>4188</v>
      </c>
      <c r="K25" s="82">
        <v>1230219</v>
      </c>
      <c r="L25" s="82">
        <v>48688095</v>
      </c>
      <c r="M25" s="82">
        <v>11113</v>
      </c>
      <c r="N25" s="82">
        <v>48676982</v>
      </c>
      <c r="O25" s="72">
        <f t="shared" si="0"/>
        <v>39442</v>
      </c>
      <c r="P25" s="72">
        <f t="shared" si="0"/>
        <v>2654</v>
      </c>
      <c r="Q25" s="73">
        <f t="shared" si="0"/>
        <v>39568</v>
      </c>
      <c r="R25" s="56"/>
    </row>
    <row r="26" spans="2:18" s="32" customFormat="1" ht="14.25" customHeight="1">
      <c r="B26" s="80" t="s">
        <v>114</v>
      </c>
      <c r="C26" s="82">
        <v>9232</v>
      </c>
      <c r="D26" s="82">
        <v>0</v>
      </c>
      <c r="E26" s="82">
        <v>62</v>
      </c>
      <c r="F26" s="82">
        <v>0</v>
      </c>
      <c r="G26" s="82">
        <v>9170</v>
      </c>
      <c r="H26" s="82">
        <v>0</v>
      </c>
      <c r="I26" s="82">
        <v>2480169</v>
      </c>
      <c r="J26" s="82">
        <v>1186</v>
      </c>
      <c r="K26" s="82">
        <v>2478983</v>
      </c>
      <c r="L26" s="82">
        <v>114559542</v>
      </c>
      <c r="M26" s="82">
        <v>5904</v>
      </c>
      <c r="N26" s="82">
        <v>114553638</v>
      </c>
      <c r="O26" s="72">
        <f t="shared" si="0"/>
        <v>46190</v>
      </c>
      <c r="P26" s="72">
        <f t="shared" si="0"/>
        <v>4978</v>
      </c>
      <c r="Q26" s="73">
        <f t="shared" si="0"/>
        <v>46210</v>
      </c>
      <c r="R26" s="56"/>
    </row>
    <row r="27" spans="2:18" s="32" customFormat="1" ht="14.25" customHeight="1">
      <c r="B27" s="80" t="s">
        <v>115</v>
      </c>
      <c r="C27" s="82">
        <v>7193</v>
      </c>
      <c r="D27" s="82">
        <v>568</v>
      </c>
      <c r="E27" s="82">
        <v>39</v>
      </c>
      <c r="F27" s="82">
        <v>0</v>
      </c>
      <c r="G27" s="82">
        <v>7154</v>
      </c>
      <c r="H27" s="82">
        <v>568</v>
      </c>
      <c r="I27" s="82">
        <v>2323467</v>
      </c>
      <c r="J27" s="82">
        <v>659</v>
      </c>
      <c r="K27" s="82">
        <v>2322808</v>
      </c>
      <c r="L27" s="82">
        <v>122270455</v>
      </c>
      <c r="M27" s="82">
        <v>3986</v>
      </c>
      <c r="N27" s="82">
        <v>122266469</v>
      </c>
      <c r="O27" s="72">
        <f t="shared" si="0"/>
        <v>52624</v>
      </c>
      <c r="P27" s="72">
        <f t="shared" si="0"/>
        <v>6049</v>
      </c>
      <c r="Q27" s="73">
        <f>IF(ISERR(ROUND(N27*1000/K27,0))=1," ",ROUND(N27*1000/K27,0))</f>
        <v>52637</v>
      </c>
      <c r="R27" s="56"/>
    </row>
    <row r="28" spans="2:18" s="32" customFormat="1" ht="14.25" customHeight="1">
      <c r="B28" s="83" t="s">
        <v>116</v>
      </c>
      <c r="C28" s="84">
        <v>7835</v>
      </c>
      <c r="D28" s="84">
        <v>1493</v>
      </c>
      <c r="E28" s="84">
        <v>13</v>
      </c>
      <c r="F28" s="84">
        <v>0</v>
      </c>
      <c r="G28" s="84">
        <v>7822</v>
      </c>
      <c r="H28" s="84">
        <v>1493</v>
      </c>
      <c r="I28" s="84">
        <v>2423625</v>
      </c>
      <c r="J28" s="84">
        <v>272</v>
      </c>
      <c r="K28" s="84">
        <v>2423353</v>
      </c>
      <c r="L28" s="84">
        <v>119009610</v>
      </c>
      <c r="M28" s="84">
        <v>1338</v>
      </c>
      <c r="N28" s="84">
        <v>119008272</v>
      </c>
      <c r="O28" s="85">
        <f t="shared" si="0"/>
        <v>49104</v>
      </c>
      <c r="P28" s="85">
        <f t="shared" si="0"/>
        <v>4919</v>
      </c>
      <c r="Q28" s="86">
        <f t="shared" si="0"/>
        <v>49109</v>
      </c>
      <c r="R28" s="56"/>
    </row>
    <row r="29" spans="2:18" s="32" customFormat="1" ht="14.25" customHeight="1">
      <c r="B29" s="80" t="s">
        <v>117</v>
      </c>
      <c r="C29" s="82">
        <v>11624</v>
      </c>
      <c r="D29" s="82">
        <v>654</v>
      </c>
      <c r="E29" s="82">
        <v>74</v>
      </c>
      <c r="F29" s="82">
        <v>1</v>
      </c>
      <c r="G29" s="82">
        <v>11550</v>
      </c>
      <c r="H29" s="82">
        <v>653</v>
      </c>
      <c r="I29" s="82">
        <v>2015740</v>
      </c>
      <c r="J29" s="82">
        <v>1346</v>
      </c>
      <c r="K29" s="82">
        <v>2014394</v>
      </c>
      <c r="L29" s="82">
        <v>82681991</v>
      </c>
      <c r="M29" s="82">
        <v>6968</v>
      </c>
      <c r="N29" s="82">
        <v>82675023</v>
      </c>
      <c r="O29" s="72">
        <f t="shared" si="0"/>
        <v>41018</v>
      </c>
      <c r="P29" s="72">
        <f t="shared" si="0"/>
        <v>5177</v>
      </c>
      <c r="Q29" s="73">
        <f t="shared" si="0"/>
        <v>41042</v>
      </c>
      <c r="R29" s="56"/>
    </row>
    <row r="30" spans="2:18" s="32" customFormat="1" ht="14.25" customHeight="1">
      <c r="B30" s="80" t="s">
        <v>118</v>
      </c>
      <c r="C30" s="82">
        <v>7269</v>
      </c>
      <c r="D30" s="82">
        <v>600</v>
      </c>
      <c r="E30" s="82">
        <v>54</v>
      </c>
      <c r="F30" s="82">
        <v>0</v>
      </c>
      <c r="G30" s="82">
        <v>7215</v>
      </c>
      <c r="H30" s="82">
        <v>600</v>
      </c>
      <c r="I30" s="82">
        <v>1394268</v>
      </c>
      <c r="J30" s="82">
        <v>886</v>
      </c>
      <c r="K30" s="82">
        <v>1393382</v>
      </c>
      <c r="L30" s="82">
        <v>63241223</v>
      </c>
      <c r="M30" s="82">
        <v>6122</v>
      </c>
      <c r="N30" s="82">
        <v>63235101</v>
      </c>
      <c r="O30" s="72">
        <f t="shared" si="0"/>
        <v>45358</v>
      </c>
      <c r="P30" s="72">
        <f t="shared" si="0"/>
        <v>6910</v>
      </c>
      <c r="Q30" s="73">
        <f t="shared" si="0"/>
        <v>45382</v>
      </c>
      <c r="R30" s="56"/>
    </row>
    <row r="31" spans="2:18" s="32" customFormat="1" ht="14.25" customHeight="1">
      <c r="B31" s="80" t="s">
        <v>119</v>
      </c>
      <c r="C31" s="82">
        <v>5203</v>
      </c>
      <c r="D31" s="82">
        <v>208</v>
      </c>
      <c r="E31" s="82">
        <v>69</v>
      </c>
      <c r="F31" s="82">
        <v>0</v>
      </c>
      <c r="G31" s="82">
        <v>5134</v>
      </c>
      <c r="H31" s="82">
        <v>208</v>
      </c>
      <c r="I31" s="82">
        <v>1340796</v>
      </c>
      <c r="J31" s="82">
        <v>2217</v>
      </c>
      <c r="K31" s="82">
        <v>1338579</v>
      </c>
      <c r="L31" s="82">
        <v>58547401</v>
      </c>
      <c r="M31" s="82">
        <v>7243</v>
      </c>
      <c r="N31" s="82">
        <v>58540158</v>
      </c>
      <c r="O31" s="72">
        <f t="shared" si="0"/>
        <v>43666</v>
      </c>
      <c r="P31" s="72">
        <f t="shared" si="0"/>
        <v>3267</v>
      </c>
      <c r="Q31" s="73">
        <f t="shared" si="0"/>
        <v>43733</v>
      </c>
      <c r="R31" s="56"/>
    </row>
    <row r="32" spans="2:18" s="32" customFormat="1" ht="14.25" customHeight="1">
      <c r="B32" s="87" t="s">
        <v>120</v>
      </c>
      <c r="C32" s="82">
        <v>5276</v>
      </c>
      <c r="D32" s="82">
        <v>162</v>
      </c>
      <c r="E32" s="82">
        <v>24</v>
      </c>
      <c r="F32" s="82">
        <v>0</v>
      </c>
      <c r="G32" s="82">
        <v>5252</v>
      </c>
      <c r="H32" s="82">
        <v>162</v>
      </c>
      <c r="I32" s="82">
        <v>1565155</v>
      </c>
      <c r="J32" s="82">
        <v>546</v>
      </c>
      <c r="K32" s="82">
        <v>1564609</v>
      </c>
      <c r="L32" s="82">
        <v>60125635</v>
      </c>
      <c r="M32" s="82">
        <v>2901</v>
      </c>
      <c r="N32" s="82">
        <v>60122734</v>
      </c>
      <c r="O32" s="72">
        <f t="shared" si="0"/>
        <v>38415</v>
      </c>
      <c r="P32" s="72">
        <f t="shared" si="0"/>
        <v>5313</v>
      </c>
      <c r="Q32" s="73">
        <f t="shared" si="0"/>
        <v>38427</v>
      </c>
      <c r="R32" s="56"/>
    </row>
    <row r="33" spans="2:18" s="32" customFormat="1" ht="14.25" customHeight="1">
      <c r="B33" s="83" t="s">
        <v>121</v>
      </c>
      <c r="C33" s="84">
        <v>4239</v>
      </c>
      <c r="D33" s="84">
        <v>346</v>
      </c>
      <c r="E33" s="84">
        <v>19</v>
      </c>
      <c r="F33" s="84">
        <v>0</v>
      </c>
      <c r="G33" s="84">
        <v>4220</v>
      </c>
      <c r="H33" s="84">
        <v>346</v>
      </c>
      <c r="I33" s="84">
        <v>927571</v>
      </c>
      <c r="J33" s="84">
        <v>561</v>
      </c>
      <c r="K33" s="84">
        <v>927010</v>
      </c>
      <c r="L33" s="84">
        <v>40227270</v>
      </c>
      <c r="M33" s="84">
        <v>1992</v>
      </c>
      <c r="N33" s="84">
        <v>40225278</v>
      </c>
      <c r="O33" s="85">
        <f t="shared" si="0"/>
        <v>43368</v>
      </c>
      <c r="P33" s="85">
        <f t="shared" si="0"/>
        <v>3551</v>
      </c>
      <c r="Q33" s="86">
        <f t="shared" si="0"/>
        <v>43392</v>
      </c>
      <c r="R33" s="56"/>
    </row>
    <row r="34" spans="2:18" s="32" customFormat="1" ht="14.25" customHeight="1">
      <c r="B34" s="80" t="s">
        <v>122</v>
      </c>
      <c r="C34" s="82">
        <v>5020</v>
      </c>
      <c r="D34" s="82">
        <v>89</v>
      </c>
      <c r="E34" s="82">
        <v>90</v>
      </c>
      <c r="F34" s="82">
        <v>0</v>
      </c>
      <c r="G34" s="82">
        <v>4930</v>
      </c>
      <c r="H34" s="82">
        <v>89</v>
      </c>
      <c r="I34" s="82">
        <v>909126</v>
      </c>
      <c r="J34" s="82">
        <v>3379</v>
      </c>
      <c r="K34" s="82">
        <v>905747</v>
      </c>
      <c r="L34" s="82">
        <v>22225634</v>
      </c>
      <c r="M34" s="82">
        <v>8712</v>
      </c>
      <c r="N34" s="82">
        <v>22216922</v>
      </c>
      <c r="O34" s="72">
        <f t="shared" si="0"/>
        <v>24447</v>
      </c>
      <c r="P34" s="72">
        <f t="shared" si="0"/>
        <v>2578</v>
      </c>
      <c r="Q34" s="73">
        <f t="shared" si="0"/>
        <v>24529</v>
      </c>
      <c r="R34" s="56"/>
    </row>
    <row r="35" spans="2:18" s="32" customFormat="1" ht="14.25" customHeight="1">
      <c r="B35" s="80" t="s">
        <v>123</v>
      </c>
      <c r="C35" s="82">
        <v>5235</v>
      </c>
      <c r="D35" s="82">
        <v>138</v>
      </c>
      <c r="E35" s="82">
        <v>17</v>
      </c>
      <c r="F35" s="82">
        <v>0</v>
      </c>
      <c r="G35" s="82">
        <v>5218</v>
      </c>
      <c r="H35" s="82">
        <v>138</v>
      </c>
      <c r="I35" s="82">
        <v>1035186</v>
      </c>
      <c r="J35" s="82">
        <v>478</v>
      </c>
      <c r="K35" s="82">
        <v>1034708</v>
      </c>
      <c r="L35" s="82">
        <v>45911281</v>
      </c>
      <c r="M35" s="82">
        <v>1875</v>
      </c>
      <c r="N35" s="82">
        <v>45909406</v>
      </c>
      <c r="O35" s="72">
        <f t="shared" si="0"/>
        <v>44351</v>
      </c>
      <c r="P35" s="72">
        <f t="shared" si="0"/>
        <v>3923</v>
      </c>
      <c r="Q35" s="73">
        <f t="shared" si="0"/>
        <v>44369</v>
      </c>
      <c r="R35" s="56"/>
    </row>
    <row r="36" spans="2:18" s="32" customFormat="1" ht="14.25" customHeight="1">
      <c r="B36" s="80" t="s">
        <v>124</v>
      </c>
      <c r="C36" s="82">
        <v>3830</v>
      </c>
      <c r="D36" s="82">
        <v>0</v>
      </c>
      <c r="E36" s="82">
        <v>21</v>
      </c>
      <c r="F36" s="82">
        <v>0</v>
      </c>
      <c r="G36" s="82">
        <v>3809</v>
      </c>
      <c r="H36" s="82">
        <v>0</v>
      </c>
      <c r="I36" s="82">
        <v>841658</v>
      </c>
      <c r="J36" s="82">
        <v>506</v>
      </c>
      <c r="K36" s="82">
        <v>841152</v>
      </c>
      <c r="L36" s="82">
        <v>25617515</v>
      </c>
      <c r="M36" s="82">
        <v>1511</v>
      </c>
      <c r="N36" s="82">
        <v>25616004</v>
      </c>
      <c r="O36" s="72">
        <f t="shared" si="0"/>
        <v>30437</v>
      </c>
      <c r="P36" s="72">
        <f t="shared" si="0"/>
        <v>2986</v>
      </c>
      <c r="Q36" s="73">
        <f t="shared" si="0"/>
        <v>30453</v>
      </c>
      <c r="R36" s="56"/>
    </row>
    <row r="37" spans="2:18" s="32" customFormat="1" ht="14.25" customHeight="1">
      <c r="B37" s="80" t="s">
        <v>125</v>
      </c>
      <c r="C37" s="82">
        <v>3492</v>
      </c>
      <c r="D37" s="82">
        <v>14</v>
      </c>
      <c r="E37" s="82">
        <v>16</v>
      </c>
      <c r="F37" s="82">
        <v>0</v>
      </c>
      <c r="G37" s="82">
        <v>3476</v>
      </c>
      <c r="H37" s="82">
        <v>14</v>
      </c>
      <c r="I37" s="82">
        <v>631667</v>
      </c>
      <c r="J37" s="82">
        <v>389</v>
      </c>
      <c r="K37" s="82">
        <v>631278</v>
      </c>
      <c r="L37" s="82">
        <v>31226807</v>
      </c>
      <c r="M37" s="82">
        <v>1604</v>
      </c>
      <c r="N37" s="82">
        <v>31225203</v>
      </c>
      <c r="O37" s="72">
        <f t="shared" si="0"/>
        <v>49436</v>
      </c>
      <c r="P37" s="72">
        <f t="shared" si="0"/>
        <v>4123</v>
      </c>
      <c r="Q37" s="73">
        <f t="shared" si="0"/>
        <v>49463</v>
      </c>
      <c r="R37" s="56"/>
    </row>
    <row r="38" spans="2:18" s="32" customFormat="1" ht="14.25" customHeight="1">
      <c r="B38" s="83" t="s">
        <v>126</v>
      </c>
      <c r="C38" s="84">
        <v>4299</v>
      </c>
      <c r="D38" s="84">
        <v>0</v>
      </c>
      <c r="E38" s="84">
        <v>13</v>
      </c>
      <c r="F38" s="84">
        <v>0</v>
      </c>
      <c r="G38" s="84">
        <v>4286</v>
      </c>
      <c r="H38" s="84">
        <v>0</v>
      </c>
      <c r="I38" s="84">
        <v>1345431</v>
      </c>
      <c r="J38" s="84">
        <v>232</v>
      </c>
      <c r="K38" s="84">
        <v>1345199</v>
      </c>
      <c r="L38" s="84">
        <v>57281452</v>
      </c>
      <c r="M38" s="84">
        <v>1311</v>
      </c>
      <c r="N38" s="84">
        <v>57280141</v>
      </c>
      <c r="O38" s="85">
        <f t="shared" si="0"/>
        <v>42575</v>
      </c>
      <c r="P38" s="85">
        <f t="shared" si="0"/>
        <v>5651</v>
      </c>
      <c r="Q38" s="86">
        <f t="shared" si="0"/>
        <v>42581</v>
      </c>
      <c r="R38" s="56"/>
    </row>
    <row r="39" spans="2:18" s="32" customFormat="1" ht="14.25" customHeight="1">
      <c r="B39" s="80" t="s">
        <v>127</v>
      </c>
      <c r="C39" s="82">
        <v>2306</v>
      </c>
      <c r="D39" s="82">
        <v>0</v>
      </c>
      <c r="E39" s="82">
        <v>5</v>
      </c>
      <c r="F39" s="82">
        <v>0</v>
      </c>
      <c r="G39" s="82">
        <v>2301</v>
      </c>
      <c r="H39" s="82">
        <v>0</v>
      </c>
      <c r="I39" s="82">
        <v>579490</v>
      </c>
      <c r="J39" s="82">
        <v>57</v>
      </c>
      <c r="K39" s="82">
        <v>579433</v>
      </c>
      <c r="L39" s="82">
        <v>19221570</v>
      </c>
      <c r="M39" s="82">
        <v>383</v>
      </c>
      <c r="N39" s="82">
        <v>19221187</v>
      </c>
      <c r="O39" s="72">
        <f t="shared" si="0"/>
        <v>33170</v>
      </c>
      <c r="P39" s="72">
        <f t="shared" si="0"/>
        <v>6719</v>
      </c>
      <c r="Q39" s="73">
        <f t="shared" si="0"/>
        <v>33172</v>
      </c>
      <c r="R39" s="56"/>
    </row>
    <row r="40" spans="2:18" s="32" customFormat="1" ht="14.25" customHeight="1">
      <c r="B40" s="80" t="s">
        <v>128</v>
      </c>
      <c r="C40" s="82">
        <v>4266</v>
      </c>
      <c r="D40" s="82">
        <v>0</v>
      </c>
      <c r="E40" s="82">
        <v>16</v>
      </c>
      <c r="F40" s="82">
        <v>0</v>
      </c>
      <c r="G40" s="82">
        <v>4250</v>
      </c>
      <c r="H40" s="82">
        <v>0</v>
      </c>
      <c r="I40" s="82">
        <v>1105228</v>
      </c>
      <c r="J40" s="82">
        <v>455</v>
      </c>
      <c r="K40" s="82">
        <v>1104773</v>
      </c>
      <c r="L40" s="82">
        <v>44387415</v>
      </c>
      <c r="M40" s="82">
        <v>1821</v>
      </c>
      <c r="N40" s="82">
        <v>44385594</v>
      </c>
      <c r="O40" s="72">
        <f t="shared" si="0"/>
        <v>40161</v>
      </c>
      <c r="P40" s="72">
        <f t="shared" si="0"/>
        <v>4002</v>
      </c>
      <c r="Q40" s="73">
        <f t="shared" si="0"/>
        <v>40176</v>
      </c>
      <c r="R40" s="56"/>
    </row>
    <row r="41" spans="2:18" s="32" customFormat="1" ht="14.25" customHeight="1">
      <c r="B41" s="80" t="s">
        <v>129</v>
      </c>
      <c r="C41" s="82">
        <v>1109</v>
      </c>
      <c r="D41" s="82">
        <v>0</v>
      </c>
      <c r="E41" s="82">
        <v>6</v>
      </c>
      <c r="F41" s="82">
        <v>0</v>
      </c>
      <c r="G41" s="82">
        <v>1103</v>
      </c>
      <c r="H41" s="82">
        <v>0</v>
      </c>
      <c r="I41" s="82">
        <v>451245</v>
      </c>
      <c r="J41" s="82">
        <v>224</v>
      </c>
      <c r="K41" s="82">
        <v>451021</v>
      </c>
      <c r="L41" s="82">
        <v>15637618</v>
      </c>
      <c r="M41" s="82">
        <v>586</v>
      </c>
      <c r="N41" s="82">
        <v>15637032</v>
      </c>
      <c r="O41" s="72">
        <f aca="true" t="shared" si="1" ref="O41:Q72">IF(ISERR(ROUND(L41*1000/I41,0))=1," ",ROUND(L41*1000/I41,0))</f>
        <v>34654</v>
      </c>
      <c r="P41" s="72">
        <f t="shared" si="1"/>
        <v>2616</v>
      </c>
      <c r="Q41" s="73">
        <f t="shared" si="1"/>
        <v>34670</v>
      </c>
      <c r="R41" s="56"/>
    </row>
    <row r="42" spans="2:18" s="32" customFormat="1" ht="14.25" customHeight="1">
      <c r="B42" s="80" t="s">
        <v>130</v>
      </c>
      <c r="C42" s="82">
        <v>3723</v>
      </c>
      <c r="D42" s="82">
        <v>313</v>
      </c>
      <c r="E42" s="82">
        <v>17</v>
      </c>
      <c r="F42" s="82">
        <v>0</v>
      </c>
      <c r="G42" s="82">
        <v>3706</v>
      </c>
      <c r="H42" s="82">
        <v>313</v>
      </c>
      <c r="I42" s="82">
        <v>1752235</v>
      </c>
      <c r="J42" s="82">
        <v>295</v>
      </c>
      <c r="K42" s="82">
        <v>1751940</v>
      </c>
      <c r="L42" s="82">
        <v>67276517</v>
      </c>
      <c r="M42" s="82">
        <v>1377</v>
      </c>
      <c r="N42" s="82">
        <v>67275140</v>
      </c>
      <c r="O42" s="72">
        <f t="shared" si="1"/>
        <v>38395</v>
      </c>
      <c r="P42" s="72">
        <f t="shared" si="1"/>
        <v>4668</v>
      </c>
      <c r="Q42" s="73">
        <f t="shared" si="1"/>
        <v>38400</v>
      </c>
      <c r="R42" s="56"/>
    </row>
    <row r="43" spans="2:18" s="32" customFormat="1" ht="14.25" customHeight="1">
      <c r="B43" s="83" t="s">
        <v>131</v>
      </c>
      <c r="C43" s="84">
        <v>1560</v>
      </c>
      <c r="D43" s="84">
        <v>187</v>
      </c>
      <c r="E43" s="84">
        <v>16</v>
      </c>
      <c r="F43" s="84">
        <v>0</v>
      </c>
      <c r="G43" s="84">
        <v>1544</v>
      </c>
      <c r="H43" s="84">
        <v>187</v>
      </c>
      <c r="I43" s="84">
        <v>247184</v>
      </c>
      <c r="J43" s="84">
        <v>247</v>
      </c>
      <c r="K43" s="84">
        <v>246937</v>
      </c>
      <c r="L43" s="84">
        <v>8690658</v>
      </c>
      <c r="M43" s="84">
        <v>1522</v>
      </c>
      <c r="N43" s="84">
        <v>8689136</v>
      </c>
      <c r="O43" s="85">
        <f t="shared" si="1"/>
        <v>35159</v>
      </c>
      <c r="P43" s="85">
        <f t="shared" si="1"/>
        <v>6162</v>
      </c>
      <c r="Q43" s="86">
        <f t="shared" si="1"/>
        <v>35188</v>
      </c>
      <c r="R43" s="56"/>
    </row>
    <row r="44" spans="2:18" s="32" customFormat="1" ht="14.25" customHeight="1">
      <c r="B44" s="80" t="s">
        <v>132</v>
      </c>
      <c r="C44" s="82">
        <v>2355</v>
      </c>
      <c r="D44" s="82">
        <v>0</v>
      </c>
      <c r="E44" s="82">
        <v>35</v>
      </c>
      <c r="F44" s="82">
        <v>0</v>
      </c>
      <c r="G44" s="82">
        <v>2320</v>
      </c>
      <c r="H44" s="82">
        <v>0</v>
      </c>
      <c r="I44" s="82">
        <v>486200</v>
      </c>
      <c r="J44" s="82">
        <v>612</v>
      </c>
      <c r="K44" s="82">
        <v>485588</v>
      </c>
      <c r="L44" s="82">
        <v>19550764</v>
      </c>
      <c r="M44" s="82">
        <v>3049</v>
      </c>
      <c r="N44" s="82">
        <v>19547715</v>
      </c>
      <c r="O44" s="72">
        <f t="shared" si="1"/>
        <v>40211</v>
      </c>
      <c r="P44" s="72">
        <f t="shared" si="1"/>
        <v>4982</v>
      </c>
      <c r="Q44" s="73">
        <f t="shared" si="1"/>
        <v>40256</v>
      </c>
      <c r="R44" s="56"/>
    </row>
    <row r="45" spans="2:18" s="32" customFormat="1" ht="14.25" customHeight="1">
      <c r="B45" s="80" t="s">
        <v>133</v>
      </c>
      <c r="C45" s="82">
        <v>4061</v>
      </c>
      <c r="D45" s="82">
        <v>0</v>
      </c>
      <c r="E45" s="82">
        <v>64</v>
      </c>
      <c r="F45" s="82">
        <v>0</v>
      </c>
      <c r="G45" s="82">
        <v>3997</v>
      </c>
      <c r="H45" s="82">
        <v>0</v>
      </c>
      <c r="I45" s="82">
        <v>510681</v>
      </c>
      <c r="J45" s="82">
        <v>1274</v>
      </c>
      <c r="K45" s="82">
        <v>509407</v>
      </c>
      <c r="L45" s="82">
        <v>18721393</v>
      </c>
      <c r="M45" s="82">
        <v>5650</v>
      </c>
      <c r="N45" s="82">
        <v>18715743</v>
      </c>
      <c r="O45" s="72">
        <f t="shared" si="1"/>
        <v>36660</v>
      </c>
      <c r="P45" s="72">
        <f t="shared" si="1"/>
        <v>4435</v>
      </c>
      <c r="Q45" s="73">
        <f t="shared" si="1"/>
        <v>36740</v>
      </c>
      <c r="R45" s="56"/>
    </row>
    <row r="46" spans="2:18" s="32" customFormat="1" ht="14.25" customHeight="1">
      <c r="B46" s="80" t="s">
        <v>134</v>
      </c>
      <c r="C46" s="82">
        <v>2357</v>
      </c>
      <c r="D46" s="82">
        <v>143</v>
      </c>
      <c r="E46" s="82">
        <v>9</v>
      </c>
      <c r="F46" s="82">
        <v>0</v>
      </c>
      <c r="G46" s="82">
        <v>2348</v>
      </c>
      <c r="H46" s="82">
        <v>143</v>
      </c>
      <c r="I46" s="82">
        <v>428231</v>
      </c>
      <c r="J46" s="82">
        <v>258</v>
      </c>
      <c r="K46" s="82">
        <v>427973</v>
      </c>
      <c r="L46" s="82">
        <v>15134833</v>
      </c>
      <c r="M46" s="82">
        <v>1187</v>
      </c>
      <c r="N46" s="82">
        <v>15133646</v>
      </c>
      <c r="O46" s="72">
        <f t="shared" si="1"/>
        <v>35343</v>
      </c>
      <c r="P46" s="72">
        <f t="shared" si="1"/>
        <v>4601</v>
      </c>
      <c r="Q46" s="73">
        <f t="shared" si="1"/>
        <v>35361</v>
      </c>
      <c r="R46" s="56"/>
    </row>
    <row r="47" spans="2:18" s="32" customFormat="1" ht="14.25" customHeight="1">
      <c r="B47" s="80" t="s">
        <v>135</v>
      </c>
      <c r="C47" s="82">
        <v>924</v>
      </c>
      <c r="D47" s="82">
        <v>5</v>
      </c>
      <c r="E47" s="82">
        <v>6</v>
      </c>
      <c r="F47" s="82">
        <v>0</v>
      </c>
      <c r="G47" s="82">
        <v>918</v>
      </c>
      <c r="H47" s="82">
        <v>5</v>
      </c>
      <c r="I47" s="82">
        <v>182375</v>
      </c>
      <c r="J47" s="82">
        <v>217</v>
      </c>
      <c r="K47" s="82">
        <v>182158</v>
      </c>
      <c r="L47" s="82">
        <v>4898923</v>
      </c>
      <c r="M47" s="82">
        <v>734</v>
      </c>
      <c r="N47" s="82">
        <v>4898189</v>
      </c>
      <c r="O47" s="72">
        <f t="shared" si="1"/>
        <v>26862</v>
      </c>
      <c r="P47" s="72">
        <f t="shared" si="1"/>
        <v>3382</v>
      </c>
      <c r="Q47" s="73">
        <f t="shared" si="1"/>
        <v>26890</v>
      </c>
      <c r="R47" s="56"/>
    </row>
    <row r="48" spans="2:18" s="32" customFormat="1" ht="14.25" customHeight="1">
      <c r="B48" s="83" t="s">
        <v>136</v>
      </c>
      <c r="C48" s="84">
        <v>1761</v>
      </c>
      <c r="D48" s="84">
        <v>5</v>
      </c>
      <c r="E48" s="84">
        <v>8</v>
      </c>
      <c r="F48" s="84">
        <v>0</v>
      </c>
      <c r="G48" s="84">
        <v>1753</v>
      </c>
      <c r="H48" s="84">
        <v>5</v>
      </c>
      <c r="I48" s="84">
        <v>523265</v>
      </c>
      <c r="J48" s="84">
        <v>144</v>
      </c>
      <c r="K48" s="84">
        <v>523121</v>
      </c>
      <c r="L48" s="84">
        <v>13212106</v>
      </c>
      <c r="M48" s="84">
        <v>598</v>
      </c>
      <c r="N48" s="84">
        <v>13211508</v>
      </c>
      <c r="O48" s="85">
        <f t="shared" si="1"/>
        <v>25249</v>
      </c>
      <c r="P48" s="85">
        <f t="shared" si="1"/>
        <v>4153</v>
      </c>
      <c r="Q48" s="86">
        <f t="shared" si="1"/>
        <v>25255</v>
      </c>
      <c r="R48" s="56"/>
    </row>
    <row r="49" spans="2:18" s="32" customFormat="1" ht="14.25" customHeight="1">
      <c r="B49" s="80" t="s">
        <v>137</v>
      </c>
      <c r="C49" s="82">
        <v>1889</v>
      </c>
      <c r="D49" s="82">
        <v>0</v>
      </c>
      <c r="E49" s="82">
        <v>49</v>
      </c>
      <c r="F49" s="82">
        <v>0</v>
      </c>
      <c r="G49" s="82">
        <v>1840</v>
      </c>
      <c r="H49" s="82">
        <v>0</v>
      </c>
      <c r="I49" s="82">
        <v>1087740</v>
      </c>
      <c r="J49" s="82">
        <v>1091</v>
      </c>
      <c r="K49" s="82">
        <v>1086649</v>
      </c>
      <c r="L49" s="82">
        <v>44654227</v>
      </c>
      <c r="M49" s="82">
        <v>3425</v>
      </c>
      <c r="N49" s="82">
        <v>44650802</v>
      </c>
      <c r="O49" s="72">
        <f t="shared" si="1"/>
        <v>41052</v>
      </c>
      <c r="P49" s="72">
        <f t="shared" si="1"/>
        <v>3139</v>
      </c>
      <c r="Q49" s="73">
        <f t="shared" si="1"/>
        <v>41090</v>
      </c>
      <c r="R49" s="56"/>
    </row>
    <row r="50" spans="2:18" s="32" customFormat="1" ht="14.25" customHeight="1">
      <c r="B50" s="80" t="s">
        <v>138</v>
      </c>
      <c r="C50" s="82">
        <v>1221</v>
      </c>
      <c r="D50" s="82">
        <v>73</v>
      </c>
      <c r="E50" s="82">
        <v>21</v>
      </c>
      <c r="F50" s="82">
        <v>0</v>
      </c>
      <c r="G50" s="82">
        <v>1200</v>
      </c>
      <c r="H50" s="82">
        <v>73</v>
      </c>
      <c r="I50" s="82">
        <v>259020</v>
      </c>
      <c r="J50" s="82">
        <v>524</v>
      </c>
      <c r="K50" s="82">
        <v>258496</v>
      </c>
      <c r="L50" s="82">
        <v>7190209</v>
      </c>
      <c r="M50" s="82">
        <v>1707</v>
      </c>
      <c r="N50" s="82">
        <v>7188502</v>
      </c>
      <c r="O50" s="72">
        <f t="shared" si="1"/>
        <v>27759</v>
      </c>
      <c r="P50" s="72">
        <f t="shared" si="1"/>
        <v>3258</v>
      </c>
      <c r="Q50" s="73">
        <f t="shared" si="1"/>
        <v>27809</v>
      </c>
      <c r="R50" s="56"/>
    </row>
    <row r="51" spans="2:18" s="32" customFormat="1" ht="14.25" customHeight="1">
      <c r="B51" s="80" t="s">
        <v>139</v>
      </c>
      <c r="C51" s="82">
        <v>1070</v>
      </c>
      <c r="D51" s="82">
        <v>23</v>
      </c>
      <c r="E51" s="82">
        <v>20</v>
      </c>
      <c r="F51" s="82">
        <v>1</v>
      </c>
      <c r="G51" s="82">
        <v>1050</v>
      </c>
      <c r="H51" s="82">
        <v>22</v>
      </c>
      <c r="I51" s="82">
        <v>220427</v>
      </c>
      <c r="J51" s="82">
        <v>662</v>
      </c>
      <c r="K51" s="82">
        <v>219765</v>
      </c>
      <c r="L51" s="82">
        <v>6279500</v>
      </c>
      <c r="M51" s="82">
        <v>1850</v>
      </c>
      <c r="N51" s="82">
        <v>6277650</v>
      </c>
      <c r="O51" s="72">
        <f t="shared" si="1"/>
        <v>28488</v>
      </c>
      <c r="P51" s="72">
        <f t="shared" si="1"/>
        <v>2795</v>
      </c>
      <c r="Q51" s="73">
        <f t="shared" si="1"/>
        <v>28565</v>
      </c>
      <c r="R51" s="56"/>
    </row>
    <row r="52" spans="2:18" s="32" customFormat="1" ht="14.25" customHeight="1">
      <c r="B52" s="80" t="s">
        <v>140</v>
      </c>
      <c r="C52" s="82">
        <v>1169</v>
      </c>
      <c r="D52" s="82">
        <v>0</v>
      </c>
      <c r="E52" s="82">
        <v>14</v>
      </c>
      <c r="F52" s="82">
        <v>0</v>
      </c>
      <c r="G52" s="82">
        <v>1155</v>
      </c>
      <c r="H52" s="82">
        <v>0</v>
      </c>
      <c r="I52" s="82">
        <v>291522</v>
      </c>
      <c r="J52" s="82">
        <v>300</v>
      </c>
      <c r="K52" s="82">
        <v>291222</v>
      </c>
      <c r="L52" s="82">
        <v>9299625</v>
      </c>
      <c r="M52" s="82">
        <v>1024</v>
      </c>
      <c r="N52" s="82">
        <v>9298601</v>
      </c>
      <c r="O52" s="72">
        <f t="shared" si="1"/>
        <v>31900</v>
      </c>
      <c r="P52" s="72">
        <f t="shared" si="1"/>
        <v>3413</v>
      </c>
      <c r="Q52" s="73">
        <f t="shared" si="1"/>
        <v>31930</v>
      </c>
      <c r="R52" s="56"/>
    </row>
    <row r="53" spans="2:18" s="32" customFormat="1" ht="14.25" customHeight="1">
      <c r="B53" s="83" t="s">
        <v>141</v>
      </c>
      <c r="C53" s="84">
        <v>604</v>
      </c>
      <c r="D53" s="84">
        <v>15</v>
      </c>
      <c r="E53" s="84">
        <v>7</v>
      </c>
      <c r="F53" s="84">
        <v>0</v>
      </c>
      <c r="G53" s="84">
        <v>597</v>
      </c>
      <c r="H53" s="84">
        <v>15</v>
      </c>
      <c r="I53" s="84">
        <v>88967</v>
      </c>
      <c r="J53" s="84">
        <v>204</v>
      </c>
      <c r="K53" s="84">
        <v>88763</v>
      </c>
      <c r="L53" s="84">
        <v>1780797</v>
      </c>
      <c r="M53" s="84">
        <v>578</v>
      </c>
      <c r="N53" s="84">
        <v>1780219</v>
      </c>
      <c r="O53" s="85">
        <f t="shared" si="1"/>
        <v>20016</v>
      </c>
      <c r="P53" s="85">
        <f t="shared" si="1"/>
        <v>2833</v>
      </c>
      <c r="Q53" s="86">
        <f t="shared" si="1"/>
        <v>20056</v>
      </c>
      <c r="R53" s="56"/>
    </row>
    <row r="54" spans="2:18" s="32" customFormat="1" ht="14.25" customHeight="1">
      <c r="B54" s="88" t="s">
        <v>142</v>
      </c>
      <c r="C54" s="82">
        <v>1077</v>
      </c>
      <c r="D54" s="82">
        <v>24</v>
      </c>
      <c r="E54" s="82">
        <v>22</v>
      </c>
      <c r="F54" s="82">
        <v>0</v>
      </c>
      <c r="G54" s="82">
        <v>1055</v>
      </c>
      <c r="H54" s="82">
        <v>24</v>
      </c>
      <c r="I54" s="82">
        <v>197120</v>
      </c>
      <c r="J54" s="82">
        <v>778</v>
      </c>
      <c r="K54" s="82">
        <v>196342</v>
      </c>
      <c r="L54" s="82">
        <v>4072354</v>
      </c>
      <c r="M54" s="82">
        <v>2217</v>
      </c>
      <c r="N54" s="82">
        <v>4070137</v>
      </c>
      <c r="O54" s="89">
        <f t="shared" si="1"/>
        <v>20659</v>
      </c>
      <c r="P54" s="89">
        <f t="shared" si="1"/>
        <v>2850</v>
      </c>
      <c r="Q54" s="90">
        <f t="shared" si="1"/>
        <v>20730</v>
      </c>
      <c r="R54" s="56"/>
    </row>
    <row r="55" spans="2:18" s="32" customFormat="1" ht="14.25" customHeight="1">
      <c r="B55" s="80" t="s">
        <v>143</v>
      </c>
      <c r="C55" s="82">
        <v>1128</v>
      </c>
      <c r="D55" s="82">
        <v>0</v>
      </c>
      <c r="E55" s="82">
        <v>33</v>
      </c>
      <c r="F55" s="82">
        <v>0</v>
      </c>
      <c r="G55" s="82">
        <v>1095</v>
      </c>
      <c r="H55" s="82">
        <v>0</v>
      </c>
      <c r="I55" s="82">
        <v>190017</v>
      </c>
      <c r="J55" s="82">
        <v>989</v>
      </c>
      <c r="K55" s="82">
        <v>189028</v>
      </c>
      <c r="L55" s="82">
        <v>4196615</v>
      </c>
      <c r="M55" s="82">
        <v>3751</v>
      </c>
      <c r="N55" s="82">
        <v>4192864</v>
      </c>
      <c r="O55" s="72">
        <f t="shared" si="1"/>
        <v>22085</v>
      </c>
      <c r="P55" s="72">
        <f t="shared" si="1"/>
        <v>3793</v>
      </c>
      <c r="Q55" s="73">
        <f t="shared" si="1"/>
        <v>22181</v>
      </c>
      <c r="R55" s="56"/>
    </row>
    <row r="56" spans="2:18" s="32" customFormat="1" ht="14.25" customHeight="1">
      <c r="B56" s="80" t="s">
        <v>144</v>
      </c>
      <c r="C56" s="82">
        <v>2319</v>
      </c>
      <c r="D56" s="82">
        <v>0</v>
      </c>
      <c r="E56" s="82">
        <v>12</v>
      </c>
      <c r="F56" s="82">
        <v>0</v>
      </c>
      <c r="G56" s="82">
        <v>2307</v>
      </c>
      <c r="H56" s="82">
        <v>0</v>
      </c>
      <c r="I56" s="82">
        <v>699458</v>
      </c>
      <c r="J56" s="82">
        <v>292</v>
      </c>
      <c r="K56" s="82">
        <v>699166</v>
      </c>
      <c r="L56" s="82">
        <v>22801416</v>
      </c>
      <c r="M56" s="82">
        <v>1242</v>
      </c>
      <c r="N56" s="82">
        <v>22800174</v>
      </c>
      <c r="O56" s="72">
        <f t="shared" si="1"/>
        <v>32599</v>
      </c>
      <c r="P56" s="72">
        <f t="shared" si="1"/>
        <v>4253</v>
      </c>
      <c r="Q56" s="73">
        <f t="shared" si="1"/>
        <v>32611</v>
      </c>
      <c r="R56" s="56"/>
    </row>
    <row r="57" spans="2:18" s="32" customFormat="1" ht="14.25" customHeight="1">
      <c r="B57" s="80" t="s">
        <v>145</v>
      </c>
      <c r="C57" s="82">
        <v>1364</v>
      </c>
      <c r="D57" s="82">
        <v>0</v>
      </c>
      <c r="E57" s="82">
        <v>22</v>
      </c>
      <c r="F57" s="82">
        <v>0</v>
      </c>
      <c r="G57" s="82">
        <v>1342</v>
      </c>
      <c r="H57" s="82">
        <v>0</v>
      </c>
      <c r="I57" s="82">
        <v>337517</v>
      </c>
      <c r="J57" s="82">
        <v>471</v>
      </c>
      <c r="K57" s="82">
        <v>337046</v>
      </c>
      <c r="L57" s="82">
        <v>10430935</v>
      </c>
      <c r="M57" s="82">
        <v>1863</v>
      </c>
      <c r="N57" s="82">
        <v>10429072</v>
      </c>
      <c r="O57" s="72">
        <f t="shared" si="1"/>
        <v>30905</v>
      </c>
      <c r="P57" s="72">
        <f t="shared" si="1"/>
        <v>3955</v>
      </c>
      <c r="Q57" s="73">
        <f t="shared" si="1"/>
        <v>30943</v>
      </c>
      <c r="R57" s="56"/>
    </row>
    <row r="58" spans="2:18" s="32" customFormat="1" ht="14.25" customHeight="1">
      <c r="B58" s="83" t="s">
        <v>146</v>
      </c>
      <c r="C58" s="84">
        <v>651</v>
      </c>
      <c r="D58" s="84">
        <v>0</v>
      </c>
      <c r="E58" s="84">
        <v>4</v>
      </c>
      <c r="F58" s="84">
        <v>0</v>
      </c>
      <c r="G58" s="84">
        <v>647</v>
      </c>
      <c r="H58" s="84">
        <v>0</v>
      </c>
      <c r="I58" s="84">
        <v>136518</v>
      </c>
      <c r="J58" s="84">
        <v>110</v>
      </c>
      <c r="K58" s="84">
        <v>136408</v>
      </c>
      <c r="L58" s="84">
        <v>3548620</v>
      </c>
      <c r="M58" s="84">
        <v>437</v>
      </c>
      <c r="N58" s="84">
        <v>3548183</v>
      </c>
      <c r="O58" s="85">
        <f t="shared" si="1"/>
        <v>25994</v>
      </c>
      <c r="P58" s="85">
        <f t="shared" si="1"/>
        <v>3973</v>
      </c>
      <c r="Q58" s="86">
        <f t="shared" si="1"/>
        <v>26012</v>
      </c>
      <c r="R58" s="56"/>
    </row>
    <row r="59" spans="2:18" s="32" customFormat="1" ht="14.25" customHeight="1">
      <c r="B59" s="80" t="s">
        <v>147</v>
      </c>
      <c r="C59" s="82">
        <v>1472</v>
      </c>
      <c r="D59" s="82">
        <v>78</v>
      </c>
      <c r="E59" s="82">
        <v>6</v>
      </c>
      <c r="F59" s="82">
        <v>0</v>
      </c>
      <c r="G59" s="82">
        <v>1466</v>
      </c>
      <c r="H59" s="82">
        <v>78</v>
      </c>
      <c r="I59" s="82">
        <v>268200</v>
      </c>
      <c r="J59" s="82">
        <v>196</v>
      </c>
      <c r="K59" s="82">
        <v>268004</v>
      </c>
      <c r="L59" s="82">
        <v>8373338</v>
      </c>
      <c r="M59" s="82">
        <v>811</v>
      </c>
      <c r="N59" s="82">
        <v>8372527</v>
      </c>
      <c r="O59" s="72">
        <f t="shared" si="1"/>
        <v>31220</v>
      </c>
      <c r="P59" s="72">
        <f t="shared" si="1"/>
        <v>4138</v>
      </c>
      <c r="Q59" s="73">
        <f t="shared" si="1"/>
        <v>31240</v>
      </c>
      <c r="R59" s="56"/>
    </row>
    <row r="60" spans="2:18" s="32" customFormat="1" ht="14.25" customHeight="1">
      <c r="B60" s="80" t="s">
        <v>148</v>
      </c>
      <c r="C60" s="82">
        <v>2093</v>
      </c>
      <c r="D60" s="82">
        <v>71</v>
      </c>
      <c r="E60" s="82">
        <v>39</v>
      </c>
      <c r="F60" s="82">
        <v>0</v>
      </c>
      <c r="G60" s="82">
        <v>2054</v>
      </c>
      <c r="H60" s="82">
        <v>71</v>
      </c>
      <c r="I60" s="82">
        <v>299096</v>
      </c>
      <c r="J60" s="82">
        <v>1323</v>
      </c>
      <c r="K60" s="82">
        <v>297773</v>
      </c>
      <c r="L60" s="82">
        <v>6539411</v>
      </c>
      <c r="M60" s="82">
        <v>4245</v>
      </c>
      <c r="N60" s="82">
        <v>6535166</v>
      </c>
      <c r="O60" s="72">
        <f t="shared" si="1"/>
        <v>21864</v>
      </c>
      <c r="P60" s="72">
        <f t="shared" si="1"/>
        <v>3209</v>
      </c>
      <c r="Q60" s="73">
        <f t="shared" si="1"/>
        <v>21947</v>
      </c>
      <c r="R60" s="56"/>
    </row>
    <row r="61" spans="2:18" s="32" customFormat="1" ht="14.25" customHeight="1">
      <c r="B61" s="80" t="s">
        <v>149</v>
      </c>
      <c r="C61" s="82">
        <v>3042</v>
      </c>
      <c r="D61" s="82">
        <v>83</v>
      </c>
      <c r="E61" s="82">
        <v>33</v>
      </c>
      <c r="F61" s="82">
        <v>0</v>
      </c>
      <c r="G61" s="82">
        <v>3009</v>
      </c>
      <c r="H61" s="82">
        <v>83</v>
      </c>
      <c r="I61" s="82">
        <v>671620</v>
      </c>
      <c r="J61" s="82">
        <v>1395</v>
      </c>
      <c r="K61" s="82">
        <v>670225</v>
      </c>
      <c r="L61" s="82">
        <v>20612530</v>
      </c>
      <c r="M61" s="82">
        <v>3269</v>
      </c>
      <c r="N61" s="82">
        <v>20609261</v>
      </c>
      <c r="O61" s="72">
        <f t="shared" si="1"/>
        <v>30691</v>
      </c>
      <c r="P61" s="72">
        <f t="shared" si="1"/>
        <v>2343</v>
      </c>
      <c r="Q61" s="73">
        <f t="shared" si="1"/>
        <v>30750</v>
      </c>
      <c r="R61" s="56"/>
    </row>
    <row r="62" spans="2:18" s="32" customFormat="1" ht="14.25" customHeight="1">
      <c r="B62" s="80" t="s">
        <v>150</v>
      </c>
      <c r="C62" s="82">
        <v>465</v>
      </c>
      <c r="D62" s="82">
        <v>6</v>
      </c>
      <c r="E62" s="82">
        <v>11</v>
      </c>
      <c r="F62" s="82">
        <v>0</v>
      </c>
      <c r="G62" s="82">
        <v>454</v>
      </c>
      <c r="H62" s="82">
        <v>6</v>
      </c>
      <c r="I62" s="82">
        <v>58063</v>
      </c>
      <c r="J62" s="82">
        <v>281</v>
      </c>
      <c r="K62" s="82">
        <v>57782</v>
      </c>
      <c r="L62" s="82">
        <v>884573</v>
      </c>
      <c r="M62" s="82">
        <v>1052</v>
      </c>
      <c r="N62" s="82">
        <v>883521</v>
      </c>
      <c r="O62" s="72">
        <f t="shared" si="1"/>
        <v>15235</v>
      </c>
      <c r="P62" s="72">
        <f t="shared" si="1"/>
        <v>3744</v>
      </c>
      <c r="Q62" s="73">
        <f t="shared" si="1"/>
        <v>15291</v>
      </c>
      <c r="R62" s="56"/>
    </row>
    <row r="63" spans="2:18" s="32" customFormat="1" ht="14.25" customHeight="1">
      <c r="B63" s="83" t="s">
        <v>151</v>
      </c>
      <c r="C63" s="84">
        <v>1620</v>
      </c>
      <c r="D63" s="84">
        <v>26</v>
      </c>
      <c r="E63" s="84">
        <v>17</v>
      </c>
      <c r="F63" s="84">
        <v>0</v>
      </c>
      <c r="G63" s="84">
        <v>1603</v>
      </c>
      <c r="H63" s="84">
        <v>26</v>
      </c>
      <c r="I63" s="84">
        <v>225224</v>
      </c>
      <c r="J63" s="84">
        <v>576</v>
      </c>
      <c r="K63" s="84">
        <v>224648</v>
      </c>
      <c r="L63" s="84">
        <v>8269042</v>
      </c>
      <c r="M63" s="84">
        <v>1782</v>
      </c>
      <c r="N63" s="84">
        <v>8267260</v>
      </c>
      <c r="O63" s="85">
        <f t="shared" si="1"/>
        <v>36715</v>
      </c>
      <c r="P63" s="85">
        <f t="shared" si="1"/>
        <v>3094</v>
      </c>
      <c r="Q63" s="86">
        <f t="shared" si="1"/>
        <v>36801</v>
      </c>
      <c r="R63" s="56"/>
    </row>
    <row r="64" spans="2:18" s="32" customFormat="1" ht="14.25" customHeight="1">
      <c r="B64" s="80" t="s">
        <v>152</v>
      </c>
      <c r="C64" s="82">
        <v>1485</v>
      </c>
      <c r="D64" s="82">
        <v>3</v>
      </c>
      <c r="E64" s="82">
        <v>19</v>
      </c>
      <c r="F64" s="82">
        <v>0</v>
      </c>
      <c r="G64" s="82">
        <v>1466</v>
      </c>
      <c r="H64" s="82">
        <v>3</v>
      </c>
      <c r="I64" s="82">
        <v>271393</v>
      </c>
      <c r="J64" s="82">
        <v>521</v>
      </c>
      <c r="K64" s="82">
        <v>270872</v>
      </c>
      <c r="L64" s="82">
        <v>9401163</v>
      </c>
      <c r="M64" s="82">
        <v>2472</v>
      </c>
      <c r="N64" s="82">
        <v>9398691</v>
      </c>
      <c r="O64" s="72">
        <f t="shared" si="1"/>
        <v>34640</v>
      </c>
      <c r="P64" s="72">
        <f t="shared" si="1"/>
        <v>4745</v>
      </c>
      <c r="Q64" s="73">
        <f t="shared" si="1"/>
        <v>34698</v>
      </c>
      <c r="R64" s="56"/>
    </row>
    <row r="65" spans="2:18" s="32" customFormat="1" ht="14.25" customHeight="1">
      <c r="B65" s="80" t="s">
        <v>153</v>
      </c>
      <c r="C65" s="82">
        <v>3149</v>
      </c>
      <c r="D65" s="82">
        <v>120</v>
      </c>
      <c r="E65" s="82">
        <v>56</v>
      </c>
      <c r="F65" s="82">
        <v>0</v>
      </c>
      <c r="G65" s="82">
        <v>3093</v>
      </c>
      <c r="H65" s="82">
        <v>120</v>
      </c>
      <c r="I65" s="82">
        <v>542659</v>
      </c>
      <c r="J65" s="82">
        <v>1933</v>
      </c>
      <c r="K65" s="82">
        <v>540726</v>
      </c>
      <c r="L65" s="82">
        <v>14231460</v>
      </c>
      <c r="M65" s="82">
        <v>5806</v>
      </c>
      <c r="N65" s="82">
        <v>14225654</v>
      </c>
      <c r="O65" s="72">
        <f t="shared" si="1"/>
        <v>26225</v>
      </c>
      <c r="P65" s="72">
        <f t="shared" si="1"/>
        <v>3004</v>
      </c>
      <c r="Q65" s="73">
        <f t="shared" si="1"/>
        <v>26308</v>
      </c>
      <c r="R65" s="56"/>
    </row>
    <row r="66" spans="2:18" s="32" customFormat="1" ht="14.25" customHeight="1">
      <c r="B66" s="80" t="s">
        <v>154</v>
      </c>
      <c r="C66" s="82">
        <v>2370</v>
      </c>
      <c r="D66" s="82">
        <v>2454</v>
      </c>
      <c r="E66" s="82">
        <v>35</v>
      </c>
      <c r="F66" s="82">
        <v>36</v>
      </c>
      <c r="G66" s="82">
        <v>2335</v>
      </c>
      <c r="H66" s="82">
        <v>2418</v>
      </c>
      <c r="I66" s="82">
        <v>549207</v>
      </c>
      <c r="J66" s="82">
        <v>1039</v>
      </c>
      <c r="K66" s="82">
        <v>548168</v>
      </c>
      <c r="L66" s="82">
        <v>12021250</v>
      </c>
      <c r="M66" s="82">
        <v>3469</v>
      </c>
      <c r="N66" s="82">
        <v>12017781</v>
      </c>
      <c r="O66" s="72">
        <f t="shared" si="1"/>
        <v>21888</v>
      </c>
      <c r="P66" s="72">
        <f t="shared" si="1"/>
        <v>3339</v>
      </c>
      <c r="Q66" s="73">
        <f t="shared" si="1"/>
        <v>21924</v>
      </c>
      <c r="R66" s="56"/>
    </row>
    <row r="67" spans="2:18" s="32" customFormat="1" ht="14.25" customHeight="1">
      <c r="B67" s="80" t="s">
        <v>155</v>
      </c>
      <c r="C67" s="82">
        <v>981</v>
      </c>
      <c r="D67" s="82">
        <v>57</v>
      </c>
      <c r="E67" s="82">
        <v>37</v>
      </c>
      <c r="F67" s="82">
        <v>2</v>
      </c>
      <c r="G67" s="82">
        <v>944</v>
      </c>
      <c r="H67" s="82">
        <v>55</v>
      </c>
      <c r="I67" s="82">
        <v>158418</v>
      </c>
      <c r="J67" s="82">
        <v>1239</v>
      </c>
      <c r="K67" s="82">
        <v>157179</v>
      </c>
      <c r="L67" s="82">
        <v>3658848</v>
      </c>
      <c r="M67" s="82">
        <v>4465</v>
      </c>
      <c r="N67" s="82">
        <v>3654383</v>
      </c>
      <c r="O67" s="72">
        <f t="shared" si="1"/>
        <v>23096</v>
      </c>
      <c r="P67" s="72">
        <f t="shared" si="1"/>
        <v>3604</v>
      </c>
      <c r="Q67" s="73">
        <f t="shared" si="1"/>
        <v>23250</v>
      </c>
      <c r="R67" s="56"/>
    </row>
    <row r="68" spans="2:18" s="32" customFormat="1" ht="14.25" customHeight="1">
      <c r="B68" s="83" t="s">
        <v>156</v>
      </c>
      <c r="C68" s="84">
        <v>458</v>
      </c>
      <c r="D68" s="84">
        <v>1</v>
      </c>
      <c r="E68" s="84">
        <v>17</v>
      </c>
      <c r="F68" s="84">
        <v>0</v>
      </c>
      <c r="G68" s="84">
        <v>441</v>
      </c>
      <c r="H68" s="84">
        <v>1</v>
      </c>
      <c r="I68" s="84">
        <v>69035</v>
      </c>
      <c r="J68" s="84">
        <v>682</v>
      </c>
      <c r="K68" s="84">
        <v>68353</v>
      </c>
      <c r="L68" s="84">
        <v>2070931</v>
      </c>
      <c r="M68" s="84">
        <v>1992</v>
      </c>
      <c r="N68" s="84">
        <v>2068939</v>
      </c>
      <c r="O68" s="85">
        <f t="shared" si="1"/>
        <v>29998</v>
      </c>
      <c r="P68" s="85">
        <f t="shared" si="1"/>
        <v>2921</v>
      </c>
      <c r="Q68" s="86">
        <f t="shared" si="1"/>
        <v>30268</v>
      </c>
      <c r="R68" s="56"/>
    </row>
    <row r="69" spans="2:18" s="32" customFormat="1" ht="14.25" customHeight="1">
      <c r="B69" s="80" t="s">
        <v>157</v>
      </c>
      <c r="C69" s="82">
        <v>1991</v>
      </c>
      <c r="D69" s="82">
        <v>0</v>
      </c>
      <c r="E69" s="82">
        <v>61</v>
      </c>
      <c r="F69" s="82">
        <v>0</v>
      </c>
      <c r="G69" s="82">
        <v>1930</v>
      </c>
      <c r="H69" s="82">
        <v>0</v>
      </c>
      <c r="I69" s="82">
        <v>262624</v>
      </c>
      <c r="J69" s="82">
        <v>1598</v>
      </c>
      <c r="K69" s="82">
        <v>261026</v>
      </c>
      <c r="L69" s="82">
        <v>3980481</v>
      </c>
      <c r="M69" s="82">
        <v>6116</v>
      </c>
      <c r="N69" s="82">
        <v>3974365</v>
      </c>
      <c r="O69" s="72">
        <f t="shared" si="1"/>
        <v>15157</v>
      </c>
      <c r="P69" s="72">
        <f t="shared" si="1"/>
        <v>3827</v>
      </c>
      <c r="Q69" s="73">
        <f t="shared" si="1"/>
        <v>15226</v>
      </c>
      <c r="R69" s="56"/>
    </row>
    <row r="70" spans="2:18" s="32" customFormat="1" ht="14.25" customHeight="1">
      <c r="B70" s="80" t="s">
        <v>158</v>
      </c>
      <c r="C70" s="82">
        <v>2758</v>
      </c>
      <c r="D70" s="82">
        <v>186</v>
      </c>
      <c r="E70" s="82">
        <v>66</v>
      </c>
      <c r="F70" s="82">
        <v>0</v>
      </c>
      <c r="G70" s="82">
        <v>2692</v>
      </c>
      <c r="H70" s="82">
        <v>186</v>
      </c>
      <c r="I70" s="82">
        <v>682841</v>
      </c>
      <c r="J70" s="82">
        <v>2140</v>
      </c>
      <c r="K70" s="82">
        <v>680701</v>
      </c>
      <c r="L70" s="82">
        <v>21508631</v>
      </c>
      <c r="M70" s="82">
        <v>5647</v>
      </c>
      <c r="N70" s="82">
        <v>21502984</v>
      </c>
      <c r="O70" s="72">
        <f t="shared" si="1"/>
        <v>31499</v>
      </c>
      <c r="P70" s="72">
        <f t="shared" si="1"/>
        <v>2639</v>
      </c>
      <c r="Q70" s="73">
        <f t="shared" si="1"/>
        <v>31589</v>
      </c>
      <c r="R70" s="56"/>
    </row>
    <row r="71" spans="2:18" s="32" customFormat="1" ht="14.25" customHeight="1">
      <c r="B71" s="80" t="s">
        <v>159</v>
      </c>
      <c r="C71" s="82">
        <v>71</v>
      </c>
      <c r="D71" s="82">
        <v>1</v>
      </c>
      <c r="E71" s="82">
        <v>4</v>
      </c>
      <c r="F71" s="82">
        <v>0</v>
      </c>
      <c r="G71" s="82">
        <v>67</v>
      </c>
      <c r="H71" s="82">
        <v>1</v>
      </c>
      <c r="I71" s="82">
        <v>9321</v>
      </c>
      <c r="J71" s="82">
        <v>120</v>
      </c>
      <c r="K71" s="82">
        <v>9201</v>
      </c>
      <c r="L71" s="82">
        <v>183473</v>
      </c>
      <c r="M71" s="82">
        <v>276</v>
      </c>
      <c r="N71" s="82">
        <v>183197</v>
      </c>
      <c r="O71" s="72">
        <f t="shared" si="1"/>
        <v>19684</v>
      </c>
      <c r="P71" s="72">
        <f t="shared" si="1"/>
        <v>2300</v>
      </c>
      <c r="Q71" s="73">
        <f t="shared" si="1"/>
        <v>19911</v>
      </c>
      <c r="R71" s="56"/>
    </row>
    <row r="72" spans="2:18" s="32" customFormat="1" ht="14.25" customHeight="1">
      <c r="B72" s="80" t="s">
        <v>160</v>
      </c>
      <c r="C72" s="82">
        <v>385</v>
      </c>
      <c r="D72" s="82">
        <v>0</v>
      </c>
      <c r="E72" s="82">
        <v>12</v>
      </c>
      <c r="F72" s="82">
        <v>0</v>
      </c>
      <c r="G72" s="82">
        <v>373</v>
      </c>
      <c r="H72" s="82">
        <v>0</v>
      </c>
      <c r="I72" s="82">
        <v>53404</v>
      </c>
      <c r="J72" s="82">
        <v>287</v>
      </c>
      <c r="K72" s="82">
        <v>53117</v>
      </c>
      <c r="L72" s="82">
        <v>1841225</v>
      </c>
      <c r="M72" s="82">
        <v>804</v>
      </c>
      <c r="N72" s="82">
        <v>1840421</v>
      </c>
      <c r="O72" s="72">
        <f t="shared" si="1"/>
        <v>34477</v>
      </c>
      <c r="P72" s="72">
        <f t="shared" si="1"/>
        <v>2801</v>
      </c>
      <c r="Q72" s="73">
        <f t="shared" si="1"/>
        <v>34648</v>
      </c>
      <c r="R72" s="56"/>
    </row>
    <row r="73" spans="2:18" s="32" customFormat="1" ht="14.25" customHeight="1">
      <c r="B73" s="83" t="s">
        <v>161</v>
      </c>
      <c r="C73" s="84">
        <v>3430</v>
      </c>
      <c r="D73" s="84">
        <v>0</v>
      </c>
      <c r="E73" s="84">
        <v>41</v>
      </c>
      <c r="F73" s="84">
        <v>0</v>
      </c>
      <c r="G73" s="84">
        <v>3389</v>
      </c>
      <c r="H73" s="84">
        <v>0</v>
      </c>
      <c r="I73" s="84">
        <v>581860</v>
      </c>
      <c r="J73" s="84">
        <v>1551</v>
      </c>
      <c r="K73" s="84">
        <v>580309</v>
      </c>
      <c r="L73" s="84">
        <v>15189218</v>
      </c>
      <c r="M73" s="84">
        <v>5234</v>
      </c>
      <c r="N73" s="84">
        <v>15183984</v>
      </c>
      <c r="O73" s="85">
        <f aca="true" t="shared" si="2" ref="O73:Q95">IF(ISERR(ROUND(L73*1000/I73,0))=1," ",ROUND(L73*1000/I73,0))</f>
        <v>26105</v>
      </c>
      <c r="P73" s="85">
        <f t="shared" si="2"/>
        <v>3375</v>
      </c>
      <c r="Q73" s="86">
        <f t="shared" si="2"/>
        <v>26165</v>
      </c>
      <c r="R73" s="56"/>
    </row>
    <row r="74" spans="2:18" s="32" customFormat="1" ht="14.25" customHeight="1">
      <c r="B74" s="80" t="s">
        <v>162</v>
      </c>
      <c r="C74" s="82">
        <v>909</v>
      </c>
      <c r="D74" s="82">
        <v>46</v>
      </c>
      <c r="E74" s="82">
        <v>33</v>
      </c>
      <c r="F74" s="82">
        <v>0</v>
      </c>
      <c r="G74" s="82">
        <v>876</v>
      </c>
      <c r="H74" s="82">
        <v>46</v>
      </c>
      <c r="I74" s="82">
        <v>120809</v>
      </c>
      <c r="J74" s="82">
        <v>1009</v>
      </c>
      <c r="K74" s="82">
        <v>119800</v>
      </c>
      <c r="L74" s="82">
        <v>2258602</v>
      </c>
      <c r="M74" s="82">
        <v>3123</v>
      </c>
      <c r="N74" s="82">
        <v>2255479</v>
      </c>
      <c r="O74" s="72">
        <f t="shared" si="2"/>
        <v>18696</v>
      </c>
      <c r="P74" s="72">
        <f t="shared" si="2"/>
        <v>3095</v>
      </c>
      <c r="Q74" s="73">
        <f t="shared" si="2"/>
        <v>18827</v>
      </c>
      <c r="R74" s="56"/>
    </row>
    <row r="75" spans="2:18" s="32" customFormat="1" ht="14.25" customHeight="1">
      <c r="B75" s="80" t="s">
        <v>163</v>
      </c>
      <c r="C75" s="82">
        <v>2029</v>
      </c>
      <c r="D75" s="82">
        <v>103</v>
      </c>
      <c r="E75" s="82">
        <v>86</v>
      </c>
      <c r="F75" s="82">
        <v>2</v>
      </c>
      <c r="G75" s="82">
        <v>1943</v>
      </c>
      <c r="H75" s="82">
        <v>101</v>
      </c>
      <c r="I75" s="82">
        <v>297513</v>
      </c>
      <c r="J75" s="82">
        <v>2600</v>
      </c>
      <c r="K75" s="82">
        <v>294913</v>
      </c>
      <c r="L75" s="82">
        <v>7505545</v>
      </c>
      <c r="M75" s="82">
        <v>7681</v>
      </c>
      <c r="N75" s="82">
        <v>7497864</v>
      </c>
      <c r="O75" s="72">
        <f t="shared" si="2"/>
        <v>25228</v>
      </c>
      <c r="P75" s="72">
        <f t="shared" si="2"/>
        <v>2954</v>
      </c>
      <c r="Q75" s="73">
        <f t="shared" si="2"/>
        <v>25424</v>
      </c>
      <c r="R75" s="56"/>
    </row>
    <row r="76" spans="2:18" s="32" customFormat="1" ht="14.25" customHeight="1">
      <c r="B76" s="80" t="s">
        <v>164</v>
      </c>
      <c r="C76" s="82">
        <v>1885</v>
      </c>
      <c r="D76" s="82">
        <v>39</v>
      </c>
      <c r="E76" s="82">
        <v>15</v>
      </c>
      <c r="F76" s="82">
        <v>0</v>
      </c>
      <c r="G76" s="82">
        <v>1870</v>
      </c>
      <c r="H76" s="82">
        <v>39</v>
      </c>
      <c r="I76" s="82">
        <v>302696</v>
      </c>
      <c r="J76" s="82">
        <v>317</v>
      </c>
      <c r="K76" s="82">
        <v>302379</v>
      </c>
      <c r="L76" s="82">
        <v>7155933</v>
      </c>
      <c r="M76" s="82">
        <v>1296</v>
      </c>
      <c r="N76" s="82">
        <v>7154637</v>
      </c>
      <c r="O76" s="72">
        <f t="shared" si="2"/>
        <v>23641</v>
      </c>
      <c r="P76" s="72">
        <f t="shared" si="2"/>
        <v>4088</v>
      </c>
      <c r="Q76" s="73">
        <f t="shared" si="2"/>
        <v>23661</v>
      </c>
      <c r="R76" s="56"/>
    </row>
    <row r="77" spans="2:18" s="32" customFormat="1" ht="14.25" customHeight="1">
      <c r="B77" s="80" t="s">
        <v>165</v>
      </c>
      <c r="C77" s="82">
        <v>1217</v>
      </c>
      <c r="D77" s="82">
        <v>0</v>
      </c>
      <c r="E77" s="82">
        <v>19</v>
      </c>
      <c r="F77" s="82">
        <v>0</v>
      </c>
      <c r="G77" s="82">
        <v>1198</v>
      </c>
      <c r="H77" s="82">
        <v>0</v>
      </c>
      <c r="I77" s="82">
        <v>109061</v>
      </c>
      <c r="J77" s="82">
        <v>442</v>
      </c>
      <c r="K77" s="82">
        <v>108619</v>
      </c>
      <c r="L77" s="82">
        <v>2646570</v>
      </c>
      <c r="M77" s="82">
        <v>1857</v>
      </c>
      <c r="N77" s="82">
        <v>2644713</v>
      </c>
      <c r="O77" s="72">
        <f t="shared" si="2"/>
        <v>24267</v>
      </c>
      <c r="P77" s="72">
        <f t="shared" si="2"/>
        <v>4201</v>
      </c>
      <c r="Q77" s="73">
        <f t="shared" si="2"/>
        <v>24349</v>
      </c>
      <c r="R77" s="56"/>
    </row>
    <row r="78" spans="2:18" s="32" customFormat="1" ht="14.25" customHeight="1">
      <c r="B78" s="83" t="s">
        <v>166</v>
      </c>
      <c r="C78" s="84">
        <v>619</v>
      </c>
      <c r="D78" s="84">
        <v>20</v>
      </c>
      <c r="E78" s="84">
        <v>5</v>
      </c>
      <c r="F78" s="84">
        <v>0</v>
      </c>
      <c r="G78" s="84">
        <v>614</v>
      </c>
      <c r="H78" s="84">
        <v>20</v>
      </c>
      <c r="I78" s="84">
        <v>91077</v>
      </c>
      <c r="J78" s="84">
        <v>212</v>
      </c>
      <c r="K78" s="84">
        <v>90865</v>
      </c>
      <c r="L78" s="84">
        <v>2185014</v>
      </c>
      <c r="M78" s="84">
        <v>441</v>
      </c>
      <c r="N78" s="84">
        <v>2184573</v>
      </c>
      <c r="O78" s="85">
        <f t="shared" si="2"/>
        <v>23991</v>
      </c>
      <c r="P78" s="85">
        <f t="shared" si="2"/>
        <v>2080</v>
      </c>
      <c r="Q78" s="86">
        <f t="shared" si="2"/>
        <v>24042</v>
      </c>
      <c r="R78" s="56"/>
    </row>
    <row r="79" spans="2:18" s="32" customFormat="1" ht="14.25" customHeight="1">
      <c r="B79" s="80" t="s">
        <v>167</v>
      </c>
      <c r="C79" s="82">
        <v>998</v>
      </c>
      <c r="D79" s="82">
        <v>10</v>
      </c>
      <c r="E79" s="82">
        <v>12</v>
      </c>
      <c r="F79" s="82">
        <v>0</v>
      </c>
      <c r="G79" s="82">
        <v>986</v>
      </c>
      <c r="H79" s="82">
        <v>10</v>
      </c>
      <c r="I79" s="82">
        <v>142180</v>
      </c>
      <c r="J79" s="82">
        <v>174</v>
      </c>
      <c r="K79" s="82">
        <v>142006</v>
      </c>
      <c r="L79" s="82">
        <v>3738725</v>
      </c>
      <c r="M79" s="82">
        <v>492</v>
      </c>
      <c r="N79" s="82">
        <v>3738233</v>
      </c>
      <c r="O79" s="72">
        <f t="shared" si="2"/>
        <v>26296</v>
      </c>
      <c r="P79" s="72">
        <f t="shared" si="2"/>
        <v>2828</v>
      </c>
      <c r="Q79" s="73">
        <f t="shared" si="2"/>
        <v>26324</v>
      </c>
      <c r="R79" s="56"/>
    </row>
    <row r="80" spans="2:18" s="32" customFormat="1" ht="14.25" customHeight="1">
      <c r="B80" s="80" t="s">
        <v>168</v>
      </c>
      <c r="C80" s="82">
        <v>2045</v>
      </c>
      <c r="D80" s="82">
        <v>0</v>
      </c>
      <c r="E80" s="82">
        <v>26</v>
      </c>
      <c r="F80" s="82">
        <v>0</v>
      </c>
      <c r="G80" s="82">
        <v>2019</v>
      </c>
      <c r="H80" s="82">
        <v>0</v>
      </c>
      <c r="I80" s="82">
        <v>294342</v>
      </c>
      <c r="J80" s="82">
        <v>635</v>
      </c>
      <c r="K80" s="82">
        <v>293707</v>
      </c>
      <c r="L80" s="82">
        <v>8712480</v>
      </c>
      <c r="M80" s="82">
        <v>3172</v>
      </c>
      <c r="N80" s="82">
        <v>8709308</v>
      </c>
      <c r="O80" s="72">
        <f t="shared" si="2"/>
        <v>29600</v>
      </c>
      <c r="P80" s="72">
        <f t="shared" si="2"/>
        <v>4995</v>
      </c>
      <c r="Q80" s="73">
        <f t="shared" si="2"/>
        <v>29653</v>
      </c>
      <c r="R80" s="56"/>
    </row>
    <row r="81" spans="2:18" s="32" customFormat="1" ht="14.25" customHeight="1">
      <c r="B81" s="80" t="s">
        <v>169</v>
      </c>
      <c r="C81" s="82">
        <v>642</v>
      </c>
      <c r="D81" s="82">
        <v>0</v>
      </c>
      <c r="E81" s="82">
        <v>4</v>
      </c>
      <c r="F81" s="82">
        <v>0</v>
      </c>
      <c r="G81" s="82">
        <v>638</v>
      </c>
      <c r="H81" s="82">
        <v>0</v>
      </c>
      <c r="I81" s="82">
        <v>120140</v>
      </c>
      <c r="J81" s="82">
        <v>105</v>
      </c>
      <c r="K81" s="82">
        <v>120035</v>
      </c>
      <c r="L81" s="82">
        <v>3697427</v>
      </c>
      <c r="M81" s="82">
        <v>419</v>
      </c>
      <c r="N81" s="82">
        <v>3697008</v>
      </c>
      <c r="O81" s="72">
        <f t="shared" si="2"/>
        <v>30776</v>
      </c>
      <c r="P81" s="72">
        <f t="shared" si="2"/>
        <v>3990</v>
      </c>
      <c r="Q81" s="73">
        <f t="shared" si="2"/>
        <v>30799</v>
      </c>
      <c r="R81" s="56"/>
    </row>
    <row r="82" spans="2:18" s="32" customFormat="1" ht="14.25" customHeight="1">
      <c r="B82" s="80" t="s">
        <v>170</v>
      </c>
      <c r="C82" s="82">
        <v>821</v>
      </c>
      <c r="D82" s="82">
        <v>5</v>
      </c>
      <c r="E82" s="82">
        <v>9</v>
      </c>
      <c r="F82" s="82">
        <v>0</v>
      </c>
      <c r="G82" s="82">
        <v>812</v>
      </c>
      <c r="H82" s="82">
        <v>5</v>
      </c>
      <c r="I82" s="82">
        <v>140702</v>
      </c>
      <c r="J82" s="82">
        <v>680</v>
      </c>
      <c r="K82" s="82">
        <v>140022</v>
      </c>
      <c r="L82" s="82">
        <v>4068445</v>
      </c>
      <c r="M82" s="82">
        <v>673</v>
      </c>
      <c r="N82" s="82">
        <v>4067772</v>
      </c>
      <c r="O82" s="72">
        <f t="shared" si="2"/>
        <v>28915</v>
      </c>
      <c r="P82" s="72">
        <f t="shared" si="2"/>
        <v>990</v>
      </c>
      <c r="Q82" s="73">
        <f t="shared" si="2"/>
        <v>29051</v>
      </c>
      <c r="R82" s="56"/>
    </row>
    <row r="83" spans="2:18" s="32" customFormat="1" ht="14.25" customHeight="1">
      <c r="B83" s="83" t="s">
        <v>171</v>
      </c>
      <c r="C83" s="84">
        <v>607</v>
      </c>
      <c r="D83" s="84">
        <v>27</v>
      </c>
      <c r="E83" s="84">
        <v>5</v>
      </c>
      <c r="F83" s="84">
        <v>0</v>
      </c>
      <c r="G83" s="84">
        <v>602</v>
      </c>
      <c r="H83" s="84">
        <v>27</v>
      </c>
      <c r="I83" s="84">
        <v>83310</v>
      </c>
      <c r="J83" s="84">
        <v>180</v>
      </c>
      <c r="K83" s="84">
        <v>83130</v>
      </c>
      <c r="L83" s="84">
        <v>2272811</v>
      </c>
      <c r="M83" s="84">
        <v>456</v>
      </c>
      <c r="N83" s="84">
        <v>2272355</v>
      </c>
      <c r="O83" s="85">
        <f t="shared" si="2"/>
        <v>27281</v>
      </c>
      <c r="P83" s="85">
        <f t="shared" si="2"/>
        <v>2533</v>
      </c>
      <c r="Q83" s="86">
        <f t="shared" si="2"/>
        <v>27335</v>
      </c>
      <c r="R83" s="56"/>
    </row>
    <row r="84" spans="2:18" s="32" customFormat="1" ht="14.25" customHeight="1">
      <c r="B84" s="80" t="s">
        <v>172</v>
      </c>
      <c r="C84" s="82">
        <v>288</v>
      </c>
      <c r="D84" s="82">
        <v>6</v>
      </c>
      <c r="E84" s="82">
        <v>7</v>
      </c>
      <c r="F84" s="82">
        <v>0</v>
      </c>
      <c r="G84" s="82">
        <v>281</v>
      </c>
      <c r="H84" s="82">
        <v>6</v>
      </c>
      <c r="I84" s="82">
        <v>32106</v>
      </c>
      <c r="J84" s="82">
        <v>108</v>
      </c>
      <c r="K84" s="82">
        <v>31998</v>
      </c>
      <c r="L84" s="82">
        <v>598787</v>
      </c>
      <c r="M84" s="82">
        <v>957</v>
      </c>
      <c r="N84" s="82">
        <v>597830</v>
      </c>
      <c r="O84" s="72">
        <f t="shared" si="2"/>
        <v>18650</v>
      </c>
      <c r="P84" s="72">
        <f t="shared" si="2"/>
        <v>8861</v>
      </c>
      <c r="Q84" s="73">
        <f t="shared" si="2"/>
        <v>18683</v>
      </c>
      <c r="R84" s="56"/>
    </row>
    <row r="85" spans="2:18" s="32" customFormat="1" ht="14.25" customHeight="1">
      <c r="B85" s="80" t="s">
        <v>173</v>
      </c>
      <c r="C85" s="82">
        <v>5139</v>
      </c>
      <c r="D85" s="82">
        <v>211</v>
      </c>
      <c r="E85" s="82">
        <v>24</v>
      </c>
      <c r="F85" s="82">
        <v>1</v>
      </c>
      <c r="G85" s="82">
        <v>5115</v>
      </c>
      <c r="H85" s="82">
        <v>210</v>
      </c>
      <c r="I85" s="82">
        <v>2239815</v>
      </c>
      <c r="J85" s="82">
        <v>684</v>
      </c>
      <c r="K85" s="82">
        <v>2239131</v>
      </c>
      <c r="L85" s="82">
        <v>75032214</v>
      </c>
      <c r="M85" s="82">
        <v>2288</v>
      </c>
      <c r="N85" s="82">
        <v>75029926</v>
      </c>
      <c r="O85" s="72">
        <f t="shared" si="2"/>
        <v>33499</v>
      </c>
      <c r="P85" s="72">
        <f t="shared" si="2"/>
        <v>3345</v>
      </c>
      <c r="Q85" s="73">
        <f t="shared" si="2"/>
        <v>33509</v>
      </c>
      <c r="R85" s="56"/>
    </row>
    <row r="86" spans="2:18" s="32" customFormat="1" ht="14.25" customHeight="1">
      <c r="B86" s="80" t="s">
        <v>174</v>
      </c>
      <c r="C86" s="82">
        <v>840</v>
      </c>
      <c r="D86" s="82">
        <v>0</v>
      </c>
      <c r="E86" s="82">
        <v>34</v>
      </c>
      <c r="F86" s="82">
        <v>0</v>
      </c>
      <c r="G86" s="82">
        <v>806</v>
      </c>
      <c r="H86" s="82">
        <v>0</v>
      </c>
      <c r="I86" s="82">
        <v>105255</v>
      </c>
      <c r="J86" s="82">
        <v>821</v>
      </c>
      <c r="K86" s="82">
        <v>104434</v>
      </c>
      <c r="L86" s="82">
        <v>2395409</v>
      </c>
      <c r="M86" s="82">
        <v>2021</v>
      </c>
      <c r="N86" s="82">
        <v>2393388</v>
      </c>
      <c r="O86" s="72">
        <f t="shared" si="2"/>
        <v>22758</v>
      </c>
      <c r="P86" s="72">
        <f t="shared" si="2"/>
        <v>2462</v>
      </c>
      <c r="Q86" s="73">
        <f t="shared" si="2"/>
        <v>22918</v>
      </c>
      <c r="R86" s="56"/>
    </row>
    <row r="87" spans="2:18" s="32" customFormat="1" ht="14.25" customHeight="1">
      <c r="B87" s="80" t="s">
        <v>175</v>
      </c>
      <c r="C87" s="82">
        <v>765</v>
      </c>
      <c r="D87" s="82">
        <v>0</v>
      </c>
      <c r="E87" s="82">
        <v>5</v>
      </c>
      <c r="F87" s="82">
        <v>0</v>
      </c>
      <c r="G87" s="82">
        <v>760</v>
      </c>
      <c r="H87" s="82">
        <v>0</v>
      </c>
      <c r="I87" s="82">
        <v>170312</v>
      </c>
      <c r="J87" s="82">
        <v>97</v>
      </c>
      <c r="K87" s="82">
        <v>170215</v>
      </c>
      <c r="L87" s="82">
        <v>5630160</v>
      </c>
      <c r="M87" s="82">
        <v>334</v>
      </c>
      <c r="N87" s="82">
        <v>5629826</v>
      </c>
      <c r="O87" s="72">
        <f t="shared" si="2"/>
        <v>33058</v>
      </c>
      <c r="P87" s="72">
        <f t="shared" si="2"/>
        <v>3443</v>
      </c>
      <c r="Q87" s="73">
        <f t="shared" si="2"/>
        <v>33075</v>
      </c>
      <c r="R87" s="56"/>
    </row>
    <row r="88" spans="2:18" s="32" customFormat="1" ht="14.25" customHeight="1">
      <c r="B88" s="83" t="s">
        <v>176</v>
      </c>
      <c r="C88" s="84">
        <v>756</v>
      </c>
      <c r="D88" s="84">
        <v>0</v>
      </c>
      <c r="E88" s="84">
        <v>5</v>
      </c>
      <c r="F88" s="84">
        <v>0</v>
      </c>
      <c r="G88" s="84">
        <v>751</v>
      </c>
      <c r="H88" s="84">
        <v>0</v>
      </c>
      <c r="I88" s="84">
        <v>123609</v>
      </c>
      <c r="J88" s="84">
        <v>138</v>
      </c>
      <c r="K88" s="84">
        <v>123471</v>
      </c>
      <c r="L88" s="84">
        <v>3514054</v>
      </c>
      <c r="M88" s="84">
        <v>576</v>
      </c>
      <c r="N88" s="84">
        <v>3513478</v>
      </c>
      <c r="O88" s="85">
        <f t="shared" si="2"/>
        <v>28429</v>
      </c>
      <c r="P88" s="85">
        <f t="shared" si="2"/>
        <v>4174</v>
      </c>
      <c r="Q88" s="86">
        <f t="shared" si="2"/>
        <v>28456</v>
      </c>
      <c r="R88" s="56"/>
    </row>
    <row r="89" spans="2:18" s="32" customFormat="1" ht="14.25" customHeight="1">
      <c r="B89" s="80" t="s">
        <v>177</v>
      </c>
      <c r="C89" s="82">
        <v>980</v>
      </c>
      <c r="D89" s="82">
        <v>0</v>
      </c>
      <c r="E89" s="82">
        <v>33</v>
      </c>
      <c r="F89" s="82">
        <v>0</v>
      </c>
      <c r="G89" s="82">
        <v>947</v>
      </c>
      <c r="H89" s="82">
        <v>0</v>
      </c>
      <c r="I89" s="82">
        <v>168696</v>
      </c>
      <c r="J89" s="82">
        <v>951</v>
      </c>
      <c r="K89" s="82">
        <v>167745</v>
      </c>
      <c r="L89" s="82">
        <v>5078046</v>
      </c>
      <c r="M89" s="82">
        <v>2076</v>
      </c>
      <c r="N89" s="82">
        <v>5075970</v>
      </c>
      <c r="O89" s="72">
        <f t="shared" si="2"/>
        <v>30102</v>
      </c>
      <c r="P89" s="72">
        <f t="shared" si="2"/>
        <v>2183</v>
      </c>
      <c r="Q89" s="73">
        <f t="shared" si="2"/>
        <v>30260</v>
      </c>
      <c r="R89" s="56"/>
    </row>
    <row r="90" spans="2:18" s="32" customFormat="1" ht="14.25" customHeight="1">
      <c r="B90" s="80" t="s">
        <v>178</v>
      </c>
      <c r="C90" s="82">
        <v>945</v>
      </c>
      <c r="D90" s="82">
        <v>0</v>
      </c>
      <c r="E90" s="82">
        <v>9</v>
      </c>
      <c r="F90" s="82">
        <v>0</v>
      </c>
      <c r="G90" s="82">
        <v>936</v>
      </c>
      <c r="H90" s="82">
        <v>0</v>
      </c>
      <c r="I90" s="82">
        <v>207055</v>
      </c>
      <c r="J90" s="82">
        <v>194</v>
      </c>
      <c r="K90" s="82">
        <v>206861</v>
      </c>
      <c r="L90" s="82">
        <v>7097375</v>
      </c>
      <c r="M90" s="82">
        <v>1334</v>
      </c>
      <c r="N90" s="82">
        <v>7096041</v>
      </c>
      <c r="O90" s="72">
        <f t="shared" si="2"/>
        <v>34278</v>
      </c>
      <c r="P90" s="72">
        <f t="shared" si="2"/>
        <v>6876</v>
      </c>
      <c r="Q90" s="73">
        <f t="shared" si="2"/>
        <v>34303</v>
      </c>
      <c r="R90" s="56"/>
    </row>
    <row r="91" spans="2:18" s="32" customFormat="1" ht="14.25" customHeight="1">
      <c r="B91" s="80" t="s">
        <v>179</v>
      </c>
      <c r="C91" s="82">
        <v>819</v>
      </c>
      <c r="D91" s="82">
        <v>0</v>
      </c>
      <c r="E91" s="82">
        <v>26</v>
      </c>
      <c r="F91" s="82">
        <v>0</v>
      </c>
      <c r="G91" s="82">
        <v>793</v>
      </c>
      <c r="H91" s="82">
        <v>0</v>
      </c>
      <c r="I91" s="82">
        <v>93710</v>
      </c>
      <c r="J91" s="82">
        <v>813</v>
      </c>
      <c r="K91" s="82">
        <v>92897</v>
      </c>
      <c r="L91" s="82">
        <v>2308548</v>
      </c>
      <c r="M91" s="82">
        <v>1847</v>
      </c>
      <c r="N91" s="82">
        <v>2306701</v>
      </c>
      <c r="O91" s="72">
        <f t="shared" si="2"/>
        <v>24635</v>
      </c>
      <c r="P91" s="72">
        <f t="shared" si="2"/>
        <v>2272</v>
      </c>
      <c r="Q91" s="73">
        <f t="shared" si="2"/>
        <v>24831</v>
      </c>
      <c r="R91" s="56"/>
    </row>
    <row r="92" spans="2:18" s="32" customFormat="1" ht="14.25" customHeight="1">
      <c r="B92" s="80" t="s">
        <v>180</v>
      </c>
      <c r="C92" s="82">
        <v>907</v>
      </c>
      <c r="D92" s="82">
        <v>64</v>
      </c>
      <c r="E92" s="82">
        <v>19</v>
      </c>
      <c r="F92" s="82">
        <v>0</v>
      </c>
      <c r="G92" s="82">
        <v>888</v>
      </c>
      <c r="H92" s="82">
        <v>64</v>
      </c>
      <c r="I92" s="82">
        <v>141083</v>
      </c>
      <c r="J92" s="82">
        <v>603</v>
      </c>
      <c r="K92" s="82">
        <v>140480</v>
      </c>
      <c r="L92" s="82">
        <v>3493128</v>
      </c>
      <c r="M92" s="82">
        <v>1840</v>
      </c>
      <c r="N92" s="82">
        <v>3491288</v>
      </c>
      <c r="O92" s="72">
        <f t="shared" si="2"/>
        <v>24759</v>
      </c>
      <c r="P92" s="72">
        <f t="shared" si="2"/>
        <v>3051</v>
      </c>
      <c r="Q92" s="73">
        <f t="shared" si="2"/>
        <v>24853</v>
      </c>
      <c r="R92" s="56"/>
    </row>
    <row r="93" spans="2:18" s="32" customFormat="1" ht="14.25" customHeight="1">
      <c r="B93" s="91" t="s">
        <v>181</v>
      </c>
      <c r="C93" s="92">
        <f aca="true" t="shared" si="3" ref="C93:N93">SUM(C9:C10)</f>
        <v>208196</v>
      </c>
      <c r="D93" s="92">
        <f t="shared" si="3"/>
        <v>13150</v>
      </c>
      <c r="E93" s="92">
        <f t="shared" si="3"/>
        <v>1068</v>
      </c>
      <c r="F93" s="92">
        <f t="shared" si="3"/>
        <v>2</v>
      </c>
      <c r="G93" s="92">
        <f t="shared" si="3"/>
        <v>207128</v>
      </c>
      <c r="H93" s="92">
        <f t="shared" si="3"/>
        <v>13148</v>
      </c>
      <c r="I93" s="92">
        <f t="shared" si="3"/>
        <v>86898090</v>
      </c>
      <c r="J93" s="92">
        <f t="shared" si="3"/>
        <v>22845</v>
      </c>
      <c r="K93" s="92">
        <f t="shared" si="3"/>
        <v>86875245</v>
      </c>
      <c r="L93" s="92">
        <f t="shared" si="3"/>
        <v>4754134628</v>
      </c>
      <c r="M93" s="92">
        <f t="shared" si="3"/>
        <v>112304</v>
      </c>
      <c r="N93" s="92">
        <f t="shared" si="3"/>
        <v>4754022324</v>
      </c>
      <c r="O93" s="92">
        <f t="shared" si="2"/>
        <v>54709</v>
      </c>
      <c r="P93" s="92">
        <f t="shared" si="2"/>
        <v>4916</v>
      </c>
      <c r="Q93" s="93">
        <f t="shared" si="2"/>
        <v>54722</v>
      </c>
      <c r="R93" s="56"/>
    </row>
    <row r="94" spans="2:18" s="32" customFormat="1" ht="14.25" customHeight="1">
      <c r="B94" s="80" t="s">
        <v>182</v>
      </c>
      <c r="C94" s="72">
        <f>SUM(C11:C34)</f>
        <v>189684</v>
      </c>
      <c r="D94" s="72">
        <f aca="true" t="shared" si="4" ref="D94:N94">SUM(D11:D34)</f>
        <v>21859</v>
      </c>
      <c r="E94" s="72">
        <f t="shared" si="4"/>
        <v>2268</v>
      </c>
      <c r="F94" s="72">
        <f t="shared" si="4"/>
        <v>114</v>
      </c>
      <c r="G94" s="72">
        <f t="shared" si="4"/>
        <v>187416</v>
      </c>
      <c r="H94" s="72">
        <f t="shared" si="4"/>
        <v>21745</v>
      </c>
      <c r="I94" s="72">
        <f t="shared" si="4"/>
        <v>47229576</v>
      </c>
      <c r="J94" s="72">
        <f t="shared" si="4"/>
        <v>70129</v>
      </c>
      <c r="K94" s="72">
        <f t="shared" si="4"/>
        <v>47159447</v>
      </c>
      <c r="L94" s="72">
        <f t="shared" si="4"/>
        <v>1797575549</v>
      </c>
      <c r="M94" s="72">
        <f t="shared" si="4"/>
        <v>227583</v>
      </c>
      <c r="N94" s="72">
        <f t="shared" si="4"/>
        <v>1797347966</v>
      </c>
      <c r="O94" s="72">
        <f t="shared" si="2"/>
        <v>38060</v>
      </c>
      <c r="P94" s="72">
        <f>SUM(P11:P32)</f>
        <v>87419</v>
      </c>
      <c r="Q94" s="73">
        <f t="shared" si="2"/>
        <v>38112</v>
      </c>
      <c r="R94" s="56"/>
    </row>
    <row r="95" spans="2:18" s="32" customFormat="1" ht="14.25" customHeight="1">
      <c r="B95" s="80" t="s">
        <v>183</v>
      </c>
      <c r="C95" s="72">
        <f>SUM(C35:C92)</f>
        <v>102751</v>
      </c>
      <c r="D95" s="72">
        <f aca="true" t="shared" si="5" ref="D95:N95">SUM(D35:D92)</f>
        <v>4557</v>
      </c>
      <c r="E95" s="72">
        <f t="shared" si="5"/>
        <v>1283</v>
      </c>
      <c r="F95" s="72">
        <f t="shared" si="5"/>
        <v>42</v>
      </c>
      <c r="G95" s="72">
        <f t="shared" si="5"/>
        <v>101468</v>
      </c>
      <c r="H95" s="72">
        <f t="shared" si="5"/>
        <v>4515</v>
      </c>
      <c r="I95" s="72">
        <f t="shared" si="5"/>
        <v>23314818</v>
      </c>
      <c r="J95" s="72">
        <f t="shared" si="5"/>
        <v>36453</v>
      </c>
      <c r="K95" s="72">
        <f t="shared" si="5"/>
        <v>23278365</v>
      </c>
      <c r="L95" s="72">
        <f t="shared" si="5"/>
        <v>779177997</v>
      </c>
      <c r="M95" s="72">
        <f t="shared" si="5"/>
        <v>121625</v>
      </c>
      <c r="N95" s="72">
        <f t="shared" si="5"/>
        <v>779056372</v>
      </c>
      <c r="O95" s="72">
        <f t="shared" si="2"/>
        <v>33420</v>
      </c>
      <c r="P95" s="72">
        <f>SUM(P33:P92)</f>
        <v>220298</v>
      </c>
      <c r="Q95" s="73">
        <f t="shared" si="2"/>
        <v>33467</v>
      </c>
      <c r="R95" s="56"/>
    </row>
    <row r="96" spans="2:18" s="32" customFormat="1" ht="14.25" customHeight="1" thickBot="1">
      <c r="B96" s="94" t="s">
        <v>184</v>
      </c>
      <c r="C96" s="95">
        <f aca="true" t="shared" si="6" ref="C96:N96">C93+C94+C95</f>
        <v>500631</v>
      </c>
      <c r="D96" s="95">
        <f t="shared" si="6"/>
        <v>39566</v>
      </c>
      <c r="E96" s="95">
        <f t="shared" si="6"/>
        <v>4619</v>
      </c>
      <c r="F96" s="95">
        <f t="shared" si="6"/>
        <v>158</v>
      </c>
      <c r="G96" s="95">
        <f t="shared" si="6"/>
        <v>496012</v>
      </c>
      <c r="H96" s="95">
        <f t="shared" si="6"/>
        <v>39408</v>
      </c>
      <c r="I96" s="95">
        <f t="shared" si="6"/>
        <v>157442484</v>
      </c>
      <c r="J96" s="95">
        <f t="shared" si="6"/>
        <v>129427</v>
      </c>
      <c r="K96" s="95">
        <f t="shared" si="6"/>
        <v>157313057</v>
      </c>
      <c r="L96" s="95">
        <f t="shared" si="6"/>
        <v>7330888174</v>
      </c>
      <c r="M96" s="95">
        <f t="shared" si="6"/>
        <v>461512</v>
      </c>
      <c r="N96" s="95">
        <f t="shared" si="6"/>
        <v>7330426662</v>
      </c>
      <c r="O96" s="95">
        <f>IF(ISERR(ROUND(L96*1000/I96,0))=1," ",ROUND(L96*1000/I96,0))</f>
        <v>46562</v>
      </c>
      <c r="P96" s="95">
        <f>IF(ISERR(ROUND(M96*1000/J96,0))=1," ",ROUND(M96*1000/J96,0))</f>
        <v>3566</v>
      </c>
      <c r="Q96" s="96">
        <f>IF(ISERR(ROUND(N96*1000/K96,0))=1," ",ROUND(N96*1000/K96,0))</f>
        <v>46598</v>
      </c>
      <c r="R96" s="56"/>
    </row>
  </sheetData>
  <mergeCells count="5">
    <mergeCell ref="C6:D6"/>
    <mergeCell ref="C5:H5"/>
    <mergeCell ref="I5:K5"/>
    <mergeCell ref="L5:N5"/>
    <mergeCell ref="O5:Q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2007-01-26T09:43:15Z</cp:lastPrinted>
  <dcterms:created xsi:type="dcterms:W3CDTF">1998-12-18T06:15:48Z</dcterms:created>
  <dcterms:modified xsi:type="dcterms:W3CDTF">2007-02-21T06:10:51Z</dcterms:modified>
  <cp:category/>
  <cp:version/>
  <cp:contentType/>
  <cp:contentStatus/>
</cp:coreProperties>
</file>