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A" sheetId="1" r:id="rId1"/>
  </sheets>
  <definedNames>
    <definedName name="_">'A'!#REF!</definedName>
    <definedName name="\P">'A'!#REF!</definedName>
    <definedName name="\X">'A'!#REF!</definedName>
    <definedName name="_xlnm.Print_Area" localSheetId="0">'A'!$A$2:$K$58</definedName>
    <definedName name="Print_Area_MI" localSheetId="0">'A'!$H$2:$I$57</definedName>
    <definedName name="印刷マクロ">'A'!#REF!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<sst xmlns="http://schemas.openxmlformats.org/spreadsheetml/2006/main" count="127" uniqueCount="72">
  <si>
    <t>２  土地総括表(県計)</t>
  </si>
  <si>
    <t>区    分</t>
  </si>
  <si>
    <t xml:space="preserve">        地                                       積</t>
  </si>
  <si>
    <t xml:space="preserve">       　決　　　　　　</t>
  </si>
  <si>
    <t xml:space="preserve">      　定         　  価        　   格</t>
  </si>
  <si>
    <t xml:space="preserve">  非課税地積</t>
  </si>
  <si>
    <t xml:space="preserve">  評価総地積</t>
  </si>
  <si>
    <t xml:space="preserve">  法定免税点</t>
  </si>
  <si>
    <t xml:space="preserve">  総      額</t>
  </si>
  <si>
    <t xml:space="preserve">  (ﾄ) に係る</t>
  </si>
  <si>
    <t xml:space="preserve">  未満のもの</t>
  </si>
  <si>
    <t xml:space="preserve">  以上のもの</t>
  </si>
  <si>
    <t xml:space="preserve">  課税標準額</t>
  </si>
  <si>
    <t xml:space="preserve"> 地    目</t>
  </si>
  <si>
    <t xml:space="preserve"> (千円)  (ﾍ)</t>
  </si>
  <si>
    <t>(千円)(ﾎ-ﾍ) (ﾄ)</t>
  </si>
  <si>
    <t xml:space="preserve"> (千円)    (ﾁ)</t>
  </si>
  <si>
    <t>田</t>
  </si>
  <si>
    <t>畑</t>
  </si>
  <si>
    <t>宅</t>
  </si>
  <si>
    <t>-</t>
  </si>
  <si>
    <t>地</t>
  </si>
  <si>
    <t xml:space="preserve">       計</t>
  </si>
  <si>
    <t xml:space="preserve"> 塩              田</t>
  </si>
  <si>
    <t xml:space="preserve"> 鉱      泉      地</t>
  </si>
  <si>
    <t xml:space="preserve"> 池              沼</t>
  </si>
  <si>
    <t>山</t>
  </si>
  <si>
    <t xml:space="preserve"> 一  般  山  林</t>
  </si>
  <si>
    <t>林</t>
  </si>
  <si>
    <t xml:space="preserve"> 介  在  山  林</t>
  </si>
  <si>
    <t xml:space="preserve"> 牧              場</t>
  </si>
  <si>
    <t xml:space="preserve"> 原              野</t>
  </si>
  <si>
    <t xml:space="preserve"> ゴルフ場の用地</t>
  </si>
  <si>
    <t>雑</t>
  </si>
  <si>
    <t xml:space="preserve"> 遊園地等の用地</t>
  </si>
  <si>
    <t>種</t>
  </si>
  <si>
    <t xml:space="preserve"> 鉄 軌 道 用 地</t>
  </si>
  <si>
    <t xml:space="preserve"> その他の雑種地</t>
  </si>
  <si>
    <t xml:space="preserve"> そ      の      他</t>
  </si>
  <si>
    <t xml:space="preserve"> 合              計</t>
  </si>
  <si>
    <t>(つづき)</t>
  </si>
  <si>
    <t xml:space="preserve">    筆           数</t>
  </si>
  <si>
    <t>単位当り</t>
  </si>
  <si>
    <t xml:space="preserve"> 非課税地</t>
  </si>
  <si>
    <t>総 評 価</t>
  </si>
  <si>
    <t>法定免税点</t>
  </si>
  <si>
    <t>平均価格</t>
  </si>
  <si>
    <t xml:space="preserve"> 筆    数</t>
  </si>
  <si>
    <t>未満のもの</t>
  </si>
  <si>
    <t>以上のもの</t>
  </si>
  <si>
    <t xml:space="preserve">  (円)</t>
  </si>
  <si>
    <t xml:space="preserve">  （筆） (ﾇ)</t>
  </si>
  <si>
    <t xml:space="preserve">    (筆) (ﾙ)</t>
  </si>
  <si>
    <t xml:space="preserve">  (筆)(ﾇ-ﾙ)(ｦ)</t>
  </si>
  <si>
    <t>(ﾎ)/(ﾛ)</t>
  </si>
  <si>
    <t xml:space="preserve">  （筆） (ﾘ)</t>
  </si>
  <si>
    <t xml:space="preserve"> 介在田・市街化区域田</t>
  </si>
  <si>
    <t xml:space="preserve"> 介在畑・市街化区域畑</t>
  </si>
  <si>
    <t xml:space="preserve"> 住宅用地以外の宅地</t>
  </si>
  <si>
    <t xml:space="preserve">    一般住宅用地</t>
  </si>
  <si>
    <t xml:space="preserve">   小規模住宅用地</t>
  </si>
  <si>
    <t xml:space="preserve">   一  　 般 　  田</t>
  </si>
  <si>
    <t xml:space="preserve">   一     般 　  畑</t>
  </si>
  <si>
    <t>平成18年度固定資産の価格等の概要に関する調</t>
  </si>
  <si>
    <t xml:space="preserve"> (㎡)      (ｲ)</t>
  </si>
  <si>
    <t xml:space="preserve"> (㎡)      (ﾛ)</t>
  </si>
  <si>
    <t xml:space="preserve"> (㎡)      (ﾊ)</t>
  </si>
  <si>
    <t xml:space="preserve"> (㎡) (ﾛ-ﾊ)(ﾆ)</t>
  </si>
  <si>
    <t xml:space="preserve"> (千円)     (ﾎ)</t>
  </si>
  <si>
    <t xml:space="preserve">   一  　 般 　  田</t>
  </si>
  <si>
    <t xml:space="preserve">   一     般 　  畑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</si>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</sst>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ＭＳ Ｐゴシック"/>
      <family val="3"/>
    </font>
    <font>
      <sz val="11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75">
    <xf numFmtId="37" fontId="0" fillId="0" borderId="0" xfId="0" applyAlignment="1">
      <alignment/>
    </xf>
    <xf numFmtId="37" fontId="4" fillId="0" borderId="0" xfId="0" applyFont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1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 horizontal="right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center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12" xfId="0" applyFont="1" applyBorder="1" applyAlignment="1" applyProtection="1">
      <alignment horizontal="center"/>
      <protection/>
    </xf>
    <xf numFmtId="37" fontId="4" fillId="0" borderId="13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 horizontal="center"/>
      <protection/>
    </xf>
    <xf numFmtId="37" fontId="4" fillId="0" borderId="9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14" xfId="0" applyFont="1" applyBorder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 horizontal="right"/>
      <protection/>
    </xf>
    <xf numFmtId="37" fontId="4" fillId="0" borderId="16" xfId="0" applyFont="1" applyBorder="1" applyAlignment="1" applyProtection="1">
      <alignment horizontal="right"/>
      <protection/>
    </xf>
    <xf numFmtId="37" fontId="4" fillId="0" borderId="18" xfId="0" applyFont="1" applyBorder="1" applyAlignment="1" applyProtection="1">
      <alignment horizontal="right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4" fillId="0" borderId="23" xfId="0" applyFont="1" applyBorder="1" applyAlignment="1" applyProtection="1">
      <alignment/>
      <protection/>
    </xf>
    <xf numFmtId="37" fontId="4" fillId="0" borderId="24" xfId="0" applyFont="1" applyBorder="1" applyAlignment="1" applyProtection="1">
      <alignment horizontal="center"/>
      <protection/>
    </xf>
    <xf numFmtId="37" fontId="4" fillId="0" borderId="25" xfId="0" applyFont="1" applyBorder="1" applyAlignment="1" applyProtection="1">
      <alignment/>
      <protection/>
    </xf>
    <xf numFmtId="37" fontId="4" fillId="0" borderId="26" xfId="0" applyFont="1" applyBorder="1" applyAlignment="1" applyProtection="1">
      <alignment/>
      <protection/>
    </xf>
    <xf numFmtId="37" fontId="4" fillId="0" borderId="25" xfId="0" applyFont="1" applyBorder="1" applyAlignment="1" applyProtection="1">
      <alignment horizontal="center"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"/>
      <protection/>
    </xf>
    <xf numFmtId="37" fontId="4" fillId="0" borderId="24" xfId="0" applyFont="1" applyBorder="1" applyAlignment="1" applyProtection="1">
      <alignment/>
      <protection/>
    </xf>
    <xf numFmtId="37" fontId="4" fillId="0" borderId="29" xfId="0" applyFont="1" applyBorder="1" applyAlignment="1" applyProtection="1">
      <alignment/>
      <protection/>
    </xf>
    <xf numFmtId="37" fontId="4" fillId="0" borderId="30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/>
      <protection/>
    </xf>
    <xf numFmtId="37" fontId="4" fillId="0" borderId="32" xfId="0" applyFont="1" applyBorder="1" applyAlignment="1" applyProtection="1">
      <alignment/>
      <protection/>
    </xf>
    <xf numFmtId="37" fontId="4" fillId="0" borderId="33" xfId="0" applyFont="1" applyBorder="1" applyAlignment="1" applyProtection="1">
      <alignment/>
      <protection/>
    </xf>
    <xf numFmtId="37" fontId="4" fillId="0" borderId="34" xfId="0" applyFont="1" applyBorder="1" applyAlignment="1" applyProtection="1">
      <alignment/>
      <protection/>
    </xf>
    <xf numFmtId="37" fontId="4" fillId="0" borderId="35" xfId="0" applyFont="1" applyBorder="1" applyAlignment="1" applyProtection="1">
      <alignment horizontal="center"/>
      <protection/>
    </xf>
    <xf numFmtId="37" fontId="4" fillId="0" borderId="36" xfId="0" applyFont="1" applyBorder="1" applyAlignment="1" applyProtection="1">
      <alignment horizontal="center"/>
      <protection/>
    </xf>
    <xf numFmtId="37" fontId="4" fillId="0" borderId="36" xfId="0" applyFont="1" applyBorder="1" applyAlignment="1" applyProtection="1">
      <alignment horizontal="right"/>
      <protection/>
    </xf>
    <xf numFmtId="37" fontId="4" fillId="0" borderId="37" xfId="0" applyFont="1" applyBorder="1" applyAlignment="1" applyProtection="1">
      <alignment horizontal="right"/>
      <protection/>
    </xf>
    <xf numFmtId="37" fontId="4" fillId="0" borderId="38" xfId="0" applyFont="1" applyBorder="1" applyAlignment="1" applyProtection="1">
      <alignment/>
      <protection/>
    </xf>
    <xf numFmtId="37" fontId="4" fillId="0" borderId="37" xfId="0" applyFont="1" applyBorder="1" applyAlignment="1" applyProtection="1">
      <alignment/>
      <protection/>
    </xf>
    <xf numFmtId="37" fontId="4" fillId="0" borderId="39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20" xfId="0" applyFont="1" applyBorder="1" applyAlignment="1" applyProtection="1">
      <alignment/>
      <protection locked="0"/>
    </xf>
    <xf numFmtId="37" fontId="4" fillId="0" borderId="23" xfId="0" applyFont="1" applyBorder="1" applyAlignment="1" applyProtection="1">
      <alignment/>
      <protection locked="0"/>
    </xf>
    <xf numFmtId="37" fontId="4" fillId="0" borderId="29" xfId="0" applyFont="1" applyBorder="1" applyAlignment="1" applyProtection="1">
      <alignment/>
      <protection locked="0"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/>
    </xf>
    <xf numFmtId="37" fontId="4" fillId="0" borderId="38" xfId="0" applyFont="1" applyBorder="1" applyAlignment="1" applyProtection="1">
      <alignment/>
      <protection locked="0"/>
    </xf>
    <xf numFmtId="37" fontId="4" fillId="0" borderId="20" xfId="0" applyFont="1" applyBorder="1" applyAlignment="1" applyProtection="1">
      <alignment horizontal="center"/>
      <protection locked="0"/>
    </xf>
    <xf numFmtId="37" fontId="4" fillId="0" borderId="17" xfId="0" applyFont="1" applyBorder="1" applyAlignment="1" applyProtection="1">
      <alignment/>
      <protection locked="0"/>
    </xf>
    <xf numFmtId="37" fontId="4" fillId="0" borderId="16" xfId="0" applyFont="1" applyBorder="1" applyAlignment="1" applyProtection="1">
      <alignment/>
      <protection locked="0"/>
    </xf>
    <xf numFmtId="37" fontId="4" fillId="0" borderId="37" xfId="0" applyFont="1" applyBorder="1" applyAlignment="1" applyProtection="1">
      <alignment/>
      <protection locked="0"/>
    </xf>
    <xf numFmtId="37" fontId="4" fillId="0" borderId="23" xfId="0" applyFont="1" applyBorder="1" applyAlignment="1" applyProtection="1">
      <alignment horizontal="center"/>
      <protection locked="0"/>
    </xf>
    <xf numFmtId="37" fontId="4" fillId="0" borderId="29" xfId="0" applyFont="1" applyBorder="1" applyAlignment="1" applyProtection="1">
      <alignment horizontal="center"/>
      <protection locked="0"/>
    </xf>
    <xf numFmtId="37" fontId="4" fillId="0" borderId="20" xfId="0" applyFont="1" applyBorder="1" applyAlignment="1" applyProtection="1">
      <alignment horizontal="right"/>
      <protection locked="0"/>
    </xf>
    <xf numFmtId="37" fontId="4" fillId="0" borderId="38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0"/>
  <sheetViews>
    <sheetView tabSelected="1" defaultGridColor="0" zoomScale="87" zoomScaleNormal="87" zoomScaleSheetLayoutView="75" colorId="22" workbookViewId="0" topLeftCell="A1">
      <selection activeCell="D3" sqref="D3"/>
    </sheetView>
  </sheetViews>
  <sheetFormatPr defaultColWidth="10.625" defaultRowHeight="14.25"/>
  <cols>
    <col min="1" max="1" width="4.625" style="58" customWidth="1"/>
    <col min="2" max="2" width="8.625" style="58" customWidth="1"/>
    <col min="3" max="5" width="15.625" style="58" customWidth="1"/>
    <col min="6" max="6" width="13.625" style="58" customWidth="1"/>
    <col min="7" max="7" width="15.625" style="58" customWidth="1"/>
    <col min="8" max="8" width="16.625" style="58" customWidth="1"/>
    <col min="9" max="9" width="13.625" style="58" customWidth="1"/>
    <col min="10" max="10" width="16.625" style="58" customWidth="1"/>
    <col min="11" max="11" width="15.625" style="58" customWidth="1"/>
    <col min="12" max="12" width="9.625" style="63" customWidth="1"/>
    <col min="13" max="16384" width="10.625" style="63" customWidth="1"/>
  </cols>
  <sheetData>
    <row r="1" spans="1:12" ht="27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62"/>
    </row>
    <row r="2" spans="1:12" ht="16.5" customHeight="1">
      <c r="A2" s="6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62"/>
    </row>
    <row r="3" spans="1:12" ht="16.5" customHeight="1" thickBo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62"/>
    </row>
    <row r="4" spans="1:12" ht="16.5" customHeight="1">
      <c r="A4" s="4"/>
      <c r="B4" s="5"/>
      <c r="C4" s="6" t="s">
        <v>1</v>
      </c>
      <c r="D4" s="7" t="s">
        <v>2</v>
      </c>
      <c r="E4" s="8"/>
      <c r="F4" s="8"/>
      <c r="G4" s="9"/>
      <c r="H4" s="10" t="s">
        <v>3</v>
      </c>
      <c r="I4" s="11" t="s">
        <v>4</v>
      </c>
      <c r="J4" s="12"/>
      <c r="K4" s="13"/>
      <c r="L4" s="65"/>
    </row>
    <row r="5" spans="1:12" ht="16.5" customHeight="1">
      <c r="A5" s="14"/>
      <c r="B5" s="2"/>
      <c r="C5" s="15"/>
      <c r="D5" s="16" t="s">
        <v>5</v>
      </c>
      <c r="E5" s="17" t="s">
        <v>6</v>
      </c>
      <c r="F5" s="17" t="s">
        <v>7</v>
      </c>
      <c r="G5" s="17" t="s">
        <v>7</v>
      </c>
      <c r="H5" s="16" t="s">
        <v>8</v>
      </c>
      <c r="I5" s="16" t="s">
        <v>7</v>
      </c>
      <c r="J5" s="17" t="s">
        <v>7</v>
      </c>
      <c r="K5" s="18" t="s">
        <v>9</v>
      </c>
      <c r="L5" s="65"/>
    </row>
    <row r="6" spans="1:12" ht="16.5" customHeight="1">
      <c r="A6" s="14"/>
      <c r="B6" s="2"/>
      <c r="C6" s="15"/>
      <c r="D6" s="19"/>
      <c r="E6" s="15"/>
      <c r="F6" s="20" t="s">
        <v>10</v>
      </c>
      <c r="G6" s="21" t="s">
        <v>11</v>
      </c>
      <c r="H6" s="19"/>
      <c r="I6" s="20" t="s">
        <v>10</v>
      </c>
      <c r="J6" s="21" t="s">
        <v>11</v>
      </c>
      <c r="K6" s="22" t="s">
        <v>12</v>
      </c>
      <c r="L6" s="65"/>
    </row>
    <row r="7" spans="1:12" ht="16.5" customHeight="1">
      <c r="A7" s="23" t="s">
        <v>13</v>
      </c>
      <c r="B7" s="24"/>
      <c r="C7" s="25"/>
      <c r="D7" s="26" t="s">
        <v>64</v>
      </c>
      <c r="E7" s="27" t="s">
        <v>65</v>
      </c>
      <c r="F7" s="27" t="s">
        <v>66</v>
      </c>
      <c r="G7" s="27" t="s">
        <v>67</v>
      </c>
      <c r="H7" s="26" t="s">
        <v>68</v>
      </c>
      <c r="I7" s="26" t="s">
        <v>14</v>
      </c>
      <c r="J7" s="27" t="s">
        <v>15</v>
      </c>
      <c r="K7" s="28" t="s">
        <v>16</v>
      </c>
      <c r="L7" s="65"/>
    </row>
    <row r="8" spans="1:12" ht="16.5" customHeight="1">
      <c r="A8" s="29" t="s">
        <v>17</v>
      </c>
      <c r="B8" s="30" t="s">
        <v>69</v>
      </c>
      <c r="C8" s="31"/>
      <c r="D8" s="59">
        <v>14528012</v>
      </c>
      <c r="E8" s="59">
        <v>710634326</v>
      </c>
      <c r="F8" s="59">
        <v>38397697</v>
      </c>
      <c r="G8" s="59">
        <f>E8-F8</f>
        <v>672236629</v>
      </c>
      <c r="H8" s="59">
        <v>86042369</v>
      </c>
      <c r="I8" s="59">
        <v>4099569</v>
      </c>
      <c r="J8" s="32">
        <f>H8-I8</f>
        <v>81942800</v>
      </c>
      <c r="K8" s="66">
        <v>81913568</v>
      </c>
      <c r="L8" s="65"/>
    </row>
    <row r="9" spans="1:12" ht="16.5" customHeight="1">
      <c r="A9" s="33"/>
      <c r="B9" s="34" t="s">
        <v>56</v>
      </c>
      <c r="C9" s="35"/>
      <c r="D9" s="59">
        <v>1253665</v>
      </c>
      <c r="E9" s="60">
        <v>16428924</v>
      </c>
      <c r="F9" s="60">
        <v>109374</v>
      </c>
      <c r="G9" s="59">
        <f aca="true" t="shared" si="0" ref="G9:G26">E9-F9</f>
        <v>16319550</v>
      </c>
      <c r="H9" s="59">
        <v>378451180</v>
      </c>
      <c r="I9" s="59">
        <v>1181089</v>
      </c>
      <c r="J9" s="32">
        <f aca="true" t="shared" si="1" ref="J9:J26">H9-I9</f>
        <v>377270091</v>
      </c>
      <c r="K9" s="66">
        <v>62361360</v>
      </c>
      <c r="L9" s="65"/>
    </row>
    <row r="10" spans="1:12" ht="16.5" customHeight="1">
      <c r="A10" s="36" t="s">
        <v>18</v>
      </c>
      <c r="B10" s="34" t="s">
        <v>70</v>
      </c>
      <c r="C10" s="35"/>
      <c r="D10" s="59">
        <v>6865857</v>
      </c>
      <c r="E10" s="60">
        <v>282650205</v>
      </c>
      <c r="F10" s="60">
        <v>30458613</v>
      </c>
      <c r="G10" s="59">
        <f t="shared" si="0"/>
        <v>252191592</v>
      </c>
      <c r="H10" s="59">
        <v>11826012</v>
      </c>
      <c r="I10" s="59">
        <v>1175197</v>
      </c>
      <c r="J10" s="32">
        <f t="shared" si="1"/>
        <v>10650815</v>
      </c>
      <c r="K10" s="66">
        <v>10650305</v>
      </c>
      <c r="L10" s="65"/>
    </row>
    <row r="11" spans="1:12" ht="16.5" customHeight="1">
      <c r="A11" s="33"/>
      <c r="B11" s="34" t="s">
        <v>57</v>
      </c>
      <c r="C11" s="35"/>
      <c r="D11" s="59">
        <v>618380</v>
      </c>
      <c r="E11" s="60">
        <v>9709816</v>
      </c>
      <c r="F11" s="60">
        <v>166120</v>
      </c>
      <c r="G11" s="59">
        <f t="shared" si="0"/>
        <v>9543696</v>
      </c>
      <c r="H11" s="59">
        <v>221129324</v>
      </c>
      <c r="I11" s="59">
        <v>3411577</v>
      </c>
      <c r="J11" s="32">
        <f t="shared" si="1"/>
        <v>217717747</v>
      </c>
      <c r="K11" s="66">
        <v>26135816</v>
      </c>
      <c r="L11" s="65"/>
    </row>
    <row r="12" spans="1:12" ht="16.5" customHeight="1">
      <c r="A12" s="36" t="s">
        <v>19</v>
      </c>
      <c r="B12" s="34" t="s">
        <v>60</v>
      </c>
      <c r="C12" s="35"/>
      <c r="D12" s="67" t="s">
        <v>71</v>
      </c>
      <c r="E12" s="59">
        <v>241690240</v>
      </c>
      <c r="F12" s="60">
        <v>5981294</v>
      </c>
      <c r="G12" s="59">
        <f t="shared" si="0"/>
        <v>235708946</v>
      </c>
      <c r="H12" s="59">
        <v>9345285939</v>
      </c>
      <c r="I12" s="59">
        <v>69457897</v>
      </c>
      <c r="J12" s="32">
        <f t="shared" si="1"/>
        <v>9275828042</v>
      </c>
      <c r="K12" s="66">
        <v>1294102512</v>
      </c>
      <c r="L12" s="65"/>
    </row>
    <row r="13" spans="1:12" ht="16.5" customHeight="1">
      <c r="A13" s="37"/>
      <c r="B13" s="38" t="s">
        <v>59</v>
      </c>
      <c r="C13" s="35"/>
      <c r="D13" s="67" t="s">
        <v>71</v>
      </c>
      <c r="E13" s="59">
        <v>142013063</v>
      </c>
      <c r="F13" s="60">
        <v>894398</v>
      </c>
      <c r="G13" s="59">
        <f t="shared" si="0"/>
        <v>141118665</v>
      </c>
      <c r="H13" s="59">
        <v>2977653710</v>
      </c>
      <c r="I13" s="59">
        <v>5782411</v>
      </c>
      <c r="J13" s="32">
        <f t="shared" si="1"/>
        <v>2971871299</v>
      </c>
      <c r="K13" s="66">
        <v>788938509</v>
      </c>
      <c r="L13" s="65"/>
    </row>
    <row r="14" spans="1:12" ht="16.5" customHeight="1">
      <c r="A14" s="39" t="s">
        <v>21</v>
      </c>
      <c r="B14" s="34" t="s">
        <v>58</v>
      </c>
      <c r="C14" s="35"/>
      <c r="D14" s="67" t="s">
        <v>71</v>
      </c>
      <c r="E14" s="59">
        <v>221690834</v>
      </c>
      <c r="F14" s="60">
        <v>181597</v>
      </c>
      <c r="G14" s="59">
        <f t="shared" si="0"/>
        <v>221509237</v>
      </c>
      <c r="H14" s="59">
        <v>7929449080</v>
      </c>
      <c r="I14" s="59">
        <v>1066621</v>
      </c>
      <c r="J14" s="32">
        <f t="shared" si="1"/>
        <v>7928382459</v>
      </c>
      <c r="K14" s="66">
        <v>5092553857</v>
      </c>
      <c r="L14" s="65"/>
    </row>
    <row r="15" spans="1:12" ht="16.5" customHeight="1">
      <c r="A15" s="33"/>
      <c r="B15" s="34" t="s">
        <v>22</v>
      </c>
      <c r="C15" s="35"/>
      <c r="D15" s="59">
        <v>69745733</v>
      </c>
      <c r="E15" s="60">
        <f>SUM(E12:E14)</f>
        <v>605394137</v>
      </c>
      <c r="F15" s="60">
        <f>SUM(F12:F14)</f>
        <v>7057289</v>
      </c>
      <c r="G15" s="59">
        <f t="shared" si="0"/>
        <v>598336848</v>
      </c>
      <c r="H15" s="59">
        <f>SUM(H12:H14)</f>
        <v>20252388729</v>
      </c>
      <c r="I15" s="59">
        <f>SUM(I12:I14)</f>
        <v>76306929</v>
      </c>
      <c r="J15" s="32">
        <f t="shared" si="1"/>
        <v>20176081800</v>
      </c>
      <c r="K15" s="61">
        <v>7175594878</v>
      </c>
      <c r="L15" s="65"/>
    </row>
    <row r="16" spans="1:12" ht="16.5" customHeight="1">
      <c r="A16" s="40" t="s">
        <v>23</v>
      </c>
      <c r="B16" s="41"/>
      <c r="C16" s="35"/>
      <c r="D16" s="59"/>
      <c r="E16" s="60"/>
      <c r="F16" s="60"/>
      <c r="G16" s="59"/>
      <c r="H16" s="59"/>
      <c r="I16" s="59"/>
      <c r="J16" s="32"/>
      <c r="K16" s="66"/>
      <c r="L16" s="65"/>
    </row>
    <row r="17" spans="1:12" ht="16.5" customHeight="1">
      <c r="A17" s="40" t="s">
        <v>24</v>
      </c>
      <c r="B17" s="41"/>
      <c r="C17" s="35"/>
      <c r="D17" s="59">
        <v>105</v>
      </c>
      <c r="E17" s="60">
        <v>798</v>
      </c>
      <c r="F17" s="60">
        <v>8</v>
      </c>
      <c r="G17" s="59">
        <f t="shared" si="0"/>
        <v>790</v>
      </c>
      <c r="H17" s="59">
        <v>136860</v>
      </c>
      <c r="I17" s="59">
        <v>408</v>
      </c>
      <c r="J17" s="32">
        <f t="shared" si="1"/>
        <v>136452</v>
      </c>
      <c r="K17" s="66">
        <v>131794</v>
      </c>
      <c r="L17" s="65"/>
    </row>
    <row r="18" spans="1:12" ht="16.5" customHeight="1">
      <c r="A18" s="23" t="s">
        <v>25</v>
      </c>
      <c r="B18" s="24"/>
      <c r="C18" s="25"/>
      <c r="D18" s="68">
        <v>16672058</v>
      </c>
      <c r="E18" s="69">
        <v>3077787</v>
      </c>
      <c r="F18" s="69">
        <v>379934</v>
      </c>
      <c r="G18" s="59">
        <f t="shared" si="0"/>
        <v>2697853</v>
      </c>
      <c r="H18" s="68">
        <v>3296173</v>
      </c>
      <c r="I18" s="68">
        <v>14667</v>
      </c>
      <c r="J18" s="32">
        <f t="shared" si="1"/>
        <v>3281506</v>
      </c>
      <c r="K18" s="70">
        <v>2126911</v>
      </c>
      <c r="L18" s="65"/>
    </row>
    <row r="19" spans="1:12" ht="16.5" customHeight="1">
      <c r="A19" s="36" t="s">
        <v>26</v>
      </c>
      <c r="B19" s="34" t="s">
        <v>27</v>
      </c>
      <c r="C19" s="35"/>
      <c r="D19" s="59">
        <v>222898568</v>
      </c>
      <c r="E19" s="60">
        <v>901873513</v>
      </c>
      <c r="F19" s="60">
        <v>127534644</v>
      </c>
      <c r="G19" s="59">
        <f t="shared" si="0"/>
        <v>774338869</v>
      </c>
      <c r="H19" s="59">
        <v>22420860</v>
      </c>
      <c r="I19" s="59">
        <v>2944670</v>
      </c>
      <c r="J19" s="32">
        <f t="shared" si="1"/>
        <v>19476190</v>
      </c>
      <c r="K19" s="66">
        <v>19475844</v>
      </c>
      <c r="L19" s="65"/>
    </row>
    <row r="20" spans="1:12" ht="16.5" customHeight="1">
      <c r="A20" s="43" t="s">
        <v>28</v>
      </c>
      <c r="B20" s="34" t="s">
        <v>29</v>
      </c>
      <c r="C20" s="35"/>
      <c r="D20" s="59">
        <v>3066071</v>
      </c>
      <c r="E20" s="60">
        <v>11322523</v>
      </c>
      <c r="F20" s="60">
        <v>362526</v>
      </c>
      <c r="G20" s="59">
        <f t="shared" si="0"/>
        <v>10959997</v>
      </c>
      <c r="H20" s="59">
        <v>20516720</v>
      </c>
      <c r="I20" s="59">
        <v>259105</v>
      </c>
      <c r="J20" s="32">
        <f t="shared" si="1"/>
        <v>20257615</v>
      </c>
      <c r="K20" s="66">
        <v>12386958</v>
      </c>
      <c r="L20" s="65"/>
    </row>
    <row r="21" spans="1:12" ht="16.5" customHeight="1">
      <c r="A21" s="40" t="s">
        <v>30</v>
      </c>
      <c r="B21" s="41"/>
      <c r="C21" s="35"/>
      <c r="D21" s="59">
        <v>652034</v>
      </c>
      <c r="E21" s="60">
        <v>1706439</v>
      </c>
      <c r="F21" s="60">
        <v>32982</v>
      </c>
      <c r="G21" s="59">
        <f t="shared" si="0"/>
        <v>1673457</v>
      </c>
      <c r="H21" s="59">
        <v>81446</v>
      </c>
      <c r="I21" s="59">
        <v>714</v>
      </c>
      <c r="J21" s="32">
        <f t="shared" si="1"/>
        <v>80732</v>
      </c>
      <c r="K21" s="66">
        <v>77589</v>
      </c>
      <c r="L21" s="65"/>
    </row>
    <row r="22" spans="1:12" ht="16.5" customHeight="1">
      <c r="A22" s="23" t="s">
        <v>31</v>
      </c>
      <c r="B22" s="24"/>
      <c r="C22" s="25"/>
      <c r="D22" s="68">
        <v>39162009</v>
      </c>
      <c r="E22" s="69">
        <v>113504395</v>
      </c>
      <c r="F22" s="69">
        <v>19379155</v>
      </c>
      <c r="G22" s="59">
        <f t="shared" si="0"/>
        <v>94125240</v>
      </c>
      <c r="H22" s="68">
        <v>5466051</v>
      </c>
      <c r="I22" s="68">
        <v>418465</v>
      </c>
      <c r="J22" s="32">
        <f t="shared" si="1"/>
        <v>5047586</v>
      </c>
      <c r="K22" s="70">
        <v>3685104</v>
      </c>
      <c r="L22" s="65"/>
    </row>
    <row r="23" spans="1:12" ht="16.5" customHeight="1">
      <c r="A23" s="44"/>
      <c r="B23" s="34" t="s">
        <v>32</v>
      </c>
      <c r="C23" s="35"/>
      <c r="D23" s="59">
        <v>422886</v>
      </c>
      <c r="E23" s="60">
        <v>37304297</v>
      </c>
      <c r="F23" s="60">
        <v>2364</v>
      </c>
      <c r="G23" s="59">
        <f t="shared" si="0"/>
        <v>37301933</v>
      </c>
      <c r="H23" s="59">
        <v>100257129</v>
      </c>
      <c r="I23" s="59">
        <v>5218</v>
      </c>
      <c r="J23" s="32">
        <f t="shared" si="1"/>
        <v>100251911</v>
      </c>
      <c r="K23" s="66">
        <v>69859449</v>
      </c>
      <c r="L23" s="65"/>
    </row>
    <row r="24" spans="1:12" ht="16.5" customHeight="1">
      <c r="A24" s="39" t="s">
        <v>33</v>
      </c>
      <c r="B24" s="34" t="s">
        <v>34</v>
      </c>
      <c r="C24" s="35"/>
      <c r="D24" s="59">
        <v>5834163</v>
      </c>
      <c r="E24" s="60">
        <v>2052483</v>
      </c>
      <c r="F24" s="60">
        <v>607</v>
      </c>
      <c r="G24" s="59">
        <f t="shared" si="0"/>
        <v>2051876</v>
      </c>
      <c r="H24" s="59">
        <v>50910057</v>
      </c>
      <c r="I24" s="59">
        <v>780</v>
      </c>
      <c r="J24" s="32">
        <f t="shared" si="1"/>
        <v>50909277</v>
      </c>
      <c r="K24" s="66">
        <v>32195916</v>
      </c>
      <c r="L24" s="65"/>
    </row>
    <row r="25" spans="1:12" ht="16.5" customHeight="1">
      <c r="A25" s="39" t="s">
        <v>35</v>
      </c>
      <c r="B25" s="34" t="s">
        <v>36</v>
      </c>
      <c r="C25" s="35"/>
      <c r="D25" s="59">
        <v>1742140</v>
      </c>
      <c r="E25" s="60">
        <v>13331819</v>
      </c>
      <c r="F25" s="60">
        <v>15748</v>
      </c>
      <c r="G25" s="59">
        <f t="shared" si="0"/>
        <v>13316071</v>
      </c>
      <c r="H25" s="59">
        <v>139427463</v>
      </c>
      <c r="I25" s="59">
        <v>17640</v>
      </c>
      <c r="J25" s="32">
        <f t="shared" si="1"/>
        <v>139409823</v>
      </c>
      <c r="K25" s="66">
        <v>46420668</v>
      </c>
      <c r="L25" s="65"/>
    </row>
    <row r="26" spans="1:12" ht="16.5" customHeight="1">
      <c r="A26" s="39" t="s">
        <v>21</v>
      </c>
      <c r="B26" s="38" t="s">
        <v>37</v>
      </c>
      <c r="C26" s="25"/>
      <c r="D26" s="68">
        <v>111913738</v>
      </c>
      <c r="E26" s="69">
        <v>103381144</v>
      </c>
      <c r="F26" s="69">
        <v>5868465</v>
      </c>
      <c r="G26" s="59">
        <f t="shared" si="0"/>
        <v>97512679</v>
      </c>
      <c r="H26" s="68">
        <v>1098143936</v>
      </c>
      <c r="I26" s="68">
        <v>3812412</v>
      </c>
      <c r="J26" s="32">
        <f t="shared" si="1"/>
        <v>1094331524</v>
      </c>
      <c r="K26" s="70">
        <v>671694802</v>
      </c>
      <c r="L26" s="65"/>
    </row>
    <row r="27" spans="1:12" ht="16.5" customHeight="1">
      <c r="A27" s="33"/>
      <c r="B27" s="34" t="s">
        <v>22</v>
      </c>
      <c r="C27" s="35"/>
      <c r="D27" s="32">
        <f>SUM(D23:D26)</f>
        <v>119912927</v>
      </c>
      <c r="E27" s="35">
        <f>E26+E25+E24+E23</f>
        <v>156069743</v>
      </c>
      <c r="F27" s="35">
        <f>F26+F25+F24+F23</f>
        <v>5887184</v>
      </c>
      <c r="G27" s="35">
        <f>E27-F27</f>
        <v>150182559</v>
      </c>
      <c r="H27" s="32">
        <f>H26+H25+H24+H23</f>
        <v>1388738585</v>
      </c>
      <c r="I27" s="32">
        <f>I26+I25+I24+I23</f>
        <v>3836050</v>
      </c>
      <c r="J27" s="35">
        <f>H27-I27</f>
        <v>1384902535</v>
      </c>
      <c r="K27" s="45">
        <f>K26+K25+K24+K23</f>
        <v>820170835</v>
      </c>
      <c r="L27" s="65"/>
    </row>
    <row r="28" spans="1:12" ht="16.5" customHeight="1">
      <c r="A28" s="40" t="s">
        <v>38</v>
      </c>
      <c r="B28" s="41"/>
      <c r="C28" s="35"/>
      <c r="D28" s="59">
        <v>1143327480</v>
      </c>
      <c r="E28" s="67" t="s">
        <v>20</v>
      </c>
      <c r="F28" s="71" t="s">
        <v>20</v>
      </c>
      <c r="G28" s="71" t="s">
        <v>20</v>
      </c>
      <c r="H28" s="67" t="s">
        <v>20</v>
      </c>
      <c r="I28" s="67" t="s">
        <v>20</v>
      </c>
      <c r="J28" s="71" t="s">
        <v>20</v>
      </c>
      <c r="K28" s="72" t="s">
        <v>20</v>
      </c>
      <c r="L28" s="65"/>
    </row>
    <row r="29" spans="1:12" ht="16.5" customHeight="1" thickBot="1">
      <c r="A29" s="46" t="s">
        <v>39</v>
      </c>
      <c r="B29" s="47"/>
      <c r="C29" s="48"/>
      <c r="D29" s="49">
        <f>SUM(D8:D11,D15:D22,D27:D28)</f>
        <v>1638702899</v>
      </c>
      <c r="E29" s="48">
        <f>SUM(E8:E11,E15:E22,E27:E28)</f>
        <v>2812372606</v>
      </c>
      <c r="F29" s="48">
        <f>SUM(F8:F11,F15:F22,F27:F28)</f>
        <v>229765526</v>
      </c>
      <c r="G29" s="48">
        <f>E29-F29</f>
        <v>2582607080</v>
      </c>
      <c r="H29" s="49">
        <f>SUM(H8:H11,H15:H22,H27:H28)</f>
        <v>22390494309</v>
      </c>
      <c r="I29" s="49">
        <f>SUM(I8:I11,I15:I22,I27:I28)</f>
        <v>93648440</v>
      </c>
      <c r="J29" s="48">
        <f>H29-I29</f>
        <v>22296845869</v>
      </c>
      <c r="K29" s="50">
        <f>SUM(K8:K11,K15:K22,K27:K28)</f>
        <v>8214710962</v>
      </c>
      <c r="L29" s="65"/>
    </row>
    <row r="30" spans="1:12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62"/>
    </row>
    <row r="31" spans="1:12" ht="16.5" customHeight="1" thickBot="1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62"/>
    </row>
    <row r="32" spans="1:12" ht="16.5" customHeight="1">
      <c r="A32" s="4"/>
      <c r="B32" s="5"/>
      <c r="C32" s="6" t="s">
        <v>1</v>
      </c>
      <c r="D32" s="7" t="s">
        <v>41</v>
      </c>
      <c r="E32" s="8"/>
      <c r="F32" s="8"/>
      <c r="G32" s="9"/>
      <c r="H32" s="51" t="s">
        <v>42</v>
      </c>
      <c r="I32" s="2"/>
      <c r="J32" s="2"/>
      <c r="K32" s="2"/>
      <c r="L32" s="62"/>
    </row>
    <row r="33" spans="1:12" ht="16.5" customHeight="1">
      <c r="A33" s="14"/>
      <c r="B33" s="2"/>
      <c r="C33" s="15"/>
      <c r="D33" s="17" t="s">
        <v>43</v>
      </c>
      <c r="E33" s="17" t="s">
        <v>44</v>
      </c>
      <c r="F33" s="17" t="s">
        <v>45</v>
      </c>
      <c r="G33" s="17" t="s">
        <v>45</v>
      </c>
      <c r="H33" s="52" t="s">
        <v>46</v>
      </c>
      <c r="I33" s="2"/>
      <c r="J33" s="2"/>
      <c r="K33" s="2"/>
      <c r="L33" s="62"/>
    </row>
    <row r="34" spans="1:12" ht="16.5" customHeight="1">
      <c r="A34" s="14"/>
      <c r="B34" s="2"/>
      <c r="C34" s="15"/>
      <c r="D34" s="21" t="s">
        <v>47</v>
      </c>
      <c r="E34" s="21" t="s">
        <v>47</v>
      </c>
      <c r="F34" s="21" t="s">
        <v>48</v>
      </c>
      <c r="G34" s="21" t="s">
        <v>49</v>
      </c>
      <c r="H34" s="53" t="s">
        <v>50</v>
      </c>
      <c r="I34" s="2"/>
      <c r="J34" s="2"/>
      <c r="K34" s="2"/>
      <c r="L34" s="62"/>
    </row>
    <row r="35" spans="1:12" ht="16.5" customHeight="1">
      <c r="A35" s="23" t="s">
        <v>13</v>
      </c>
      <c r="B35" s="24"/>
      <c r="C35" s="25"/>
      <c r="D35" s="27" t="s">
        <v>55</v>
      </c>
      <c r="E35" s="27" t="s">
        <v>51</v>
      </c>
      <c r="F35" s="27" t="s">
        <v>52</v>
      </c>
      <c r="G35" s="27" t="s">
        <v>53</v>
      </c>
      <c r="H35" s="54" t="s">
        <v>54</v>
      </c>
      <c r="I35" s="2"/>
      <c r="J35" s="2"/>
      <c r="K35" s="2"/>
      <c r="L35" s="62"/>
    </row>
    <row r="36" spans="1:12" ht="16.5" customHeight="1">
      <c r="A36" s="29" t="s">
        <v>17</v>
      </c>
      <c r="B36" s="30" t="s">
        <v>61</v>
      </c>
      <c r="C36" s="31"/>
      <c r="D36" s="60">
        <v>60535</v>
      </c>
      <c r="E36" s="60">
        <v>644846</v>
      </c>
      <c r="F36" s="60">
        <v>53012</v>
      </c>
      <c r="G36" s="32">
        <f aca="true" t="shared" si="2" ref="G36:G42">E36-F36</f>
        <v>591834</v>
      </c>
      <c r="H36" s="55">
        <f aca="true" t="shared" si="3" ref="H36:H43">IF(ISERR(ROUND(H8*1000/E8,0))=1," ",ROUND(H8*1000/E8,0))</f>
        <v>121</v>
      </c>
      <c r="I36" s="2"/>
      <c r="J36" s="2"/>
      <c r="K36" s="2"/>
      <c r="L36" s="62"/>
    </row>
    <row r="37" spans="1:12" ht="16.5" customHeight="1">
      <c r="A37" s="33"/>
      <c r="B37" s="34" t="s">
        <v>56</v>
      </c>
      <c r="C37" s="35"/>
      <c r="D37" s="60">
        <v>3438</v>
      </c>
      <c r="E37" s="60">
        <v>24475</v>
      </c>
      <c r="F37" s="60">
        <v>403</v>
      </c>
      <c r="G37" s="32">
        <f t="shared" si="2"/>
        <v>24072</v>
      </c>
      <c r="H37" s="55">
        <f t="shared" si="3"/>
        <v>23036</v>
      </c>
      <c r="I37" s="2"/>
      <c r="J37" s="2"/>
      <c r="K37" s="2"/>
      <c r="L37" s="62"/>
    </row>
    <row r="38" spans="1:12" ht="16.5" customHeight="1">
      <c r="A38" s="36" t="s">
        <v>18</v>
      </c>
      <c r="B38" s="34" t="s">
        <v>62</v>
      </c>
      <c r="C38" s="35"/>
      <c r="D38" s="60">
        <v>24195</v>
      </c>
      <c r="E38" s="60">
        <v>392479</v>
      </c>
      <c r="F38" s="60">
        <v>56292</v>
      </c>
      <c r="G38" s="32">
        <f t="shared" si="2"/>
        <v>336187</v>
      </c>
      <c r="H38" s="55">
        <f t="shared" si="3"/>
        <v>42</v>
      </c>
      <c r="I38" s="2"/>
      <c r="J38" s="2"/>
      <c r="K38" s="2"/>
      <c r="L38" s="62"/>
    </row>
    <row r="39" spans="1:12" ht="16.5" customHeight="1">
      <c r="A39" s="33"/>
      <c r="B39" s="34" t="s">
        <v>57</v>
      </c>
      <c r="C39" s="35"/>
      <c r="D39" s="60">
        <v>1830</v>
      </c>
      <c r="E39" s="60">
        <v>26683</v>
      </c>
      <c r="F39" s="60">
        <v>1160</v>
      </c>
      <c r="G39" s="32">
        <f t="shared" si="2"/>
        <v>25523</v>
      </c>
      <c r="H39" s="55">
        <f t="shared" si="3"/>
        <v>22774</v>
      </c>
      <c r="I39" s="2"/>
      <c r="J39" s="2"/>
      <c r="K39" s="2"/>
      <c r="L39" s="62"/>
    </row>
    <row r="40" spans="1:12" ht="16.5" customHeight="1">
      <c r="A40" s="36" t="s">
        <v>19</v>
      </c>
      <c r="B40" s="34" t="s">
        <v>60</v>
      </c>
      <c r="C40" s="35"/>
      <c r="D40" s="67" t="s">
        <v>20</v>
      </c>
      <c r="E40" s="59">
        <v>1470387</v>
      </c>
      <c r="F40" s="60">
        <v>65203</v>
      </c>
      <c r="G40" s="32">
        <f t="shared" si="2"/>
        <v>1405184</v>
      </c>
      <c r="H40" s="55">
        <f t="shared" si="3"/>
        <v>38666</v>
      </c>
      <c r="I40" s="2"/>
      <c r="J40" s="2"/>
      <c r="K40" s="2"/>
      <c r="L40" s="62"/>
    </row>
    <row r="41" spans="1:12" ht="16.5" customHeight="1">
      <c r="A41" s="37"/>
      <c r="B41" s="38" t="s">
        <v>59</v>
      </c>
      <c r="C41" s="35"/>
      <c r="D41" s="67" t="s">
        <v>20</v>
      </c>
      <c r="E41" s="59">
        <v>946012</v>
      </c>
      <c r="F41" s="60">
        <v>20182</v>
      </c>
      <c r="G41" s="32">
        <f t="shared" si="2"/>
        <v>925830</v>
      </c>
      <c r="H41" s="55">
        <f t="shared" si="3"/>
        <v>20967</v>
      </c>
      <c r="I41" s="2"/>
      <c r="J41" s="2"/>
      <c r="K41" s="2"/>
      <c r="L41" s="62"/>
    </row>
    <row r="42" spans="1:12" ht="16.5" customHeight="1">
      <c r="A42" s="39" t="s">
        <v>21</v>
      </c>
      <c r="B42" s="34" t="s">
        <v>58</v>
      </c>
      <c r="C42" s="35"/>
      <c r="D42" s="67" t="s">
        <v>20</v>
      </c>
      <c r="E42" s="59">
        <v>439507</v>
      </c>
      <c r="F42" s="60">
        <v>7220</v>
      </c>
      <c r="G42" s="32">
        <f t="shared" si="2"/>
        <v>432287</v>
      </c>
      <c r="H42" s="55">
        <f t="shared" si="3"/>
        <v>35768</v>
      </c>
      <c r="I42" s="2"/>
      <c r="J42" s="2"/>
      <c r="K42" s="2"/>
      <c r="L42" s="62"/>
    </row>
    <row r="43" spans="1:12" ht="16.5" customHeight="1">
      <c r="A43" s="33"/>
      <c r="B43" s="34" t="s">
        <v>22</v>
      </c>
      <c r="C43" s="35"/>
      <c r="D43" s="59"/>
      <c r="E43" s="60">
        <f>SUM(E40:E42)</f>
        <v>2855906</v>
      </c>
      <c r="F43" s="60">
        <f>SUM(F40:F42)</f>
        <v>92605</v>
      </c>
      <c r="G43" s="60">
        <f>SUM(G40:G42)</f>
        <v>2763301</v>
      </c>
      <c r="H43" s="55">
        <f t="shared" si="3"/>
        <v>33453</v>
      </c>
      <c r="I43" s="2"/>
      <c r="J43" s="2"/>
      <c r="K43" s="2"/>
      <c r="L43" s="62"/>
    </row>
    <row r="44" spans="1:12" ht="16.5" customHeight="1">
      <c r="A44" s="40" t="s">
        <v>23</v>
      </c>
      <c r="B44" s="41"/>
      <c r="C44" s="35"/>
      <c r="D44" s="60"/>
      <c r="E44" s="60"/>
      <c r="F44" s="60"/>
      <c r="G44" s="32"/>
      <c r="H44" s="55" t="str">
        <f aca="true" t="shared" si="4" ref="H44:H55">IF(ISERR(ROUND(H16*1000/E16,0))=1," ",ROUND(H16*1000/E16,0))</f>
        <v> </v>
      </c>
      <c r="I44" s="2"/>
      <c r="J44" s="2"/>
      <c r="K44" s="2"/>
      <c r="L44" s="62"/>
    </row>
    <row r="45" spans="1:12" ht="16.5" customHeight="1">
      <c r="A45" s="40" t="s">
        <v>24</v>
      </c>
      <c r="B45" s="41"/>
      <c r="C45" s="35"/>
      <c r="D45" s="60">
        <v>10</v>
      </c>
      <c r="E45" s="60">
        <v>143</v>
      </c>
      <c r="F45" s="60">
        <v>3</v>
      </c>
      <c r="G45" s="32">
        <f aca="true" t="shared" si="5" ref="G45:G55">E45-F45</f>
        <v>140</v>
      </c>
      <c r="H45" s="55">
        <f t="shared" si="4"/>
        <v>171504</v>
      </c>
      <c r="I45" s="2"/>
      <c r="J45" s="2"/>
      <c r="K45" s="2"/>
      <c r="L45" s="62"/>
    </row>
    <row r="46" spans="1:12" ht="16.5" customHeight="1">
      <c r="A46" s="23" t="s">
        <v>25</v>
      </c>
      <c r="B46" s="24"/>
      <c r="C46" s="25"/>
      <c r="D46" s="69">
        <v>10889</v>
      </c>
      <c r="E46" s="69">
        <v>4669</v>
      </c>
      <c r="F46" s="69">
        <v>1234</v>
      </c>
      <c r="G46" s="42">
        <f t="shared" si="5"/>
        <v>3435</v>
      </c>
      <c r="H46" s="56">
        <f t="shared" si="4"/>
        <v>1071</v>
      </c>
      <c r="I46" s="2"/>
      <c r="J46" s="2"/>
      <c r="K46" s="2"/>
      <c r="L46" s="62"/>
    </row>
    <row r="47" spans="1:12" ht="16.5" customHeight="1">
      <c r="A47" s="36" t="s">
        <v>26</v>
      </c>
      <c r="B47" s="34" t="s">
        <v>27</v>
      </c>
      <c r="C47" s="35"/>
      <c r="D47" s="60">
        <v>46911</v>
      </c>
      <c r="E47" s="60">
        <v>457218</v>
      </c>
      <c r="F47" s="60">
        <v>108831</v>
      </c>
      <c r="G47" s="32">
        <f t="shared" si="5"/>
        <v>348387</v>
      </c>
      <c r="H47" s="55">
        <f t="shared" si="4"/>
        <v>25</v>
      </c>
      <c r="I47" s="2"/>
      <c r="J47" s="2"/>
      <c r="K47" s="2"/>
      <c r="L47" s="62"/>
    </row>
    <row r="48" spans="1:12" ht="16.5" customHeight="1">
      <c r="A48" s="43" t="s">
        <v>28</v>
      </c>
      <c r="B48" s="34" t="s">
        <v>29</v>
      </c>
      <c r="C48" s="35"/>
      <c r="D48" s="60">
        <v>1134</v>
      </c>
      <c r="E48" s="60">
        <v>17026</v>
      </c>
      <c r="F48" s="60">
        <v>2005</v>
      </c>
      <c r="G48" s="32">
        <f t="shared" si="5"/>
        <v>15021</v>
      </c>
      <c r="H48" s="55">
        <f t="shared" si="4"/>
        <v>1812</v>
      </c>
      <c r="I48" s="2"/>
      <c r="J48" s="2"/>
      <c r="K48" s="2"/>
      <c r="L48" s="62"/>
    </row>
    <row r="49" spans="1:12" ht="16.5" customHeight="1">
      <c r="A49" s="40" t="s">
        <v>30</v>
      </c>
      <c r="B49" s="41"/>
      <c r="C49" s="35"/>
      <c r="D49" s="60">
        <v>60</v>
      </c>
      <c r="E49" s="60">
        <v>527</v>
      </c>
      <c r="F49" s="60">
        <v>16</v>
      </c>
      <c r="G49" s="32">
        <f t="shared" si="5"/>
        <v>511</v>
      </c>
      <c r="H49" s="55">
        <f t="shared" si="4"/>
        <v>48</v>
      </c>
      <c r="I49" s="2"/>
      <c r="J49" s="2"/>
      <c r="K49" s="2"/>
      <c r="L49" s="62"/>
    </row>
    <row r="50" spans="1:12" ht="16.5" customHeight="1">
      <c r="A50" s="23" t="s">
        <v>31</v>
      </c>
      <c r="B50" s="24"/>
      <c r="C50" s="25"/>
      <c r="D50" s="69">
        <v>17466</v>
      </c>
      <c r="E50" s="69">
        <v>97785</v>
      </c>
      <c r="F50" s="69">
        <v>25290</v>
      </c>
      <c r="G50" s="42">
        <f t="shared" si="5"/>
        <v>72495</v>
      </c>
      <c r="H50" s="56">
        <f t="shared" si="4"/>
        <v>48</v>
      </c>
      <c r="I50" s="2"/>
      <c r="J50" s="2"/>
      <c r="K50" s="2"/>
      <c r="L50" s="62"/>
    </row>
    <row r="51" spans="1:12" ht="16.5" customHeight="1">
      <c r="A51" s="44"/>
      <c r="B51" s="34" t="s">
        <v>32</v>
      </c>
      <c r="C51" s="35"/>
      <c r="D51" s="60">
        <v>227</v>
      </c>
      <c r="E51" s="60">
        <v>9628</v>
      </c>
      <c r="F51" s="60">
        <v>27</v>
      </c>
      <c r="G51" s="32">
        <f t="shared" si="5"/>
        <v>9601</v>
      </c>
      <c r="H51" s="55">
        <f t="shared" si="4"/>
        <v>2688</v>
      </c>
      <c r="I51" s="2"/>
      <c r="J51" s="2"/>
      <c r="K51" s="2"/>
      <c r="L51" s="62"/>
    </row>
    <row r="52" spans="1:12" ht="16.5" customHeight="1">
      <c r="A52" s="39" t="s">
        <v>33</v>
      </c>
      <c r="B52" s="34" t="s">
        <v>34</v>
      </c>
      <c r="C52" s="35"/>
      <c r="D52" s="60">
        <v>2890</v>
      </c>
      <c r="E52" s="60">
        <v>1457</v>
      </c>
      <c r="F52" s="60">
        <v>4</v>
      </c>
      <c r="G52" s="32">
        <f t="shared" si="5"/>
        <v>1453</v>
      </c>
      <c r="H52" s="55">
        <f t="shared" si="4"/>
        <v>24804</v>
      </c>
      <c r="I52" s="2"/>
      <c r="J52" s="2"/>
      <c r="K52" s="2"/>
      <c r="L52" s="62"/>
    </row>
    <row r="53" spans="1:12" ht="16.5" customHeight="1">
      <c r="A53" s="39" t="s">
        <v>35</v>
      </c>
      <c r="B53" s="34" t="s">
        <v>36</v>
      </c>
      <c r="C53" s="35"/>
      <c r="D53" s="60">
        <v>3861</v>
      </c>
      <c r="E53" s="60">
        <v>20677</v>
      </c>
      <c r="F53" s="60">
        <v>109</v>
      </c>
      <c r="G53" s="32">
        <f t="shared" si="5"/>
        <v>20568</v>
      </c>
      <c r="H53" s="55">
        <f t="shared" si="4"/>
        <v>10458</v>
      </c>
      <c r="I53" s="2"/>
      <c r="J53" s="2"/>
      <c r="K53" s="2"/>
      <c r="L53" s="62"/>
    </row>
    <row r="54" spans="1:12" ht="16.5" customHeight="1">
      <c r="A54" s="39" t="s">
        <v>21</v>
      </c>
      <c r="B54" s="38" t="s">
        <v>37</v>
      </c>
      <c r="C54" s="25"/>
      <c r="D54" s="69">
        <v>235741</v>
      </c>
      <c r="E54" s="69">
        <v>236603</v>
      </c>
      <c r="F54" s="69">
        <v>39472</v>
      </c>
      <c r="G54" s="42">
        <f t="shared" si="5"/>
        <v>197131</v>
      </c>
      <c r="H54" s="56">
        <f t="shared" si="4"/>
        <v>10622</v>
      </c>
      <c r="I54" s="2"/>
      <c r="J54" s="2"/>
      <c r="K54" s="2"/>
      <c r="L54" s="62"/>
    </row>
    <row r="55" spans="1:12" ht="16.5" customHeight="1">
      <c r="A55" s="33"/>
      <c r="B55" s="34" t="s">
        <v>22</v>
      </c>
      <c r="C55" s="35"/>
      <c r="D55" s="35">
        <f>D54+D53+D52+D51</f>
        <v>242719</v>
      </c>
      <c r="E55" s="35">
        <f>E54+E53+E52+E51</f>
        <v>268365</v>
      </c>
      <c r="F55" s="35">
        <f>F54+F53+F52+F51</f>
        <v>39612</v>
      </c>
      <c r="G55" s="35">
        <f t="shared" si="5"/>
        <v>228753</v>
      </c>
      <c r="H55" s="55">
        <f t="shared" si="4"/>
        <v>8898</v>
      </c>
      <c r="I55" s="2"/>
      <c r="J55" s="2"/>
      <c r="K55" s="2"/>
      <c r="L55" s="62"/>
    </row>
    <row r="56" spans="1:12" ht="16.5" customHeight="1">
      <c r="A56" s="40" t="s">
        <v>38</v>
      </c>
      <c r="B56" s="41"/>
      <c r="C56" s="35"/>
      <c r="D56" s="73">
        <v>1309488</v>
      </c>
      <c r="E56" s="67" t="s">
        <v>20</v>
      </c>
      <c r="F56" s="71" t="s">
        <v>20</v>
      </c>
      <c r="G56" s="71" t="s">
        <v>20</v>
      </c>
      <c r="H56" s="74" t="s">
        <v>20</v>
      </c>
      <c r="I56" s="2"/>
      <c r="J56" s="2"/>
      <c r="K56" s="2"/>
      <c r="L56" s="62"/>
    </row>
    <row r="57" spans="1:12" ht="16.5" customHeight="1" thickBot="1">
      <c r="A57" s="46" t="s">
        <v>39</v>
      </c>
      <c r="B57" s="47"/>
      <c r="C57" s="48"/>
      <c r="D57" s="48">
        <f>SUM(D36:D39,D43:D50,D55:D56)</f>
        <v>1718675</v>
      </c>
      <c r="E57" s="48">
        <f>SUM(E36:E39,E43:E50,E55:E56)</f>
        <v>4790122</v>
      </c>
      <c r="F57" s="48">
        <f>SUM(F36:F39,F43:F50,F55:F56)</f>
        <v>380463</v>
      </c>
      <c r="G57" s="48">
        <f>E57-F57</f>
        <v>4409659</v>
      </c>
      <c r="H57" s="57">
        <f>IF(ISERR(ROUND(H29*1000/E29,0))=1," ",ROUND(H29*1000/E29,0))</f>
        <v>7961</v>
      </c>
      <c r="I57" s="2"/>
      <c r="J57" s="2"/>
      <c r="K57" s="2"/>
      <c r="L57" s="6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6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6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62"/>
    </row>
  </sheetData>
  <printOptions/>
  <pageMargins left="0.709" right="0.709" top="0.29" bottom="0.39" header="0.25" footer="0.31"/>
  <pageSetup fitToWidth="2" fitToHeight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2006-01-30T00:28:13Z</cp:lastPrinted>
  <dcterms:created xsi:type="dcterms:W3CDTF">1999-01-20T00:58:14Z</dcterms:created>
  <dcterms:modified xsi:type="dcterms:W3CDTF">2007-02-21T04:50:24Z</dcterms:modified>
  <cp:category/>
  <cp:version/>
  <cp:contentType/>
  <cp:contentStatus/>
</cp:coreProperties>
</file>