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5160" activeTab="0"/>
  </bookViews>
  <sheets>
    <sheet name="破砕業名簿" sheetId="1" r:id="rId1"/>
  </sheets>
  <definedNames>
    <definedName name="_xlnm._FilterDatabase" localSheetId="0" hidden="1">'破砕業名簿'!$A$1:$G$20</definedName>
    <definedName name="_xlnm.Print_Area" localSheetId="0">'破砕業名簿'!$A$1:$G$20</definedName>
    <definedName name="_xlnm.Print_Titles" localSheetId="0">'破砕業名簿'!$1:$1</definedName>
  </definedNames>
  <calcPr fullCalcOnLoad="1"/>
</workbook>
</file>

<file path=xl/sharedStrings.xml><?xml version="1.0" encoding="utf-8"?>
<sst xmlns="http://schemas.openxmlformats.org/spreadsheetml/2006/main" count="73" uniqueCount="73">
  <si>
    <t>833-0005</t>
  </si>
  <si>
    <t>福岡県糟屋郡宇美町若草二丁目3302番30</t>
  </si>
  <si>
    <t>092-692-6341</t>
  </si>
  <si>
    <r>
      <t>8</t>
    </r>
    <r>
      <rPr>
        <sz val="10"/>
        <rFont val="ＭＳ Ｐ明朝"/>
        <family val="1"/>
      </rPr>
      <t>00-0311</t>
    </r>
  </si>
  <si>
    <t>福岡県京都郡苅田町長浜町１９番地８</t>
  </si>
  <si>
    <r>
      <t>8</t>
    </r>
    <r>
      <rPr>
        <sz val="10"/>
        <rFont val="ＭＳ Ｐ明朝"/>
        <family val="1"/>
      </rPr>
      <t>11-3207</t>
    </r>
  </si>
  <si>
    <t>0940-35-9090</t>
  </si>
  <si>
    <t>福岡県直方市大字中泉８８５番地の１９</t>
  </si>
  <si>
    <t>福岡県糟屋郡宇美町大字井野４３２番地７４</t>
  </si>
  <si>
    <t>福岡県宗像市石丸１３１番３、１３０番２</t>
  </si>
  <si>
    <t>福岡県筑紫野市大字山家４０７３番地の３２</t>
  </si>
  <si>
    <t>福岡県糟屋郡宇美町若草２丁目１７－８</t>
  </si>
  <si>
    <t>〒</t>
  </si>
  <si>
    <t>0949-25-1800</t>
  </si>
  <si>
    <t>0940-43-2984</t>
  </si>
  <si>
    <t>有限会社　オート貿易</t>
  </si>
  <si>
    <t>093-434-9129</t>
  </si>
  <si>
    <t>800-0311</t>
  </si>
  <si>
    <t>江口金属株式会社　広川工場</t>
  </si>
  <si>
    <r>
      <t>8</t>
    </r>
    <r>
      <rPr>
        <sz val="10"/>
        <rFont val="ＭＳ Ｐ明朝"/>
        <family val="1"/>
      </rPr>
      <t>34-0115</t>
    </r>
  </si>
  <si>
    <r>
      <t>福岡県八女郡広川町大字新代1</t>
    </r>
    <r>
      <rPr>
        <sz val="10"/>
        <rFont val="ＭＳ Ｐ明朝"/>
        <family val="1"/>
      </rPr>
      <t>332番地13、14、73</t>
    </r>
  </si>
  <si>
    <r>
      <t>0</t>
    </r>
    <r>
      <rPr>
        <sz val="10"/>
        <rFont val="ＭＳ Ｐ明朝"/>
        <family val="1"/>
      </rPr>
      <t>943-32-5722</t>
    </r>
  </si>
  <si>
    <t>092-934-1091</t>
  </si>
  <si>
    <t>093-434-0988</t>
  </si>
  <si>
    <t>曽根金属工業株式会社</t>
  </si>
  <si>
    <t>九州メタル産業株式会社　福岡営業所</t>
  </si>
  <si>
    <t>事業所の名称</t>
  </si>
  <si>
    <r>
      <t>8</t>
    </r>
    <r>
      <rPr>
        <sz val="10"/>
        <rFont val="ＭＳ Ｐ明朝"/>
        <family val="1"/>
      </rPr>
      <t>22-0121</t>
    </r>
  </si>
  <si>
    <t>福岡県宮若市湯原１０６５</t>
  </si>
  <si>
    <t>泰平車輌販売</t>
  </si>
  <si>
    <r>
      <t>0</t>
    </r>
    <r>
      <rPr>
        <sz val="10"/>
        <rFont val="ＭＳ Ｐ明朝"/>
        <family val="1"/>
      </rPr>
      <t>949-54-0348</t>
    </r>
  </si>
  <si>
    <t>事業所所在地</t>
  </si>
  <si>
    <t>092-931-1230</t>
  </si>
  <si>
    <t>電話番号</t>
  </si>
  <si>
    <t>最新許可年月日</t>
  </si>
  <si>
    <t>許可番号</t>
  </si>
  <si>
    <t>　有効年月日</t>
  </si>
  <si>
    <t>0944-76-2105</t>
  </si>
  <si>
    <t>0944-73-9171</t>
  </si>
  <si>
    <t>福岡金属興業株式会社</t>
  </si>
  <si>
    <t>092-926-6298</t>
  </si>
  <si>
    <t>有限会社横田商店　宗像営業所</t>
  </si>
  <si>
    <t>0940-35-1772</t>
  </si>
  <si>
    <r>
      <t>8</t>
    </r>
    <r>
      <rPr>
        <sz val="10"/>
        <rFont val="ＭＳ Ｐ明朝"/>
        <family val="1"/>
      </rPr>
      <t>33-0005</t>
    </r>
  </si>
  <si>
    <t>0942-53-7617</t>
  </si>
  <si>
    <t>福岡県福津市手光字山中２４６１番の２外７筆</t>
  </si>
  <si>
    <r>
      <t>093-434-3</t>
    </r>
    <r>
      <rPr>
        <sz val="10"/>
        <rFont val="ＭＳ Ｐ明朝"/>
        <family val="1"/>
      </rPr>
      <t>166</t>
    </r>
  </si>
  <si>
    <t>福岡県飯塚市平恒１３２番３１号</t>
  </si>
  <si>
    <t>株式会社エヌエーメタル</t>
  </si>
  <si>
    <r>
      <t>8</t>
    </r>
    <r>
      <rPr>
        <sz val="10"/>
        <rFont val="ＭＳ Ｐ明朝"/>
        <family val="1"/>
      </rPr>
      <t>20-0073</t>
    </r>
  </si>
  <si>
    <r>
      <t>0</t>
    </r>
    <r>
      <rPr>
        <sz val="10"/>
        <rFont val="ＭＳ Ｐ明朝"/>
        <family val="1"/>
      </rPr>
      <t>948-21-0301</t>
    </r>
  </si>
  <si>
    <t>有限会社オートリサイクルナカシマ福岡</t>
  </si>
  <si>
    <t>福岡県筑後市大字長浜字三反田７０１番外２筆</t>
  </si>
  <si>
    <t>福岡県京都郡苅田町鳥越町１番５８外２筆</t>
  </si>
  <si>
    <t>株式会社啓愛社　九州リサイクル工場</t>
  </si>
  <si>
    <t>福岡県京都郡苅田町新浜町９番１８</t>
  </si>
  <si>
    <t>福岡県福津市上西郷２１８９番２外４１筆</t>
  </si>
  <si>
    <t>株式会社福港商会</t>
  </si>
  <si>
    <r>
      <t xml:space="preserve">株式会社 </t>
    </r>
    <r>
      <rPr>
        <sz val="10"/>
        <rFont val="ＭＳ Ｐ明朝"/>
        <family val="1"/>
      </rPr>
      <t>Y</t>
    </r>
    <r>
      <rPr>
        <sz val="10"/>
        <rFont val="ＭＳ Ｐ明朝"/>
        <family val="1"/>
      </rPr>
      <t>AMANAKA　苅田工場</t>
    </r>
  </si>
  <si>
    <t>福岡県京都郡苅田町長浜町２６番１外２筆</t>
  </si>
  <si>
    <r>
      <t>09</t>
    </r>
    <r>
      <rPr>
        <sz val="10"/>
        <rFont val="ＭＳ Ｐ明朝"/>
        <family val="1"/>
      </rPr>
      <t>3-330-1004</t>
    </r>
  </si>
  <si>
    <t>株式会社甲斐田メタリックス</t>
  </si>
  <si>
    <t>株式会社深町泰三商店</t>
  </si>
  <si>
    <t>有限会社イノクチ　長浜事業所</t>
  </si>
  <si>
    <t>福岡県柳川市三橋町柳河字小塚８４２番地１外１２筆</t>
  </si>
  <si>
    <t>福岡県柳川市大和町中島字内住吉２７５２番１外８筆</t>
  </si>
  <si>
    <t>株式会社ファール</t>
  </si>
  <si>
    <t>株式会社南商会　上西郷リサイクルセンター</t>
  </si>
  <si>
    <t>株式会社新生</t>
  </si>
  <si>
    <r>
      <t>8</t>
    </r>
    <r>
      <rPr>
        <sz val="10"/>
        <rFont val="ＭＳ Ｐ明朝"/>
        <family val="1"/>
      </rPr>
      <t>22-0152</t>
    </r>
  </si>
  <si>
    <t>株式会社本田商事　沼口処理場</t>
  </si>
  <si>
    <t>福岡県宮若市沼口字堀之内１３００番外４筆</t>
  </si>
  <si>
    <r>
      <t>0</t>
    </r>
    <r>
      <rPr>
        <sz val="10"/>
        <rFont val="ＭＳ Ｐ明朝"/>
        <family val="1"/>
      </rPr>
      <t>80-1779-0479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</si>
</sst>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40-1-&quot;0"/>
    <numFmt numFmtId="181" formatCode="&quot;報告数 &quot;0"/>
    <numFmt numFmtId="182" formatCode="[$-411]gee\.mm\.dd"/>
    <numFmt numFmtId="183" formatCode="&quot;件中　&quot;0&quot;件&quot;"/>
    <numFmt numFmtId="184" formatCode="&quot;計  &quot;0&quot;件&quot;"/>
    <numFmt numFmtId="185" formatCode="[$-411]ggge&quot;年&quot;m&quot;月&quot;d&quot;日&quot;;@"/>
    <numFmt numFmtId="186" formatCode="[&lt;=999]000;[&lt;=99999]000\-00;000\-0000"/>
    <numFmt numFmtId="187" formatCode="[$€-2]\ #,##0.00_);[Red]\([$€-2]\ #,##0.00\)"/>
  </numFmts>
  <fonts count="40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0" fillId="0" borderId="0" applyBorder="0" applyAlignment="0"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58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58" fontId="0" fillId="0" borderId="0" xfId="0" applyNumberFormat="1" applyFont="1" applyFill="1" applyAlignment="1">
      <alignment horizontal="center" vertical="center"/>
    </xf>
    <xf numFmtId="186" fontId="0" fillId="0" borderId="0" xfId="0" applyNumberFormat="1" applyFont="1" applyFill="1" applyAlignment="1">
      <alignment horizontal="center" vertical="center"/>
    </xf>
    <xf numFmtId="58" fontId="0" fillId="0" borderId="10" xfId="0" applyNumberFormat="1" applyFont="1" applyFill="1" applyBorder="1" applyAlignment="1">
      <alignment horizontal="center" vertical="center" shrinkToFit="1"/>
    </xf>
    <xf numFmtId="58" fontId="0" fillId="0" borderId="10" xfId="0" applyNumberFormat="1" applyFont="1" applyFill="1" applyBorder="1" applyAlignment="1">
      <alignment horizontal="center" vertical="center" shrinkToFit="1"/>
    </xf>
    <xf numFmtId="58" fontId="0" fillId="0" borderId="10" xfId="0" applyNumberFormat="1" applyFont="1" applyFill="1" applyBorder="1" applyAlignment="1">
      <alignment horizontal="center" vertical="center" shrinkToFit="1"/>
    </xf>
    <xf numFmtId="5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86" fontId="0" fillId="0" borderId="10" xfId="62" applyNumberFormat="1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58" fontId="0" fillId="33" borderId="10" xfId="0" applyNumberFormat="1" applyFont="1" applyFill="1" applyBorder="1" applyAlignment="1">
      <alignment horizontal="center" vertical="center"/>
    </xf>
    <xf numFmtId="58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86" fontId="0" fillId="33" borderId="10" xfId="0" applyNumberFormat="1" applyFont="1" applyFill="1" applyBorder="1" applyAlignment="1">
      <alignment horizontal="center" vertical="center"/>
    </xf>
    <xf numFmtId="0" fontId="0" fillId="0" borderId="10" xfId="62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58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2種フロン類業者登録簿" xfId="62"/>
    <cellStyle name="Followed Hyperlink" xfId="63"/>
    <cellStyle name="良い" xfId="64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="80" zoomScaleNormal="90" zoomScaleSheetLayoutView="80" workbookViewId="0" topLeftCell="A13">
      <selection activeCell="L19" sqref="L19"/>
    </sheetView>
  </sheetViews>
  <sheetFormatPr defaultColWidth="9.140625" defaultRowHeight="27" customHeight="1"/>
  <cols>
    <col min="1" max="1" width="14.140625" style="11" customWidth="1"/>
    <col min="2" max="2" width="17.00390625" style="12" customWidth="1"/>
    <col min="3" max="3" width="17.57421875" style="12" customWidth="1"/>
    <col min="4" max="4" width="41.00390625" style="23" customWidth="1"/>
    <col min="5" max="5" width="9.7109375" style="13" customWidth="1"/>
    <col min="6" max="6" width="45.57421875" style="23" customWidth="1"/>
    <col min="7" max="7" width="15.140625" style="11" customWidth="1"/>
    <col min="8" max="16384" width="9.140625" style="9" customWidth="1"/>
  </cols>
  <sheetData>
    <row r="1" spans="1:7" s="24" customFormat="1" ht="27" customHeight="1">
      <c r="A1" s="25" t="s">
        <v>35</v>
      </c>
      <c r="B1" s="26" t="s">
        <v>34</v>
      </c>
      <c r="C1" s="27" t="s">
        <v>36</v>
      </c>
      <c r="D1" s="28" t="s">
        <v>26</v>
      </c>
      <c r="E1" s="29" t="s">
        <v>12</v>
      </c>
      <c r="F1" s="28" t="s">
        <v>31</v>
      </c>
      <c r="G1" s="25" t="s">
        <v>33</v>
      </c>
    </row>
    <row r="2" spans="1:8" s="2" customFormat="1" ht="45" customHeight="1">
      <c r="A2" s="8">
        <v>20404000005</v>
      </c>
      <c r="B2" s="14">
        <v>43647</v>
      </c>
      <c r="C2" s="14">
        <f>DATE(YEAR(B2)+5,MONTH(B2),DAY(B2))-1</f>
        <v>45473</v>
      </c>
      <c r="D2" s="33" t="s">
        <v>54</v>
      </c>
      <c r="E2" s="4">
        <v>8000321</v>
      </c>
      <c r="F2" s="33" t="s">
        <v>55</v>
      </c>
      <c r="G2" s="1" t="s">
        <v>46</v>
      </c>
      <c r="H2" s="2">
        <f>COUNTIF($A$2:A2,A2)</f>
        <v>1</v>
      </c>
    </row>
    <row r="3" spans="1:8" s="2" customFormat="1" ht="45" customHeight="1">
      <c r="A3" s="8">
        <v>20404000006</v>
      </c>
      <c r="B3" s="14">
        <v>43647</v>
      </c>
      <c r="C3" s="14">
        <f>DATE(YEAR(B3)+5,MONTH(B3),DAY(B3))-1</f>
        <v>45473</v>
      </c>
      <c r="D3" s="6" t="s">
        <v>39</v>
      </c>
      <c r="E3" s="4">
        <v>8220011</v>
      </c>
      <c r="F3" s="6" t="s">
        <v>7</v>
      </c>
      <c r="G3" s="1" t="s">
        <v>13</v>
      </c>
      <c r="H3" s="2">
        <f>COUNTIF($A$2:A3,A3)</f>
        <v>1</v>
      </c>
    </row>
    <row r="4" spans="1:8" s="2" customFormat="1" ht="45" customHeight="1">
      <c r="A4" s="8">
        <v>20404000007</v>
      </c>
      <c r="B4" s="14">
        <v>43647</v>
      </c>
      <c r="C4" s="14">
        <f>DATE(YEAR(B4)+5,MONTH(B4),DAY(B4))-1</f>
        <v>45473</v>
      </c>
      <c r="D4" s="21" t="s">
        <v>66</v>
      </c>
      <c r="E4" s="4">
        <v>8113224</v>
      </c>
      <c r="F4" s="6" t="s">
        <v>45</v>
      </c>
      <c r="G4" s="1" t="s">
        <v>14</v>
      </c>
      <c r="H4" s="2">
        <f>COUNTIF($A$2:A4,A4)</f>
        <v>1</v>
      </c>
    </row>
    <row r="5" spans="1:8" s="2" customFormat="1" ht="45" customHeight="1">
      <c r="A5" s="8">
        <v>20404000011</v>
      </c>
      <c r="B5" s="14">
        <v>43647</v>
      </c>
      <c r="C5" s="14">
        <f>DATE(YEAR(B5)+5,MONTH(B5),DAY(B5))-1</f>
        <v>45473</v>
      </c>
      <c r="D5" s="6" t="s">
        <v>25</v>
      </c>
      <c r="E5" s="4">
        <v>8112124</v>
      </c>
      <c r="F5" s="6" t="s">
        <v>11</v>
      </c>
      <c r="G5" s="1" t="s">
        <v>22</v>
      </c>
      <c r="H5" s="2">
        <f>COUNTIF($A$2:A5,A5)</f>
        <v>1</v>
      </c>
    </row>
    <row r="6" spans="1:8" s="2" customFormat="1" ht="45" customHeight="1">
      <c r="A6" s="8">
        <v>20404000013</v>
      </c>
      <c r="B6" s="14">
        <v>43647</v>
      </c>
      <c r="C6" s="14">
        <f>DATE(YEAR(B6)+5,MONTH(B6),DAY(B6))-1</f>
        <v>45473</v>
      </c>
      <c r="D6" s="6" t="s">
        <v>24</v>
      </c>
      <c r="E6" s="4">
        <v>8000304</v>
      </c>
      <c r="F6" s="33" t="s">
        <v>53</v>
      </c>
      <c r="G6" s="1" t="s">
        <v>23</v>
      </c>
      <c r="H6" s="2">
        <f>COUNTIF($A$2:A6,A6)</f>
        <v>1</v>
      </c>
    </row>
    <row r="7" spans="1:8" s="2" customFormat="1" ht="45" customHeight="1">
      <c r="A7" s="8">
        <v>20404000018</v>
      </c>
      <c r="B7" s="14">
        <v>43647</v>
      </c>
      <c r="C7" s="14">
        <f>DATE(YEAR(B7)+5,MONTH(B7),DAY(B7))-1</f>
        <v>45473</v>
      </c>
      <c r="D7" s="33" t="s">
        <v>61</v>
      </c>
      <c r="E7" s="4">
        <v>8390254</v>
      </c>
      <c r="F7" s="33" t="s">
        <v>65</v>
      </c>
      <c r="G7" s="1" t="s">
        <v>37</v>
      </c>
      <c r="H7" s="2">
        <f>COUNTIF($A$2:A7,A7)</f>
        <v>1</v>
      </c>
    </row>
    <row r="8" spans="1:8" s="2" customFormat="1" ht="45" customHeight="1">
      <c r="A8" s="8">
        <v>20404000024</v>
      </c>
      <c r="B8" s="14">
        <v>43647</v>
      </c>
      <c r="C8" s="14">
        <f>DATE(YEAR(B8)+5,MONTH(B8),DAY(B8))-1</f>
        <v>45473</v>
      </c>
      <c r="D8" s="21" t="s">
        <v>51</v>
      </c>
      <c r="E8" s="4">
        <v>8180003</v>
      </c>
      <c r="F8" s="6" t="s">
        <v>10</v>
      </c>
      <c r="G8" s="1" t="s">
        <v>40</v>
      </c>
      <c r="H8" s="2">
        <f>COUNTIF($A$2:A8,A8)</f>
        <v>1</v>
      </c>
    </row>
    <row r="9" spans="1:8" ht="45" customHeight="1">
      <c r="A9" s="8">
        <v>20404000032</v>
      </c>
      <c r="B9" s="34">
        <v>44252</v>
      </c>
      <c r="C9" s="14">
        <f>DATE(YEAR(B9)+5,MONTH(B9),DAY(B9))-1</f>
        <v>46077</v>
      </c>
      <c r="D9" s="33" t="s">
        <v>57</v>
      </c>
      <c r="E9" s="4" t="s">
        <v>0</v>
      </c>
      <c r="F9" s="6" t="s">
        <v>1</v>
      </c>
      <c r="G9" s="1" t="s">
        <v>2</v>
      </c>
      <c r="H9" s="2">
        <f>COUNTIF($A$2:A9,A9)</f>
        <v>1</v>
      </c>
    </row>
    <row r="10" spans="1:8" ht="45" customHeight="1">
      <c r="A10" s="8">
        <v>20404000034</v>
      </c>
      <c r="B10" s="14">
        <v>43647</v>
      </c>
      <c r="C10" s="14">
        <f>DATE(YEAR(B10)+5,MONTH(B10),DAY(B10))-1</f>
        <v>45473</v>
      </c>
      <c r="D10" s="33" t="s">
        <v>62</v>
      </c>
      <c r="E10" s="4">
        <v>8320806</v>
      </c>
      <c r="F10" s="33" t="s">
        <v>64</v>
      </c>
      <c r="G10" s="1" t="s">
        <v>38</v>
      </c>
      <c r="H10" s="2">
        <f>COUNTIF($A$2:A10,A10)</f>
        <v>1</v>
      </c>
    </row>
    <row r="11" spans="1:8" ht="45" customHeight="1">
      <c r="A11" s="8">
        <v>20404000185</v>
      </c>
      <c r="B11" s="14">
        <v>43647</v>
      </c>
      <c r="C11" s="15">
        <f>DATE(YEAR(B11)+5,MONTH(B11),DAY(B11))-1</f>
        <v>45473</v>
      </c>
      <c r="D11" s="33" t="s">
        <v>68</v>
      </c>
      <c r="E11" s="7">
        <v>8112104</v>
      </c>
      <c r="F11" s="18" t="s">
        <v>8</v>
      </c>
      <c r="G11" s="5" t="s">
        <v>32</v>
      </c>
      <c r="H11" s="2">
        <f>COUNTIF($A$2:A11,A11)</f>
        <v>1</v>
      </c>
    </row>
    <row r="12" spans="1:8" s="2" customFormat="1" ht="45" customHeight="1">
      <c r="A12" s="8">
        <v>20404000666</v>
      </c>
      <c r="B12" s="17">
        <v>44101</v>
      </c>
      <c r="C12" s="3">
        <f>DATE(YEAR(B12)+5,MONTH(B12),DAY(B12))-1</f>
        <v>45926</v>
      </c>
      <c r="D12" s="33" t="s">
        <v>67</v>
      </c>
      <c r="E12" s="10" t="s">
        <v>5</v>
      </c>
      <c r="F12" s="33" t="s">
        <v>56</v>
      </c>
      <c r="G12" s="8" t="s">
        <v>6</v>
      </c>
      <c r="H12" s="2">
        <f>COUNTIF($A$2:A12,A12)</f>
        <v>1</v>
      </c>
    </row>
    <row r="13" spans="1:8" s="2" customFormat="1" ht="45" customHeight="1">
      <c r="A13" s="1">
        <v>20404000877</v>
      </c>
      <c r="B13" s="14">
        <v>43934</v>
      </c>
      <c r="C13" s="15">
        <f>DATE(YEAR(B13)+5,MONTH(B13),DAY(B13))-1</f>
        <v>45759</v>
      </c>
      <c r="D13" s="30" t="s">
        <v>63</v>
      </c>
      <c r="E13" s="19" t="s">
        <v>43</v>
      </c>
      <c r="F13" s="30" t="s">
        <v>52</v>
      </c>
      <c r="G13" s="20" t="s">
        <v>44</v>
      </c>
      <c r="H13" s="2">
        <f>COUNTIF($A$2:A13,A13)</f>
        <v>1</v>
      </c>
    </row>
    <row r="14" spans="1:8" ht="45" customHeight="1">
      <c r="A14" s="1">
        <v>20404001200</v>
      </c>
      <c r="B14" s="14">
        <v>43874</v>
      </c>
      <c r="C14" s="16">
        <f>DATE(YEAR(B14)+5,MONTH(B14),DAY(B14))-1</f>
        <v>45700</v>
      </c>
      <c r="D14" s="22" t="s">
        <v>41</v>
      </c>
      <c r="E14" s="10">
        <v>8114147</v>
      </c>
      <c r="F14" s="22" t="s">
        <v>9</v>
      </c>
      <c r="G14" s="8" t="s">
        <v>42</v>
      </c>
      <c r="H14" s="2">
        <f>COUNTIF($A$2:A14,A14)</f>
        <v>1</v>
      </c>
    </row>
    <row r="15" spans="1:8" s="2" customFormat="1" ht="45" customHeight="1">
      <c r="A15" s="8">
        <v>20404001922</v>
      </c>
      <c r="B15" s="3">
        <v>45264</v>
      </c>
      <c r="C15" s="14">
        <f>DATE(YEAR(B15)+5,MONTH(B15),DAY(B15))-1</f>
        <v>47090</v>
      </c>
      <c r="D15" s="6" t="s">
        <v>15</v>
      </c>
      <c r="E15" s="4" t="s">
        <v>17</v>
      </c>
      <c r="F15" s="33" t="s">
        <v>4</v>
      </c>
      <c r="G15" s="1" t="s">
        <v>16</v>
      </c>
      <c r="H15" s="2">
        <f>COUNTIF($A$2:A15,A15)</f>
        <v>1</v>
      </c>
    </row>
    <row r="16" spans="1:8" s="2" customFormat="1" ht="45" customHeight="1">
      <c r="A16" s="8">
        <v>20404002032</v>
      </c>
      <c r="B16" s="3">
        <v>43681</v>
      </c>
      <c r="C16" s="14">
        <f>DATE(YEAR(B16)+5,MONTH(B16),DAY(B16))-1</f>
        <v>45507</v>
      </c>
      <c r="D16" s="6" t="s">
        <v>18</v>
      </c>
      <c r="E16" s="4" t="s">
        <v>19</v>
      </c>
      <c r="F16" s="6" t="s">
        <v>20</v>
      </c>
      <c r="G16" s="1" t="s">
        <v>21</v>
      </c>
      <c r="H16" s="2">
        <f>COUNTIF($A$2:A16,A16)</f>
        <v>1</v>
      </c>
    </row>
    <row r="17" spans="1:8" ht="45" customHeight="1">
      <c r="A17" s="1">
        <v>20404002058</v>
      </c>
      <c r="B17" s="3">
        <v>44531</v>
      </c>
      <c r="C17" s="14">
        <f>DATE(YEAR(B17)+5,MONTH(B17),DAY(B17))-1</f>
        <v>46356</v>
      </c>
      <c r="D17" s="6" t="s">
        <v>29</v>
      </c>
      <c r="E17" s="4" t="s">
        <v>27</v>
      </c>
      <c r="F17" s="6" t="s">
        <v>28</v>
      </c>
      <c r="G17" s="1" t="s">
        <v>30</v>
      </c>
      <c r="H17" s="2">
        <f>COUNTIF($A$2:A17,A17)</f>
        <v>1</v>
      </c>
    </row>
    <row r="18" spans="1:8" ht="45" customHeight="1">
      <c r="A18" s="8">
        <v>20404002103</v>
      </c>
      <c r="B18" s="3">
        <v>44874</v>
      </c>
      <c r="C18" s="14">
        <f>DATE(YEAR(B18)+5,MONTH(B18),DAY(B18))-1</f>
        <v>46699</v>
      </c>
      <c r="D18" s="33" t="s">
        <v>48</v>
      </c>
      <c r="E18" s="4" t="s">
        <v>49</v>
      </c>
      <c r="F18" s="6" t="s">
        <v>47</v>
      </c>
      <c r="G18" s="1" t="s">
        <v>50</v>
      </c>
      <c r="H18" s="2">
        <f>COUNTIF($A$2:A18,A18)</f>
        <v>1</v>
      </c>
    </row>
    <row r="19" spans="1:8" s="2" customFormat="1" ht="45" customHeight="1">
      <c r="A19" s="8">
        <v>20404002382</v>
      </c>
      <c r="B19" s="14">
        <v>44832</v>
      </c>
      <c r="C19" s="15">
        <f>DATE(YEAR(B19)+5,MONTH(B19),DAY(B19))-1</f>
        <v>46657</v>
      </c>
      <c r="D19" s="33" t="s">
        <v>58</v>
      </c>
      <c r="E19" s="32" t="s">
        <v>3</v>
      </c>
      <c r="F19" s="33" t="s">
        <v>59</v>
      </c>
      <c r="G19" s="31" t="s">
        <v>60</v>
      </c>
      <c r="H19" s="2">
        <f>COUNTIF($A$2:A19,A19)</f>
        <v>1</v>
      </c>
    </row>
    <row r="20" spans="1:8" ht="45" customHeight="1">
      <c r="A20" s="8">
        <v>20404002413</v>
      </c>
      <c r="B20" s="14">
        <v>45147</v>
      </c>
      <c r="C20" s="15">
        <f>DATE(YEAR(B20)+5,MONTH(B20),DAY(B20))-1</f>
        <v>46973</v>
      </c>
      <c r="D20" s="33" t="s">
        <v>70</v>
      </c>
      <c r="E20" s="32" t="s">
        <v>69</v>
      </c>
      <c r="F20" s="33" t="s">
        <v>71</v>
      </c>
      <c r="G20" s="31" t="s">
        <v>72</v>
      </c>
      <c r="H20" s="2">
        <f>COUNTIF($A$2:A20,A20)</f>
        <v>1</v>
      </c>
    </row>
    <row r="21" ht="45" customHeight="1">
      <c r="H21" s="35">
        <f>COUNTIF(H2:H20,1)</f>
        <v>19</v>
      </c>
    </row>
  </sheetData>
  <sheetProtection/>
  <autoFilter ref="A1:G20">
    <sortState ref="A2:G21">
      <sortCondition sortBy="value" ref="A2:A21"/>
    </sortState>
  </autoFilter>
  <conditionalFormatting sqref="B578:B580 B582 B586 B616:B618">
    <cfRule type="cellIs" priority="2" dxfId="4" operator="greaterThan" stopIfTrue="1">
      <formula>C578</formula>
    </cfRule>
  </conditionalFormatting>
  <conditionalFormatting sqref="C551:C552 C562:C565 C573 C567:C571 C575:C577 C554:C560 C581 C583:C585 C587:C593 C595:C599 C601:C602 C604 C609 C613 C615 C621:C709 C2:C16 C19:C548">
    <cfRule type="cellIs" priority="6" dxfId="4" operator="greaterThan" stopIfTrue="1">
      <formula>破砕業名簿!#REF!</formula>
    </cfRule>
  </conditionalFormatting>
  <conditionalFormatting sqref="C561">
    <cfRule type="cellIs" priority="26" dxfId="4" operator="greaterThan" stopIfTrue="1">
      <formula>破砕業名簿!#REF!</formula>
    </cfRule>
  </conditionalFormatting>
  <conditionalFormatting sqref="C574">
    <cfRule type="cellIs" priority="27" dxfId="4" operator="greaterThan" stopIfTrue="1">
      <formula>破砕業名簿!#REF!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91" r:id="rId1"/>
  <headerFooter alignWithMargins="0">
    <oddFooter>&amp;C&amp;P / &amp;N ページ&amp;R破砕業者名簿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福岡県環境部廃棄物対策課</Manager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自動車リサイクル法解体業破砕業登録簿</dc:title>
  <dc:subject>（福岡県域分）</dc:subject>
  <dc:creator>福岡県環境部廃棄物対策課</dc:creator>
  <cp:keywords/>
  <dc:description>閲覧・印刷可。変更不可。</dc:description>
  <cp:lastModifiedBy>福岡県</cp:lastModifiedBy>
  <cp:lastPrinted>2024-02-09T09:31:52Z</cp:lastPrinted>
  <dcterms:created xsi:type="dcterms:W3CDTF">2002-08-05T08:19:16Z</dcterms:created>
  <dcterms:modified xsi:type="dcterms:W3CDTF">2024-02-09T09:33:02Z</dcterms:modified>
  <cp:category/>
  <cp:version/>
  <cp:contentType/>
  <cp:contentStatus/>
</cp:coreProperties>
</file>