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'!$B$8:$J$91</definedName>
    <definedName name="_xlnm.Print_Area" localSheetId="2">'月報(合計)'!$B$8:$K$91</definedName>
    <definedName name="_xlnm.Print_Area" localSheetId="0">'月報(日本人)'!$B$8:$J$91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<sst xmlns="http://schemas.openxmlformats.org/spreadsheetml/2006/main" count="285" uniqueCount="110">
  <si>
    <t>男</t>
  </si>
  <si>
    <t>女</t>
  </si>
  <si>
    <t>前月</t>
  </si>
  <si>
    <t>計</t>
  </si>
  <si>
    <t>人口数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</si>
  <si>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</si>
  <si>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</si>
  <si>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</si>
  <si>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</si>
  <si>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</si>
  <si>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</si>
  <si>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</si>
  <si>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</si>
  <si>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</si>
  <si>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</si>
  <si>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</si>
  <si>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</si>
  <si>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</si>
  <si>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</si>
  <si>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</si>
  <si>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</si>
  <si>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</si>
  <si>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</si>
  <si>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</si>
  <si>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</si>
  <si>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</si>
  <si>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</si>
  <si>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</si>
  <si>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</si>
  <si>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</si>
  <si>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</si>
  <si>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</si>
  <si>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</si>
  <si>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</si>
  <si>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</si>
  <si>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</si>
  <si>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</si>
  <si>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</si>
  <si>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</si>
  <si>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</si>
  <si>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</si>
  <si>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</si>
  <si>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</si>
  <si>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</si>
  <si>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</si>
  <si>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</si>
  <si>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</si>
  <si>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</si>
  <si>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</si>
  <si>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</si>
  <si>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</si>
  <si>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</si>
  <si>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</si>
  <si>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</si>
  <si>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</si>
  <si>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</si>
  <si>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</si>
  <si>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</si>
  <si>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</si>
  <si>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</si>
  <si>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</si>
  <si>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</si>
  <si>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</si>
  <si>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</si>
  <si>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</si>
  <si>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</si>
  <si>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</si>
  <si>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</si>
  <si>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</si>
  <si>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</si>
  <si>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</si>
  <si>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</si>
  <si>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</si>
  <si>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</si>
  <si>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</si>
  <si>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</si>
  <si>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</si>
  <si>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</si>
  <si>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</si>
  <si>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</si>
  <si>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</si>
  <si>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</si>
  <si>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</si>
  <si>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</si>
  <si>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</si>
  <si>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</si>
  <si>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</si>
  <si>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</si>
  <si>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</si>
  <si>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</si>
  <si>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</si>
  <si>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</si>
  <si>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</si>
  <si>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</si>
  <si>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</si>
  <si>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</si>
  <si>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</si>
  <si>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</si>
  <si>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</si>
  <si>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</si>
  <si>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住民基本台帳【外国人住民】</t>
  </si>
  <si>
    <t>住民基本台帳【日本人住民】</t>
  </si>
  <si>
    <t>世帯数※</t>
  </si>
  <si>
    <t>合計</t>
  </si>
  <si>
    <t>(うち複数国籍)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</si>
  <si>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本表では、「世帯数」は「日本人だけの世帯」を、「前月世帯数」は「日本人世帯（世帯主が日本人）」を記載しているため「前月世帯増減」は算定できません。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</si>
  <si>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本表では、「世帯数」は「外国人だけの世帯」を、「前月世帯数」は「外国人世帯（世帯主が外国人）」を記載しているため「前月世帯増減」は算定できません。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</si>
  <si>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本表では、「世帯数」は「日本人だけの世帯」「外国人だけの世帯」　「複数国籍の世帯」の３種類に分けたものの合計となっているため、内数として「複数国籍の世帯」を掲載しています。</t>
  </si>
  <si>
    <t>前月</t>
  </si>
  <si>
    <t>平成29年12月末日現在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</si>
</sst>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\(#,##0\)"/>
    <numFmt numFmtId="179" formatCode="#,##0_);[Red]\(#,##0\)"/>
  </numFmts>
  <fonts count="40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hair"/>
      <bottom style="thin"/>
      <diagonal style="hair"/>
    </border>
    <border diagonalUp="1">
      <left style="thin"/>
      <right style="thin"/>
      <top style="double"/>
      <bottom style="double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3" xfId="48" applyNumberFormat="1" applyFont="1" applyBorder="1" applyAlignment="1">
      <alignment vertical="center"/>
    </xf>
    <xf numFmtId="176" fontId="2" fillId="0" borderId="24" xfId="48" applyNumberFormat="1" applyFont="1" applyBorder="1" applyAlignment="1">
      <alignment vertical="center"/>
    </xf>
    <xf numFmtId="176" fontId="2" fillId="0" borderId="25" xfId="48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3" fontId="6" fillId="0" borderId="11" xfId="60" applyNumberFormat="1" applyFont="1" applyBorder="1" applyAlignment="1">
      <alignment horizontal="center" shrinkToFit="1"/>
      <protection/>
    </xf>
    <xf numFmtId="0" fontId="2" fillId="0" borderId="0" xfId="60" applyFont="1" applyAlignment="1">
      <alignment vertical="top" wrapText="1"/>
      <protection/>
    </xf>
    <xf numFmtId="178" fontId="2" fillId="0" borderId="15" xfId="48" applyNumberFormat="1" applyFont="1" applyBorder="1" applyAlignment="1">
      <alignment vertical="center"/>
    </xf>
    <xf numFmtId="178" fontId="2" fillId="0" borderId="10" xfId="48" applyNumberFormat="1" applyFont="1" applyBorder="1" applyAlignment="1">
      <alignment vertical="center"/>
    </xf>
    <xf numFmtId="178" fontId="2" fillId="0" borderId="17" xfId="48" applyNumberFormat="1" applyFont="1" applyBorder="1" applyAlignment="1">
      <alignment vertical="center"/>
    </xf>
    <xf numFmtId="178" fontId="2" fillId="0" borderId="20" xfId="48" applyNumberFormat="1" applyFont="1" applyBorder="1" applyAlignment="1">
      <alignment vertical="center"/>
    </xf>
    <xf numFmtId="178" fontId="2" fillId="0" borderId="19" xfId="48" applyNumberFormat="1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2" fillId="0" borderId="15" xfId="48" applyFont="1" applyFill="1" applyBorder="1" applyAlignment="1" applyProtection="1">
      <alignment/>
      <protection locked="0"/>
    </xf>
    <xf numFmtId="0" fontId="3" fillId="0" borderId="27" xfId="0" applyFont="1" applyBorder="1" applyAlignment="1">
      <alignment vertical="center"/>
    </xf>
    <xf numFmtId="38" fontId="2" fillId="0" borderId="28" xfId="48" applyFont="1" applyFill="1" applyBorder="1" applyAlignment="1" applyProtection="1">
      <alignment/>
      <protection locked="0"/>
    </xf>
    <xf numFmtId="38" fontId="2" fillId="0" borderId="10" xfId="48" applyFont="1" applyFill="1" applyBorder="1" applyAlignment="1" applyProtection="1">
      <alignment/>
      <protection locked="0"/>
    </xf>
    <xf numFmtId="0" fontId="3" fillId="0" borderId="29" xfId="0" applyFont="1" applyBorder="1" applyAlignment="1">
      <alignment vertical="center"/>
    </xf>
    <xf numFmtId="38" fontId="2" fillId="0" borderId="29" xfId="48" applyFont="1" applyFill="1" applyBorder="1" applyAlignment="1" applyProtection="1">
      <alignment/>
      <protection locked="0"/>
    </xf>
    <xf numFmtId="38" fontId="2" fillId="0" borderId="30" xfId="48" applyFont="1" applyFill="1" applyBorder="1" applyAlignment="1" applyProtection="1">
      <alignment/>
      <protection/>
    </xf>
    <xf numFmtId="0" fontId="3" fillId="0" borderId="31" xfId="0" applyFont="1" applyBorder="1" applyAlignment="1">
      <alignment vertical="center"/>
    </xf>
    <xf numFmtId="38" fontId="2" fillId="0" borderId="32" xfId="48" applyFont="1" applyFill="1" applyBorder="1" applyAlignment="1" applyProtection="1">
      <alignment/>
      <protection locked="0"/>
    </xf>
    <xf numFmtId="38" fontId="2" fillId="0" borderId="33" xfId="48" applyFont="1" applyFill="1" applyBorder="1" applyAlignment="1" applyProtection="1">
      <alignment/>
      <protection locked="0"/>
    </xf>
    <xf numFmtId="0" fontId="3" fillId="0" borderId="34" xfId="0" applyFont="1" applyBorder="1" applyAlignment="1">
      <alignment vertical="center"/>
    </xf>
    <xf numFmtId="38" fontId="2" fillId="0" borderId="35" xfId="48" applyFont="1" applyFill="1" applyBorder="1" applyAlignment="1" applyProtection="1">
      <alignment/>
      <protection locked="0"/>
    </xf>
    <xf numFmtId="38" fontId="2" fillId="0" borderId="36" xfId="48" applyFont="1" applyFill="1" applyBorder="1" applyAlignment="1" applyProtection="1">
      <alignment/>
      <protection locked="0"/>
    </xf>
    <xf numFmtId="38" fontId="2" fillId="0" borderId="14" xfId="48" applyFont="1" applyFill="1" applyBorder="1" applyAlignment="1" applyProtection="1">
      <alignment/>
      <protection/>
    </xf>
    <xf numFmtId="0" fontId="3" fillId="0" borderId="37" xfId="0" applyFont="1" applyBorder="1" applyAlignment="1">
      <alignment vertical="center"/>
    </xf>
    <xf numFmtId="38" fontId="2" fillId="0" borderId="38" xfId="48" applyFont="1" applyFill="1" applyBorder="1" applyAlignment="1" applyProtection="1">
      <alignment/>
      <protection locked="0"/>
    </xf>
    <xf numFmtId="38" fontId="2" fillId="0" borderId="39" xfId="48" applyFont="1" applyFill="1" applyBorder="1" applyAlignment="1" applyProtection="1">
      <alignment/>
      <protection locked="0"/>
    </xf>
    <xf numFmtId="38" fontId="2" fillId="0" borderId="40" xfId="48" applyFont="1" applyFill="1" applyBorder="1" applyAlignment="1" applyProtection="1">
      <alignment/>
      <protection locked="0"/>
    </xf>
    <xf numFmtId="38" fontId="2" fillId="0" borderId="41" xfId="48" applyFont="1" applyFill="1" applyBorder="1" applyAlignment="1" applyProtection="1">
      <alignment/>
      <protection locked="0"/>
    </xf>
    <xf numFmtId="38" fontId="2" fillId="0" borderId="42" xfId="48" applyFont="1" applyFill="1" applyBorder="1" applyAlignment="1" applyProtection="1">
      <alignment/>
      <protection locked="0"/>
    </xf>
    <xf numFmtId="38" fontId="2" fillId="0" borderId="15" xfId="48" applyFont="1" applyFill="1" applyBorder="1" applyAlignment="1" applyProtection="1">
      <alignment/>
      <protection/>
    </xf>
    <xf numFmtId="176" fontId="2" fillId="0" borderId="28" xfId="48" applyNumberFormat="1" applyFont="1" applyBorder="1" applyAlignment="1">
      <alignment vertical="center"/>
    </xf>
    <xf numFmtId="176" fontId="2" fillId="0" borderId="43" xfId="48" applyNumberFormat="1" applyFont="1" applyBorder="1" applyAlignment="1">
      <alignment vertical="center"/>
    </xf>
    <xf numFmtId="176" fontId="2" fillId="0" borderId="44" xfId="48" applyNumberFormat="1" applyFont="1" applyBorder="1" applyAlignment="1">
      <alignment vertical="center"/>
    </xf>
    <xf numFmtId="176" fontId="2" fillId="0" borderId="11" xfId="48" applyNumberFormat="1" applyFont="1" applyBorder="1" applyAlignment="1">
      <alignment vertical="center"/>
    </xf>
    <xf numFmtId="176" fontId="2" fillId="0" borderId="45" xfId="48" applyNumberFormat="1" applyFont="1" applyBorder="1" applyAlignment="1">
      <alignment vertical="center"/>
    </xf>
    <xf numFmtId="176" fontId="2" fillId="0" borderId="46" xfId="48" applyNumberFormat="1" applyFont="1" applyBorder="1" applyAlignment="1">
      <alignment vertical="center"/>
    </xf>
    <xf numFmtId="176" fontId="2" fillId="0" borderId="47" xfId="48" applyNumberFormat="1" applyFont="1" applyBorder="1" applyAlignment="1">
      <alignment vertical="center"/>
    </xf>
    <xf numFmtId="176" fontId="2" fillId="0" borderId="48" xfId="48" applyNumberFormat="1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8" fontId="2" fillId="0" borderId="15" xfId="48" applyNumberFormat="1" applyFont="1" applyBorder="1" applyAlignment="1">
      <alignment vertical="center"/>
    </xf>
    <xf numFmtId="178" fontId="2" fillId="0" borderId="16" xfId="48" applyNumberFormat="1" applyFont="1" applyBorder="1" applyAlignment="1">
      <alignment vertical="center"/>
    </xf>
    <xf numFmtId="178" fontId="2" fillId="0" borderId="17" xfId="48" applyNumberFormat="1" applyFont="1" applyBorder="1" applyAlignment="1">
      <alignment vertical="center"/>
    </xf>
    <xf numFmtId="178" fontId="2" fillId="0" borderId="18" xfId="48" applyNumberFormat="1" applyFont="1" applyBorder="1" applyAlignment="1">
      <alignment vertical="center"/>
    </xf>
    <xf numFmtId="178" fontId="2" fillId="0" borderId="10" xfId="48" applyNumberFormat="1" applyFont="1" applyBorder="1" applyAlignment="1">
      <alignment vertical="center"/>
    </xf>
    <xf numFmtId="178" fontId="2" fillId="0" borderId="19" xfId="48" applyNumberFormat="1" applyFont="1" applyBorder="1" applyAlignment="1">
      <alignment vertical="center"/>
    </xf>
    <xf numFmtId="178" fontId="2" fillId="0" borderId="20" xfId="48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6" fontId="2" fillId="0" borderId="29" xfId="48" applyNumberFormat="1" applyFont="1" applyBorder="1" applyAlignment="1">
      <alignment vertical="center"/>
    </xf>
    <xf numFmtId="176" fontId="2" fillId="0" borderId="49" xfId="48" applyNumberFormat="1" applyFont="1" applyBorder="1" applyAlignment="1">
      <alignment vertical="center"/>
    </xf>
    <xf numFmtId="176" fontId="2" fillId="0" borderId="19" xfId="48" applyNumberFormat="1" applyFont="1" applyFill="1" applyBorder="1" applyAlignment="1">
      <alignment vertical="center"/>
    </xf>
    <xf numFmtId="178" fontId="2" fillId="0" borderId="19" xfId="48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" fillId="0" borderId="0" xfId="60" applyFont="1" applyAlignment="1">
      <alignment horizontal="left" vertical="top" wrapText="1"/>
      <protection/>
    </xf>
    <xf numFmtId="0" fontId="3" fillId="0" borderId="12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2" fillId="0" borderId="0" xfId="60" applyNumberFormat="1" applyFont="1" applyAlignment="1">
      <alignment/>
      <protection/>
    </xf>
    <xf numFmtId="0" fontId="2" fillId="0" borderId="51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dxfs count="35"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64D7FF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9.00390625" style="5" customWidth="1"/>
    <col min="2" max="2" width="11.00390625" style="5" customWidth="1"/>
    <col min="3" max="4" width="11.125" style="5" customWidth="1"/>
    <col min="5" max="5" width="11.50390625" style="5" bestFit="1" customWidth="1"/>
    <col min="6" max="6" width="9.75390625" style="5" customWidth="1"/>
    <col min="7" max="7" width="11.125" style="5" customWidth="1"/>
    <col min="8" max="8" width="10.50390625" style="5" customWidth="1"/>
    <col min="9" max="10" width="9.25390625" style="5" customWidth="1"/>
    <col min="11" max="11" width="4.25390625" style="5" bestFit="1" customWidth="1"/>
    <col min="12" max="16384" width="9.00390625" style="5" customWidth="1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101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0" ht="15" customHeight="1">
      <c r="A6" s="4"/>
      <c r="B6" s="6" t="s">
        <v>66</v>
      </c>
      <c r="C6" s="10" t="s">
        <v>67</v>
      </c>
      <c r="D6" s="11"/>
      <c r="E6" s="12"/>
      <c r="F6" s="7" t="s">
        <v>102</v>
      </c>
      <c r="G6" s="8" t="s">
        <v>2</v>
      </c>
      <c r="H6" s="8" t="s">
        <v>108</v>
      </c>
      <c r="I6" s="8" t="s">
        <v>2</v>
      </c>
      <c r="J6" s="8" t="s">
        <v>2</v>
      </c>
    </row>
    <row r="7" spans="1:10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102</v>
      </c>
      <c r="I7" s="9" t="s">
        <v>5</v>
      </c>
      <c r="J7" s="9" t="s">
        <v>6</v>
      </c>
    </row>
    <row r="8" spans="1:10" ht="15" customHeight="1">
      <c r="A8" s="4"/>
      <c r="B8" s="52" t="s">
        <v>7</v>
      </c>
      <c r="C8" s="60">
        <v>448832</v>
      </c>
      <c r="D8" s="74">
        <v>499487</v>
      </c>
      <c r="E8" s="26">
        <v>948319</v>
      </c>
      <c r="F8" s="74">
        <v>470120</v>
      </c>
      <c r="G8" s="83">
        <v>948565</v>
      </c>
      <c r="H8" s="88">
        <v>469538</v>
      </c>
      <c r="I8" s="26">
        <v>-396</v>
      </c>
      <c r="J8" s="34"/>
    </row>
    <row r="9" spans="1:10" ht="15" customHeight="1">
      <c r="A9" s="4"/>
      <c r="B9" s="61" t="s">
        <v>8</v>
      </c>
      <c r="C9" s="62">
        <v>45835</v>
      </c>
      <c r="D9" s="73">
        <v>53550</v>
      </c>
      <c r="E9" s="30">
        <v>99385</v>
      </c>
      <c r="F9" s="73">
        <v>49885</v>
      </c>
      <c r="G9" s="84">
        <v>99394</v>
      </c>
      <c r="H9" s="89">
        <v>49816</v>
      </c>
      <c r="I9" s="30">
        <v>-28</v>
      </c>
      <c r="J9" s="35"/>
    </row>
    <row r="10" spans="1:11" ht="15" customHeight="1">
      <c r="A10" s="4"/>
      <c r="B10" s="18" t="s">
        <v>11</v>
      </c>
      <c r="C10" s="63">
        <v>39125</v>
      </c>
      <c r="D10" s="70">
        <v>43476</v>
      </c>
      <c r="E10" s="81">
        <v>82601</v>
      </c>
      <c r="F10" s="70">
        <v>39031</v>
      </c>
      <c r="G10" s="85">
        <v>82562</v>
      </c>
      <c r="H10" s="90">
        <v>38966</v>
      </c>
      <c r="I10" s="28">
        <v>29</v>
      </c>
      <c r="J10" s="36"/>
      <c r="K10" s="105"/>
    </row>
    <row r="11" spans="1:10" ht="15" customHeight="1">
      <c r="A11" s="4"/>
      <c r="B11" s="18" t="s">
        <v>70</v>
      </c>
      <c r="C11" s="63">
        <v>27653</v>
      </c>
      <c r="D11" s="70">
        <v>30105</v>
      </c>
      <c r="E11" s="78">
        <v>57758</v>
      </c>
      <c r="F11" s="70">
        <v>29577</v>
      </c>
      <c r="G11" s="85">
        <v>57770</v>
      </c>
      <c r="H11" s="90">
        <v>29528</v>
      </c>
      <c r="I11" s="78">
        <v>-22</v>
      </c>
      <c r="J11" s="36"/>
    </row>
    <row r="12" spans="1:10" ht="15" customHeight="1">
      <c r="A12" s="4"/>
      <c r="B12" s="64" t="s">
        <v>9</v>
      </c>
      <c r="C12" s="65">
        <v>83288</v>
      </c>
      <c r="D12" s="70">
        <v>93202</v>
      </c>
      <c r="E12" s="81">
        <v>176490</v>
      </c>
      <c r="F12" s="70">
        <v>96741</v>
      </c>
      <c r="G12" s="85">
        <v>176514</v>
      </c>
      <c r="H12" s="90">
        <v>96530</v>
      </c>
      <c r="I12" s="28">
        <v>-61</v>
      </c>
      <c r="J12" s="36"/>
    </row>
    <row r="13" spans="1:10" ht="15" customHeight="1">
      <c r="A13" s="4"/>
      <c r="B13" s="64" t="s">
        <v>10</v>
      </c>
      <c r="C13" s="65">
        <v>101438</v>
      </c>
      <c r="D13" s="70">
        <v>110218</v>
      </c>
      <c r="E13" s="81">
        <v>211656</v>
      </c>
      <c r="F13" s="70">
        <v>99609</v>
      </c>
      <c r="G13" s="85">
        <v>211743</v>
      </c>
      <c r="H13" s="90">
        <v>99531</v>
      </c>
      <c r="I13" s="28">
        <v>-120</v>
      </c>
      <c r="J13" s="36"/>
    </row>
    <row r="14" spans="1:10" ht="15" customHeight="1">
      <c r="A14" s="4"/>
      <c r="B14" s="64" t="s">
        <v>12</v>
      </c>
      <c r="C14" s="65">
        <v>31309</v>
      </c>
      <c r="D14" s="70">
        <v>35727</v>
      </c>
      <c r="E14" s="78">
        <v>67036</v>
      </c>
      <c r="F14" s="70">
        <v>34531</v>
      </c>
      <c r="G14" s="85">
        <v>67104</v>
      </c>
      <c r="H14" s="90">
        <v>34545</v>
      </c>
      <c r="I14" s="28">
        <v>-79</v>
      </c>
      <c r="J14" s="36"/>
    </row>
    <row r="15" spans="1:10" ht="15" customHeight="1">
      <c r="A15" s="4"/>
      <c r="B15" s="19" t="s">
        <v>13</v>
      </c>
      <c r="C15" s="66">
        <v>120184</v>
      </c>
      <c r="D15" s="71">
        <v>133209</v>
      </c>
      <c r="E15" s="79">
        <v>253393</v>
      </c>
      <c r="F15" s="71">
        <v>120746</v>
      </c>
      <c r="G15" s="86">
        <v>253478</v>
      </c>
      <c r="H15" s="91">
        <v>120622</v>
      </c>
      <c r="I15" s="32">
        <v>-115</v>
      </c>
      <c r="J15" s="37"/>
    </row>
    <row r="16" spans="1:10" ht="15" customHeight="1">
      <c r="A16" s="4"/>
      <c r="B16" s="16" t="s">
        <v>14</v>
      </c>
      <c r="C16" s="67">
        <v>706809</v>
      </c>
      <c r="D16" s="74">
        <v>786974</v>
      </c>
      <c r="E16" s="26">
        <v>1493783</v>
      </c>
      <c r="F16" s="74">
        <v>748251</v>
      </c>
      <c r="G16" s="83">
        <v>1493373</v>
      </c>
      <c r="H16" s="88">
        <v>751261</v>
      </c>
      <c r="I16" s="26">
        <v>410</v>
      </c>
      <c r="J16" s="34"/>
    </row>
    <row r="17" spans="1:10" ht="15" customHeight="1">
      <c r="A17" s="4"/>
      <c r="B17" s="61" t="s">
        <v>15</v>
      </c>
      <c r="C17" s="62">
        <v>144572</v>
      </c>
      <c r="D17" s="73">
        <v>153243</v>
      </c>
      <c r="E17" s="80">
        <v>297815</v>
      </c>
      <c r="F17" s="73">
        <v>142185</v>
      </c>
      <c r="G17" s="84">
        <v>297616</v>
      </c>
      <c r="H17" s="89">
        <v>142778</v>
      </c>
      <c r="I17" s="27">
        <v>199</v>
      </c>
      <c r="J17" s="35"/>
    </row>
    <row r="18" spans="1:10" ht="15" customHeight="1">
      <c r="A18" s="4"/>
      <c r="B18" s="64" t="s">
        <v>16</v>
      </c>
      <c r="C18" s="65">
        <v>105737</v>
      </c>
      <c r="D18" s="70">
        <v>112721</v>
      </c>
      <c r="E18" s="81">
        <v>218458</v>
      </c>
      <c r="F18" s="70">
        <v>128098</v>
      </c>
      <c r="G18" s="85">
        <v>218611</v>
      </c>
      <c r="H18" s="90">
        <v>128849</v>
      </c>
      <c r="I18" s="78">
        <v>-153</v>
      </c>
      <c r="J18" s="36"/>
    </row>
    <row r="19" spans="1:10" ht="15" customHeight="1">
      <c r="A19" s="4"/>
      <c r="B19" s="64" t="s">
        <v>17</v>
      </c>
      <c r="C19" s="65">
        <v>79873</v>
      </c>
      <c r="D19" s="70">
        <v>100752</v>
      </c>
      <c r="E19" s="78">
        <v>180625</v>
      </c>
      <c r="F19" s="70">
        <v>105728</v>
      </c>
      <c r="G19" s="85">
        <v>180641</v>
      </c>
      <c r="H19" s="90">
        <v>106223</v>
      </c>
      <c r="I19" s="28">
        <v>-16</v>
      </c>
      <c r="J19" s="36"/>
    </row>
    <row r="20" spans="1:10" ht="15" customHeight="1">
      <c r="A20" s="4"/>
      <c r="B20" s="64" t="s">
        <v>18</v>
      </c>
      <c r="C20" s="65">
        <v>118863</v>
      </c>
      <c r="D20" s="70">
        <v>135036</v>
      </c>
      <c r="E20" s="82">
        <v>253899</v>
      </c>
      <c r="F20" s="70">
        <v>123398</v>
      </c>
      <c r="G20" s="85">
        <v>253813</v>
      </c>
      <c r="H20" s="90">
        <v>123814</v>
      </c>
      <c r="I20" s="28">
        <v>86</v>
      </c>
      <c r="J20" s="36"/>
    </row>
    <row r="21" spans="1:10" ht="15" customHeight="1">
      <c r="A21" s="4"/>
      <c r="B21" s="18" t="s">
        <v>21</v>
      </c>
      <c r="C21" s="63">
        <v>97452</v>
      </c>
      <c r="D21" s="70">
        <v>106858</v>
      </c>
      <c r="E21" s="81">
        <v>204310</v>
      </c>
      <c r="F21" s="70">
        <v>91295</v>
      </c>
      <c r="G21" s="85">
        <v>204074</v>
      </c>
      <c r="H21" s="90">
        <v>91515</v>
      </c>
      <c r="I21" s="28">
        <v>236</v>
      </c>
      <c r="J21" s="36"/>
    </row>
    <row r="22" spans="1:10" ht="15" customHeight="1">
      <c r="A22" s="4"/>
      <c r="B22" s="64" t="s">
        <v>19</v>
      </c>
      <c r="C22" s="65">
        <v>58178</v>
      </c>
      <c r="D22" s="70">
        <v>64915</v>
      </c>
      <c r="E22" s="81">
        <v>123093</v>
      </c>
      <c r="F22" s="70">
        <v>59887</v>
      </c>
      <c r="G22" s="85">
        <v>122951</v>
      </c>
      <c r="H22" s="90">
        <v>60026</v>
      </c>
      <c r="I22" s="78">
        <v>142</v>
      </c>
      <c r="J22" s="36"/>
    </row>
    <row r="23" spans="1:10" ht="15" customHeight="1">
      <c r="A23" s="4"/>
      <c r="B23" s="68" t="s">
        <v>20</v>
      </c>
      <c r="C23" s="69">
        <v>102134</v>
      </c>
      <c r="D23" s="71">
        <v>113449</v>
      </c>
      <c r="E23" s="32">
        <v>215583</v>
      </c>
      <c r="F23" s="71">
        <v>97660</v>
      </c>
      <c r="G23" s="86">
        <v>215667</v>
      </c>
      <c r="H23" s="91">
        <v>98056</v>
      </c>
      <c r="I23" s="29">
        <v>-84</v>
      </c>
      <c r="J23" s="37"/>
    </row>
    <row r="24" spans="1:10" ht="15" customHeight="1">
      <c r="A24" s="4"/>
      <c r="B24" s="52" t="s">
        <v>22</v>
      </c>
      <c r="C24" s="54">
        <v>53662</v>
      </c>
      <c r="D24" s="54">
        <v>62350</v>
      </c>
      <c r="E24" s="26">
        <v>116012</v>
      </c>
      <c r="F24" s="54">
        <v>56393</v>
      </c>
      <c r="G24" s="83">
        <v>116056</v>
      </c>
      <c r="H24" s="88">
        <v>56606</v>
      </c>
      <c r="I24" s="26">
        <v>-67</v>
      </c>
      <c r="J24" s="34"/>
    </row>
    <row r="25" spans="1:10" ht="15" customHeight="1">
      <c r="A25" s="4"/>
      <c r="B25" s="52" t="s">
        <v>23</v>
      </c>
      <c r="C25" s="54">
        <v>143866</v>
      </c>
      <c r="D25" s="54">
        <v>158807</v>
      </c>
      <c r="E25" s="26">
        <v>302673</v>
      </c>
      <c r="F25" s="54">
        <v>130165</v>
      </c>
      <c r="G25" s="83">
        <v>302743</v>
      </c>
      <c r="H25" s="88">
        <v>130721</v>
      </c>
      <c r="I25" s="26">
        <v>-70</v>
      </c>
      <c r="J25" s="34"/>
    </row>
    <row r="26" spans="1:10" ht="15" customHeight="1">
      <c r="A26" s="4"/>
      <c r="B26" s="52" t="s">
        <v>24</v>
      </c>
      <c r="C26" s="54">
        <v>26671</v>
      </c>
      <c r="D26" s="54">
        <v>30009</v>
      </c>
      <c r="E26" s="26">
        <v>56680</v>
      </c>
      <c r="F26" s="54">
        <v>26517</v>
      </c>
      <c r="G26" s="83">
        <v>56717</v>
      </c>
      <c r="H26" s="88">
        <v>26605</v>
      </c>
      <c r="I26" s="26">
        <v>-42</v>
      </c>
      <c r="J26" s="34"/>
    </row>
    <row r="27" spans="1:10" ht="15" customHeight="1">
      <c r="A27" s="4"/>
      <c r="B27" s="52" t="s">
        <v>25</v>
      </c>
      <c r="C27" s="54">
        <v>60839</v>
      </c>
      <c r="D27" s="54">
        <v>67683</v>
      </c>
      <c r="E27" s="26">
        <v>128522</v>
      </c>
      <c r="F27" s="54">
        <v>61056</v>
      </c>
      <c r="G27" s="83">
        <v>128541</v>
      </c>
      <c r="H27" s="88">
        <v>61192</v>
      </c>
      <c r="I27" s="26">
        <v>-19</v>
      </c>
      <c r="J27" s="34"/>
    </row>
    <row r="28" spans="1:10" ht="15" customHeight="1">
      <c r="A28" s="4"/>
      <c r="B28" s="52" t="s">
        <v>26</v>
      </c>
      <c r="C28" s="54">
        <v>22294</v>
      </c>
      <c r="D28" s="54">
        <v>25820</v>
      </c>
      <c r="E28" s="26">
        <v>48114</v>
      </c>
      <c r="F28" s="54">
        <v>24034</v>
      </c>
      <c r="G28" s="83">
        <v>48164</v>
      </c>
      <c r="H28" s="88">
        <v>24106</v>
      </c>
      <c r="I28" s="26">
        <v>-50</v>
      </c>
      <c r="J28" s="34"/>
    </row>
    <row r="29" spans="1:10" ht="15" customHeight="1">
      <c r="A29" s="4"/>
      <c r="B29" s="52" t="s">
        <v>27</v>
      </c>
      <c r="C29" s="54">
        <v>31633</v>
      </c>
      <c r="D29" s="54">
        <v>35265</v>
      </c>
      <c r="E29" s="26">
        <v>66898</v>
      </c>
      <c r="F29" s="54">
        <v>25119</v>
      </c>
      <c r="G29" s="83">
        <v>66947</v>
      </c>
      <c r="H29" s="88">
        <v>25197</v>
      </c>
      <c r="I29" s="26">
        <v>-57</v>
      </c>
      <c r="J29" s="34"/>
    </row>
    <row r="30" spans="1:10" ht="15" customHeight="1">
      <c r="A30" s="4"/>
      <c r="B30" s="52" t="s">
        <v>28</v>
      </c>
      <c r="C30" s="54">
        <v>30383</v>
      </c>
      <c r="D30" s="54">
        <v>33866</v>
      </c>
      <c r="E30" s="26">
        <v>64249</v>
      </c>
      <c r="F30" s="54">
        <v>24310</v>
      </c>
      <c r="G30" s="83">
        <v>64321</v>
      </c>
      <c r="H30" s="88">
        <v>24389</v>
      </c>
      <c r="I30" s="26">
        <v>-82</v>
      </c>
      <c r="J30" s="34"/>
    </row>
    <row r="31" spans="1:10" ht="15" customHeight="1">
      <c r="A31" s="4"/>
      <c r="B31" s="52" t="s">
        <v>29</v>
      </c>
      <c r="C31" s="54">
        <v>23520</v>
      </c>
      <c r="D31" s="54">
        <v>25382</v>
      </c>
      <c r="E31" s="26">
        <v>48902</v>
      </c>
      <c r="F31" s="54">
        <v>18742</v>
      </c>
      <c r="G31" s="83">
        <v>48901</v>
      </c>
      <c r="H31" s="88">
        <v>18746</v>
      </c>
      <c r="I31" s="26">
        <v>-13</v>
      </c>
      <c r="J31" s="34"/>
    </row>
    <row r="32" spans="1:10" ht="15" customHeight="1">
      <c r="A32" s="4"/>
      <c r="B32" s="52" t="s">
        <v>30</v>
      </c>
      <c r="C32" s="54">
        <v>16515</v>
      </c>
      <c r="D32" s="54">
        <v>18145</v>
      </c>
      <c r="E32" s="26">
        <v>34660</v>
      </c>
      <c r="F32" s="54">
        <v>13424</v>
      </c>
      <c r="G32" s="83">
        <v>34672</v>
      </c>
      <c r="H32" s="88">
        <v>13445</v>
      </c>
      <c r="I32" s="26">
        <v>-12</v>
      </c>
      <c r="J32" s="34"/>
    </row>
    <row r="33" spans="1:10" ht="15" customHeight="1">
      <c r="A33" s="4"/>
      <c r="B33" s="52" t="s">
        <v>31</v>
      </c>
      <c r="C33" s="54">
        <v>34798</v>
      </c>
      <c r="D33" s="54">
        <v>37900</v>
      </c>
      <c r="E33" s="26">
        <v>72698</v>
      </c>
      <c r="F33" s="54">
        <v>31685</v>
      </c>
      <c r="G33" s="83">
        <v>72696</v>
      </c>
      <c r="H33" s="88">
        <v>31784</v>
      </c>
      <c r="I33" s="26">
        <v>-2</v>
      </c>
      <c r="J33" s="34"/>
    </row>
    <row r="34" spans="1:10" ht="15" customHeight="1">
      <c r="A34" s="4"/>
      <c r="B34" s="52" t="s">
        <v>32</v>
      </c>
      <c r="C34" s="54">
        <v>12124</v>
      </c>
      <c r="D34" s="54">
        <v>13643</v>
      </c>
      <c r="E34" s="26">
        <v>25767</v>
      </c>
      <c r="F34" s="54">
        <v>11622</v>
      </c>
      <c r="G34" s="83">
        <v>25768</v>
      </c>
      <c r="H34" s="88">
        <v>11633</v>
      </c>
      <c r="I34" s="26">
        <v>-9</v>
      </c>
      <c r="J34" s="34"/>
    </row>
    <row r="35" spans="1:10" ht="15" customHeight="1">
      <c r="A35" s="4"/>
      <c r="B35" s="52" t="s">
        <v>33</v>
      </c>
      <c r="C35" s="54">
        <v>19633</v>
      </c>
      <c r="D35" s="54">
        <v>22600</v>
      </c>
      <c r="E35" s="26">
        <v>42233</v>
      </c>
      <c r="F35" s="54">
        <v>20372</v>
      </c>
      <c r="G35" s="83">
        <v>42270</v>
      </c>
      <c r="H35" s="88">
        <v>20395</v>
      </c>
      <c r="I35" s="26">
        <v>-37</v>
      </c>
      <c r="J35" s="34"/>
    </row>
    <row r="36" spans="1:10" ht="15" customHeight="1">
      <c r="A36" s="4"/>
      <c r="B36" s="52" t="s">
        <v>34</v>
      </c>
      <c r="C36" s="54">
        <v>27952</v>
      </c>
      <c r="D36" s="54">
        <v>30760</v>
      </c>
      <c r="E36" s="26">
        <v>58712</v>
      </c>
      <c r="F36" s="54">
        <v>23339</v>
      </c>
      <c r="G36" s="83">
        <v>58689</v>
      </c>
      <c r="H36" s="88">
        <v>23314</v>
      </c>
      <c r="I36" s="26">
        <v>23</v>
      </c>
      <c r="J36" s="34"/>
    </row>
    <row r="37" spans="1:10" ht="15" customHeight="1">
      <c r="A37" s="4"/>
      <c r="B37" s="52" t="s">
        <v>35</v>
      </c>
      <c r="C37" s="54">
        <v>49303</v>
      </c>
      <c r="D37" s="54">
        <v>53844</v>
      </c>
      <c r="E37" s="26">
        <v>103147</v>
      </c>
      <c r="F37" s="54">
        <v>43724</v>
      </c>
      <c r="G37" s="83">
        <v>103159</v>
      </c>
      <c r="H37" s="88">
        <v>43826</v>
      </c>
      <c r="I37" s="26">
        <v>-5</v>
      </c>
      <c r="J37" s="34"/>
    </row>
    <row r="38" spans="1:10" ht="15" customHeight="1">
      <c r="A38" s="4"/>
      <c r="B38" s="52" t="s">
        <v>36</v>
      </c>
      <c r="C38" s="54">
        <v>54478</v>
      </c>
      <c r="D38" s="54">
        <v>57889</v>
      </c>
      <c r="E38" s="26">
        <v>112367</v>
      </c>
      <c r="F38" s="54">
        <v>47690</v>
      </c>
      <c r="G38" s="83">
        <v>112345</v>
      </c>
      <c r="H38" s="88">
        <v>47825</v>
      </c>
      <c r="I38" s="26">
        <v>22</v>
      </c>
      <c r="J38" s="34"/>
    </row>
    <row r="39" spans="1:10" ht="15" customHeight="1">
      <c r="A39" s="4"/>
      <c r="B39" s="52" t="s">
        <v>37</v>
      </c>
      <c r="C39" s="54">
        <v>47953</v>
      </c>
      <c r="D39" s="54">
        <v>51759</v>
      </c>
      <c r="E39" s="26">
        <v>99712</v>
      </c>
      <c r="F39" s="54">
        <v>42675</v>
      </c>
      <c r="G39" s="83">
        <v>99605</v>
      </c>
      <c r="H39" s="88">
        <v>42757</v>
      </c>
      <c r="I39" s="26">
        <v>69</v>
      </c>
      <c r="J39" s="34"/>
    </row>
    <row r="40" spans="1:10" ht="15" customHeight="1">
      <c r="A40" s="4"/>
      <c r="B40" s="52" t="s">
        <v>68</v>
      </c>
      <c r="C40" s="54">
        <v>46147</v>
      </c>
      <c r="D40" s="54">
        <v>50575</v>
      </c>
      <c r="E40" s="26">
        <v>96722</v>
      </c>
      <c r="F40" s="54">
        <v>41677</v>
      </c>
      <c r="G40" s="83">
        <v>96646</v>
      </c>
      <c r="H40" s="88">
        <v>41727</v>
      </c>
      <c r="I40" s="26">
        <v>58</v>
      </c>
      <c r="J40" s="34"/>
    </row>
    <row r="41" spans="1:10" ht="15" customHeight="1">
      <c r="A41" s="4"/>
      <c r="B41" s="52" t="s">
        <v>38</v>
      </c>
      <c r="C41" s="54">
        <v>34197</v>
      </c>
      <c r="D41" s="54">
        <v>37257</v>
      </c>
      <c r="E41" s="26">
        <v>71454</v>
      </c>
      <c r="F41" s="54">
        <v>30897</v>
      </c>
      <c r="G41" s="83">
        <v>71465</v>
      </c>
      <c r="H41" s="88">
        <v>30978</v>
      </c>
      <c r="I41" s="26">
        <v>-16</v>
      </c>
      <c r="J41" s="34"/>
    </row>
    <row r="42" spans="1:10" ht="15" customHeight="1">
      <c r="A42" s="4"/>
      <c r="B42" s="52" t="s">
        <v>39</v>
      </c>
      <c r="C42" s="54">
        <v>27833</v>
      </c>
      <c r="D42" s="54">
        <v>30246</v>
      </c>
      <c r="E42" s="26">
        <v>58079</v>
      </c>
      <c r="F42" s="54">
        <v>24270</v>
      </c>
      <c r="G42" s="22">
        <v>58045</v>
      </c>
      <c r="H42" s="92">
        <v>24334</v>
      </c>
      <c r="I42" s="26">
        <v>34</v>
      </c>
      <c r="J42" s="34"/>
    </row>
    <row r="43" spans="1:10" ht="15" customHeight="1">
      <c r="A43" s="4"/>
      <c r="B43" s="53" t="s">
        <v>71</v>
      </c>
      <c r="C43" s="54">
        <v>29476</v>
      </c>
      <c r="D43" s="54">
        <v>33255</v>
      </c>
      <c r="E43" s="26">
        <v>62731</v>
      </c>
      <c r="F43" s="54">
        <v>26131</v>
      </c>
      <c r="G43" s="22">
        <v>62642</v>
      </c>
      <c r="H43" s="92">
        <v>26150</v>
      </c>
      <c r="I43" s="26">
        <v>77</v>
      </c>
      <c r="J43" s="34"/>
    </row>
    <row r="44" spans="1:10" ht="15" customHeight="1">
      <c r="A44" s="4"/>
      <c r="B44" s="53" t="s">
        <v>74</v>
      </c>
      <c r="C44" s="54">
        <v>14267</v>
      </c>
      <c r="D44" s="54">
        <v>15804</v>
      </c>
      <c r="E44" s="26">
        <v>30071</v>
      </c>
      <c r="F44" s="54">
        <v>10854</v>
      </c>
      <c r="G44" s="83">
        <v>30092</v>
      </c>
      <c r="H44" s="88">
        <v>10904</v>
      </c>
      <c r="I44" s="26">
        <v>-21</v>
      </c>
      <c r="J44" s="34"/>
    </row>
    <row r="45" spans="1:10" ht="15" customHeight="1">
      <c r="A45" s="4"/>
      <c r="B45" s="52" t="s">
        <v>79</v>
      </c>
      <c r="C45" s="54">
        <v>13351</v>
      </c>
      <c r="D45" s="54">
        <v>14685</v>
      </c>
      <c r="E45" s="26">
        <v>28036</v>
      </c>
      <c r="F45" s="54">
        <v>12855</v>
      </c>
      <c r="G45" s="83">
        <v>28029</v>
      </c>
      <c r="H45" s="88">
        <v>12866</v>
      </c>
      <c r="I45" s="26">
        <v>-9</v>
      </c>
      <c r="J45" s="34"/>
    </row>
    <row r="46" spans="1:10" ht="15" customHeight="1">
      <c r="A46" s="4"/>
      <c r="B46" s="52" t="s">
        <v>81</v>
      </c>
      <c r="C46" s="54">
        <v>18124</v>
      </c>
      <c r="D46" s="54">
        <v>20763</v>
      </c>
      <c r="E46" s="26">
        <v>38887</v>
      </c>
      <c r="F46" s="54">
        <v>18588</v>
      </c>
      <c r="G46" s="83">
        <v>38928</v>
      </c>
      <c r="H46" s="88">
        <v>18658</v>
      </c>
      <c r="I46" s="26">
        <v>-45</v>
      </c>
      <c r="J46" s="34"/>
    </row>
    <row r="47" spans="1:10" ht="15" customHeight="1">
      <c r="A47" s="4"/>
      <c r="B47" s="52" t="s">
        <v>82</v>
      </c>
      <c r="C47" s="54">
        <v>25289</v>
      </c>
      <c r="D47" s="54">
        <v>28280</v>
      </c>
      <c r="E47" s="26">
        <v>53569</v>
      </c>
      <c r="F47" s="54">
        <v>20746</v>
      </c>
      <c r="G47" s="83">
        <v>53621</v>
      </c>
      <c r="H47" s="88">
        <v>20830</v>
      </c>
      <c r="I47" s="26">
        <v>-64</v>
      </c>
      <c r="J47" s="34"/>
    </row>
    <row r="48" spans="1:10" ht="15" customHeight="1">
      <c r="A48" s="4"/>
      <c r="B48" s="52" t="s">
        <v>83</v>
      </c>
      <c r="C48" s="54">
        <v>17711</v>
      </c>
      <c r="D48" s="54">
        <v>20127</v>
      </c>
      <c r="E48" s="26">
        <v>37838</v>
      </c>
      <c r="F48" s="54">
        <v>14114</v>
      </c>
      <c r="G48" s="83">
        <v>37895</v>
      </c>
      <c r="H48" s="88">
        <v>14151</v>
      </c>
      <c r="I48" s="26">
        <v>-60</v>
      </c>
      <c r="J48" s="34"/>
    </row>
    <row r="49" spans="1:10" ht="15" customHeight="1" thickBot="1">
      <c r="A49" s="4"/>
      <c r="B49" s="52" t="s">
        <v>84</v>
      </c>
      <c r="C49" s="57">
        <v>47610</v>
      </c>
      <c r="D49" s="73">
        <v>52284</v>
      </c>
      <c r="E49" s="30">
        <v>99894</v>
      </c>
      <c r="F49" s="73">
        <v>40311</v>
      </c>
      <c r="G49" s="83">
        <v>99845</v>
      </c>
      <c r="H49" s="88">
        <v>40414</v>
      </c>
      <c r="I49" s="96">
        <v>32</v>
      </c>
      <c r="J49" s="34"/>
    </row>
    <row r="50" spans="1:10" ht="15" customHeight="1" thickBot="1" thickTop="1">
      <c r="A50" s="4"/>
      <c r="B50" s="101" t="s">
        <v>80</v>
      </c>
      <c r="C50" s="98">
        <f>SUM(C8,C16,C24:C49)</f>
        <v>2085270</v>
      </c>
      <c r="D50" s="98">
        <f>SUM(D8,D16,D24:D49)</f>
        <v>2315459</v>
      </c>
      <c r="E50" s="98">
        <f>SUM(E8,E16,E24:E49)</f>
        <v>4400729</v>
      </c>
      <c r="F50" s="98">
        <f>SUM(F8,F16,F24:F49)</f>
        <v>2059681</v>
      </c>
      <c r="G50" s="87">
        <v>4400740</v>
      </c>
      <c r="H50" s="93">
        <v>2064352</v>
      </c>
      <c r="I50" s="78">
        <v>-351</v>
      </c>
      <c r="J50" s="38"/>
    </row>
    <row r="51" spans="1:10" ht="15" customHeight="1" thickTop="1">
      <c r="A51" s="4"/>
      <c r="B51" s="55" t="s">
        <v>40</v>
      </c>
      <c r="C51" s="56">
        <v>24240</v>
      </c>
      <c r="D51" s="71">
        <v>25853</v>
      </c>
      <c r="E51" s="77">
        <v>50093</v>
      </c>
      <c r="F51" s="71">
        <v>20282</v>
      </c>
      <c r="G51" s="83">
        <v>50088</v>
      </c>
      <c r="H51" s="94">
        <v>20332</v>
      </c>
      <c r="I51" s="75">
        <v>-13</v>
      </c>
      <c r="J51" s="34"/>
    </row>
    <row r="52" spans="1:10" ht="15" customHeight="1">
      <c r="A52" s="4"/>
      <c r="B52" s="52" t="s">
        <v>41</v>
      </c>
      <c r="C52" s="54">
        <v>18020</v>
      </c>
      <c r="D52" s="54">
        <v>19034</v>
      </c>
      <c r="E52" s="26">
        <v>37054</v>
      </c>
      <c r="F52" s="54">
        <v>15186</v>
      </c>
      <c r="G52" s="83">
        <v>37020</v>
      </c>
      <c r="H52" s="88">
        <v>15223</v>
      </c>
      <c r="I52" s="26">
        <v>34</v>
      </c>
      <c r="J52" s="34"/>
    </row>
    <row r="53" spans="1:10" ht="15" customHeight="1">
      <c r="A53" s="4"/>
      <c r="B53" s="52" t="s">
        <v>42</v>
      </c>
      <c r="C53" s="54">
        <v>15254</v>
      </c>
      <c r="D53" s="54">
        <v>16067</v>
      </c>
      <c r="E53" s="26">
        <v>31321</v>
      </c>
      <c r="F53" s="54">
        <v>12891</v>
      </c>
      <c r="G53" s="83">
        <v>31311</v>
      </c>
      <c r="H53" s="88">
        <v>12920</v>
      </c>
      <c r="I53" s="26">
        <v>10</v>
      </c>
      <c r="J53" s="34"/>
    </row>
    <row r="54" spans="1:10" ht="15" customHeight="1">
      <c r="A54" s="4"/>
      <c r="B54" s="52" t="s">
        <v>43</v>
      </c>
      <c r="C54" s="54">
        <v>21806</v>
      </c>
      <c r="D54" s="54">
        <v>23479</v>
      </c>
      <c r="E54" s="26">
        <v>45285</v>
      </c>
      <c r="F54" s="54">
        <v>19054</v>
      </c>
      <c r="G54" s="83">
        <v>45297</v>
      </c>
      <c r="H54" s="88">
        <v>19143</v>
      </c>
      <c r="I54" s="26">
        <v>-5</v>
      </c>
      <c r="J54" s="34"/>
    </row>
    <row r="55" spans="1:10" ht="15" customHeight="1">
      <c r="A55" s="4"/>
      <c r="B55" s="52" t="s">
        <v>44</v>
      </c>
      <c r="C55" s="54">
        <v>13621</v>
      </c>
      <c r="D55" s="54">
        <v>14237</v>
      </c>
      <c r="E55" s="26">
        <v>27858</v>
      </c>
      <c r="F55" s="54">
        <v>11195</v>
      </c>
      <c r="G55" s="83">
        <v>27818</v>
      </c>
      <c r="H55" s="88">
        <v>11206</v>
      </c>
      <c r="I55" s="26">
        <v>40</v>
      </c>
      <c r="J55" s="34"/>
    </row>
    <row r="56" spans="1:10" ht="15" customHeight="1">
      <c r="A56" s="4"/>
      <c r="B56" s="52" t="s">
        <v>45</v>
      </c>
      <c r="C56" s="54">
        <v>15644</v>
      </c>
      <c r="D56" s="54">
        <v>16528</v>
      </c>
      <c r="E56" s="26">
        <v>32172</v>
      </c>
      <c r="F56" s="54">
        <v>12356</v>
      </c>
      <c r="G56" s="83">
        <v>32142</v>
      </c>
      <c r="H56" s="88">
        <v>12392</v>
      </c>
      <c r="I56" s="26">
        <v>30</v>
      </c>
      <c r="J56" s="34"/>
    </row>
    <row r="57" spans="1:10" ht="15" customHeight="1">
      <c r="A57" s="4"/>
      <c r="B57" s="52" t="s">
        <v>46</v>
      </c>
      <c r="C57" s="54">
        <v>4154</v>
      </c>
      <c r="D57" s="54">
        <v>4463</v>
      </c>
      <c r="E57" s="26">
        <v>8617</v>
      </c>
      <c r="F57" s="54">
        <v>3214</v>
      </c>
      <c r="G57" s="83">
        <v>8632</v>
      </c>
      <c r="H57" s="88">
        <v>3222</v>
      </c>
      <c r="I57" s="26">
        <v>-15</v>
      </c>
      <c r="J57" s="34"/>
    </row>
    <row r="58" spans="1:10" ht="15" customHeight="1">
      <c r="A58" s="4"/>
      <c r="B58" s="52" t="s">
        <v>47</v>
      </c>
      <c r="C58" s="54">
        <v>22955</v>
      </c>
      <c r="D58" s="54">
        <v>23589</v>
      </c>
      <c r="E58" s="26">
        <v>46544</v>
      </c>
      <c r="F58" s="54">
        <v>19322</v>
      </c>
      <c r="G58" s="83">
        <v>46478</v>
      </c>
      <c r="H58" s="88">
        <v>19385</v>
      </c>
      <c r="I58" s="26">
        <v>56</v>
      </c>
      <c r="J58" s="34"/>
    </row>
    <row r="59" spans="1:10" ht="15" customHeight="1">
      <c r="A59" s="4"/>
      <c r="B59" s="52" t="s">
        <v>48</v>
      </c>
      <c r="C59" s="54">
        <v>6858</v>
      </c>
      <c r="D59" s="54">
        <v>7192</v>
      </c>
      <c r="E59" s="26">
        <v>14050</v>
      </c>
      <c r="F59" s="54">
        <v>6430</v>
      </c>
      <c r="G59" s="83">
        <v>14019</v>
      </c>
      <c r="H59" s="88">
        <v>6435</v>
      </c>
      <c r="I59" s="26">
        <v>30</v>
      </c>
      <c r="J59" s="34"/>
    </row>
    <row r="60" spans="1:10" ht="15" customHeight="1">
      <c r="A60" s="4"/>
      <c r="B60" s="52" t="s">
        <v>49</v>
      </c>
      <c r="C60" s="54">
        <v>13383</v>
      </c>
      <c r="D60" s="54">
        <v>15095</v>
      </c>
      <c r="E60" s="26">
        <v>28478</v>
      </c>
      <c r="F60" s="54">
        <v>13080</v>
      </c>
      <c r="G60" s="83">
        <v>28512</v>
      </c>
      <c r="H60" s="88">
        <v>13133</v>
      </c>
      <c r="I60" s="26">
        <v>-36</v>
      </c>
      <c r="J60" s="34"/>
    </row>
    <row r="61" spans="1:10" ht="15" customHeight="1">
      <c r="A61" s="4"/>
      <c r="B61" s="52" t="s">
        <v>50</v>
      </c>
      <c r="C61" s="54">
        <v>15070</v>
      </c>
      <c r="D61" s="54">
        <v>16753</v>
      </c>
      <c r="E61" s="26">
        <v>31823</v>
      </c>
      <c r="F61" s="54">
        <v>13594</v>
      </c>
      <c r="G61" s="83">
        <v>31848</v>
      </c>
      <c r="H61" s="88">
        <v>13622</v>
      </c>
      <c r="I61" s="26">
        <v>-27</v>
      </c>
      <c r="J61" s="34"/>
    </row>
    <row r="62" spans="1:10" ht="15" customHeight="1">
      <c r="A62" s="4"/>
      <c r="B62" s="52" t="s">
        <v>51</v>
      </c>
      <c r="C62" s="54">
        <v>9161</v>
      </c>
      <c r="D62" s="54">
        <v>10071</v>
      </c>
      <c r="E62" s="26">
        <v>19232</v>
      </c>
      <c r="F62" s="54">
        <v>8079</v>
      </c>
      <c r="G62" s="83">
        <v>19217</v>
      </c>
      <c r="H62" s="88">
        <v>8088</v>
      </c>
      <c r="I62" s="26">
        <v>8</v>
      </c>
      <c r="J62" s="34"/>
    </row>
    <row r="63" spans="1:10" ht="15" customHeight="1">
      <c r="A63" s="4"/>
      <c r="B63" s="52" t="s">
        <v>52</v>
      </c>
      <c r="C63" s="54">
        <v>3612</v>
      </c>
      <c r="D63" s="54">
        <v>4061</v>
      </c>
      <c r="E63" s="26">
        <v>7673</v>
      </c>
      <c r="F63" s="54">
        <v>3760</v>
      </c>
      <c r="G63" s="83">
        <v>7684</v>
      </c>
      <c r="H63" s="88">
        <v>3764</v>
      </c>
      <c r="I63" s="26">
        <v>-12</v>
      </c>
      <c r="J63" s="34"/>
    </row>
    <row r="64" spans="1:10" ht="15" customHeight="1">
      <c r="A64" s="4"/>
      <c r="B64" s="52" t="s">
        <v>53</v>
      </c>
      <c r="C64" s="54">
        <v>7672</v>
      </c>
      <c r="D64" s="54">
        <v>8496</v>
      </c>
      <c r="E64" s="26">
        <v>16168</v>
      </c>
      <c r="F64" s="54">
        <v>7401</v>
      </c>
      <c r="G64" s="83">
        <v>16180</v>
      </c>
      <c r="H64" s="88">
        <v>7418</v>
      </c>
      <c r="I64" s="26">
        <v>-13</v>
      </c>
      <c r="J64" s="34"/>
    </row>
    <row r="65" spans="1:10" ht="15" customHeight="1">
      <c r="A65" s="4"/>
      <c r="B65" s="52" t="s">
        <v>54</v>
      </c>
      <c r="C65" s="54">
        <v>6420</v>
      </c>
      <c r="D65" s="54">
        <v>7164</v>
      </c>
      <c r="E65" s="26">
        <v>13584</v>
      </c>
      <c r="F65" s="54">
        <v>6201</v>
      </c>
      <c r="G65" s="83">
        <v>13585</v>
      </c>
      <c r="H65" s="88">
        <v>6219</v>
      </c>
      <c r="I65" s="26">
        <v>-3</v>
      </c>
      <c r="J65" s="34"/>
    </row>
    <row r="66" spans="1:10" ht="15" customHeight="1">
      <c r="A66" s="4"/>
      <c r="B66" s="52" t="s">
        <v>75</v>
      </c>
      <c r="C66" s="54">
        <v>14126</v>
      </c>
      <c r="D66" s="54">
        <v>15351</v>
      </c>
      <c r="E66" s="26">
        <v>29477</v>
      </c>
      <c r="F66" s="54">
        <v>10720</v>
      </c>
      <c r="G66" s="83">
        <v>29455</v>
      </c>
      <c r="H66" s="88">
        <v>10745</v>
      </c>
      <c r="I66" s="26">
        <v>19</v>
      </c>
      <c r="J66" s="34"/>
    </row>
    <row r="67" spans="1:10" ht="15" customHeight="1">
      <c r="A67" s="4"/>
      <c r="B67" s="52" t="s">
        <v>76</v>
      </c>
      <c r="C67" s="54">
        <v>1004</v>
      </c>
      <c r="D67" s="54">
        <v>1167</v>
      </c>
      <c r="E67" s="26">
        <v>2171</v>
      </c>
      <c r="F67" s="54">
        <v>861</v>
      </c>
      <c r="G67" s="83">
        <v>2176</v>
      </c>
      <c r="H67" s="88">
        <v>865</v>
      </c>
      <c r="I67" s="26">
        <v>-5</v>
      </c>
      <c r="J67" s="34"/>
    </row>
    <row r="68" spans="1:10" ht="15" customHeight="1">
      <c r="A68" s="4"/>
      <c r="B68" s="52" t="s">
        <v>55</v>
      </c>
      <c r="C68" s="54">
        <v>7386</v>
      </c>
      <c r="D68" s="54">
        <v>7968</v>
      </c>
      <c r="E68" s="26">
        <v>15354</v>
      </c>
      <c r="F68" s="54">
        <v>5146</v>
      </c>
      <c r="G68" s="83">
        <v>15370</v>
      </c>
      <c r="H68" s="88">
        <v>5165</v>
      </c>
      <c r="I68" s="26">
        <v>-20</v>
      </c>
      <c r="J68" s="34"/>
    </row>
    <row r="69" spans="1:10" ht="15" customHeight="1">
      <c r="A69" s="4"/>
      <c r="B69" s="52" t="s">
        <v>56</v>
      </c>
      <c r="C69" s="54">
        <v>6822</v>
      </c>
      <c r="D69" s="54">
        <v>7405</v>
      </c>
      <c r="E69" s="26">
        <v>14227</v>
      </c>
      <c r="F69" s="54">
        <v>4806</v>
      </c>
      <c r="G69" s="83">
        <v>14218</v>
      </c>
      <c r="H69" s="88">
        <v>4815</v>
      </c>
      <c r="I69" s="26">
        <v>5</v>
      </c>
      <c r="J69" s="34"/>
    </row>
    <row r="70" spans="1:10" ht="15" customHeight="1">
      <c r="A70" s="4"/>
      <c r="B70" s="52" t="s">
        <v>57</v>
      </c>
      <c r="C70" s="54">
        <v>9527</v>
      </c>
      <c r="D70" s="54">
        <v>10085</v>
      </c>
      <c r="E70" s="26">
        <v>19612</v>
      </c>
      <c r="F70" s="54">
        <v>7363</v>
      </c>
      <c r="G70" s="83">
        <v>19606</v>
      </c>
      <c r="H70" s="88">
        <v>7388</v>
      </c>
      <c r="I70" s="26">
        <v>10</v>
      </c>
      <c r="J70" s="34"/>
    </row>
    <row r="71" spans="1:10" ht="15" customHeight="1">
      <c r="A71" s="4"/>
      <c r="B71" s="52" t="s">
        <v>58</v>
      </c>
      <c r="C71" s="54">
        <v>5212</v>
      </c>
      <c r="D71" s="54">
        <v>5952</v>
      </c>
      <c r="E71" s="26">
        <v>11164</v>
      </c>
      <c r="F71" s="54">
        <v>5435</v>
      </c>
      <c r="G71" s="83">
        <v>11171</v>
      </c>
      <c r="H71" s="88">
        <v>5447</v>
      </c>
      <c r="I71" s="26">
        <v>-7</v>
      </c>
      <c r="J71" s="34"/>
    </row>
    <row r="72" spans="1:10" ht="15" customHeight="1">
      <c r="A72" s="4"/>
      <c r="B72" s="52" t="s">
        <v>59</v>
      </c>
      <c r="C72" s="54">
        <v>4794</v>
      </c>
      <c r="D72" s="54">
        <v>5385</v>
      </c>
      <c r="E72" s="26">
        <v>10179</v>
      </c>
      <c r="F72" s="54">
        <v>4783</v>
      </c>
      <c r="G72" s="83">
        <v>10193</v>
      </c>
      <c r="H72" s="88">
        <v>4795</v>
      </c>
      <c r="I72" s="26">
        <v>-14</v>
      </c>
      <c r="J72" s="34"/>
    </row>
    <row r="73" spans="1:10" ht="15" customHeight="1">
      <c r="A73" s="4"/>
      <c r="B73" s="52" t="s">
        <v>60</v>
      </c>
      <c r="C73" s="54">
        <v>4313</v>
      </c>
      <c r="D73" s="54">
        <v>4862</v>
      </c>
      <c r="E73" s="26">
        <v>9175</v>
      </c>
      <c r="F73" s="54">
        <v>4609</v>
      </c>
      <c r="G73" s="83">
        <v>9165</v>
      </c>
      <c r="H73" s="88">
        <v>4601</v>
      </c>
      <c r="I73" s="26">
        <v>10</v>
      </c>
      <c r="J73" s="34"/>
    </row>
    <row r="74" spans="1:10" ht="15" customHeight="1">
      <c r="A74" s="4"/>
      <c r="B74" s="52" t="s">
        <v>61</v>
      </c>
      <c r="C74" s="54">
        <v>7969</v>
      </c>
      <c r="D74" s="54">
        <v>9083</v>
      </c>
      <c r="E74" s="26">
        <v>17052</v>
      </c>
      <c r="F74" s="54">
        <v>8849</v>
      </c>
      <c r="G74" s="83">
        <v>17070</v>
      </c>
      <c r="H74" s="88">
        <v>8884</v>
      </c>
      <c r="I74" s="26">
        <v>-31</v>
      </c>
      <c r="J74" s="34"/>
    </row>
    <row r="75" spans="1:10" ht="15" customHeight="1">
      <c r="A75" s="4"/>
      <c r="B75" s="52" t="s">
        <v>62</v>
      </c>
      <c r="C75" s="54">
        <v>2428</v>
      </c>
      <c r="D75" s="54">
        <v>2806</v>
      </c>
      <c r="E75" s="26">
        <v>5234</v>
      </c>
      <c r="F75" s="54">
        <v>2494</v>
      </c>
      <c r="G75" s="83">
        <v>5238</v>
      </c>
      <c r="H75" s="88">
        <v>2503</v>
      </c>
      <c r="I75" s="26">
        <v>-4</v>
      </c>
      <c r="J75" s="34"/>
    </row>
    <row r="76" spans="1:10" ht="15" customHeight="1">
      <c r="A76" s="4"/>
      <c r="B76" s="52" t="s">
        <v>63</v>
      </c>
      <c r="C76" s="54">
        <v>1535</v>
      </c>
      <c r="D76" s="54">
        <v>1695</v>
      </c>
      <c r="E76" s="26">
        <v>3230</v>
      </c>
      <c r="F76" s="54">
        <v>1532</v>
      </c>
      <c r="G76" s="83">
        <v>3231</v>
      </c>
      <c r="H76" s="88">
        <v>1528</v>
      </c>
      <c r="I76" s="26">
        <v>-1</v>
      </c>
      <c r="J76" s="34"/>
    </row>
    <row r="77" spans="1:10" ht="15" customHeight="1">
      <c r="A77" s="4"/>
      <c r="B77" s="52" t="s">
        <v>85</v>
      </c>
      <c r="C77" s="54">
        <v>11010</v>
      </c>
      <c r="D77" s="54">
        <v>12107</v>
      </c>
      <c r="E77" s="26">
        <v>23117</v>
      </c>
      <c r="F77" s="54">
        <v>11087</v>
      </c>
      <c r="G77" s="83">
        <v>23139</v>
      </c>
      <c r="H77" s="88">
        <v>11097</v>
      </c>
      <c r="I77" s="26">
        <v>-24</v>
      </c>
      <c r="J77" s="34"/>
    </row>
    <row r="78" spans="1:10" ht="15" customHeight="1">
      <c r="A78" s="4"/>
      <c r="B78" s="52" t="s">
        <v>64</v>
      </c>
      <c r="C78" s="54">
        <v>18204</v>
      </c>
      <c r="D78" s="54">
        <v>17825</v>
      </c>
      <c r="E78" s="26">
        <v>36029</v>
      </c>
      <c r="F78" s="54">
        <v>16342</v>
      </c>
      <c r="G78" s="83">
        <v>35976</v>
      </c>
      <c r="H78" s="88">
        <v>16366</v>
      </c>
      <c r="I78" s="26">
        <v>24</v>
      </c>
      <c r="J78" s="34"/>
    </row>
    <row r="79" spans="1:10" ht="15" customHeight="1">
      <c r="A79" s="4"/>
      <c r="B79" s="52" t="s">
        <v>86</v>
      </c>
      <c r="C79" s="54">
        <v>9411</v>
      </c>
      <c r="D79" s="54">
        <v>10569</v>
      </c>
      <c r="E79" s="26">
        <v>19980</v>
      </c>
      <c r="F79" s="54">
        <v>8486</v>
      </c>
      <c r="G79" s="83">
        <v>19990</v>
      </c>
      <c r="H79" s="88">
        <v>8503</v>
      </c>
      <c r="I79" s="26">
        <v>-11</v>
      </c>
      <c r="J79" s="34"/>
    </row>
    <row r="80" spans="1:10" ht="15" customHeight="1">
      <c r="A80" s="4"/>
      <c r="B80" s="52" t="s">
        <v>65</v>
      </c>
      <c r="C80" s="54">
        <v>3252</v>
      </c>
      <c r="D80" s="54">
        <v>3547</v>
      </c>
      <c r="E80" s="26">
        <v>6799</v>
      </c>
      <c r="F80" s="54">
        <v>2922</v>
      </c>
      <c r="G80" s="83">
        <v>6820</v>
      </c>
      <c r="H80" s="88">
        <v>2934</v>
      </c>
      <c r="I80" s="26">
        <v>-21</v>
      </c>
      <c r="J80" s="34"/>
    </row>
    <row r="81" spans="1:10" ht="15" customHeight="1">
      <c r="A81" s="4"/>
      <c r="B81" s="52" t="s">
        <v>77</v>
      </c>
      <c r="C81" s="57">
        <v>3643</v>
      </c>
      <c r="D81" s="54">
        <v>4053</v>
      </c>
      <c r="E81" s="26">
        <v>7696</v>
      </c>
      <c r="F81" s="54">
        <v>3143</v>
      </c>
      <c r="G81" s="83">
        <v>7693</v>
      </c>
      <c r="H81" s="88">
        <v>3138</v>
      </c>
      <c r="I81" s="26">
        <v>3</v>
      </c>
      <c r="J81" s="34"/>
    </row>
    <row r="82" spans="1:10" ht="15" customHeight="1" thickBot="1">
      <c r="A82" s="4"/>
      <c r="B82" s="58" t="s">
        <v>78</v>
      </c>
      <c r="C82" s="59">
        <v>9024</v>
      </c>
      <c r="D82" s="72">
        <v>9536</v>
      </c>
      <c r="E82" s="30">
        <v>18560</v>
      </c>
      <c r="F82" s="72">
        <v>8749</v>
      </c>
      <c r="G82" s="83">
        <v>18560</v>
      </c>
      <c r="H82" s="88">
        <v>8772</v>
      </c>
      <c r="I82" s="30">
        <v>-10</v>
      </c>
      <c r="J82" s="34"/>
    </row>
    <row r="83" spans="1:10" ht="15" customHeight="1" thickBot="1" thickTop="1">
      <c r="A83" s="4"/>
      <c r="B83" s="25" t="s">
        <v>72</v>
      </c>
      <c r="C83" s="100">
        <f>SUM(C51:C82)</f>
        <v>317530</v>
      </c>
      <c r="D83" s="100">
        <f>SUM(D51:D82)</f>
        <v>341478</v>
      </c>
      <c r="E83" s="100">
        <f>SUM(E51:E82)</f>
        <v>659008</v>
      </c>
      <c r="F83" s="100">
        <f>SUM(F51:F82)</f>
        <v>279372</v>
      </c>
      <c r="G83" s="33">
        <v>658902</v>
      </c>
      <c r="H83" s="95">
        <v>280048</v>
      </c>
      <c r="I83" s="76">
        <v>7</v>
      </c>
      <c r="J83" s="39"/>
    </row>
    <row r="84" spans="1:10" ht="15" customHeight="1" thickBot="1" thickTop="1">
      <c r="A84" s="4"/>
      <c r="B84" s="25" t="s">
        <v>73</v>
      </c>
      <c r="C84" s="100">
        <f>SUM(C50,C83)</f>
        <v>2402800</v>
      </c>
      <c r="D84" s="100">
        <f>SUM(D50,D83)</f>
        <v>2656937</v>
      </c>
      <c r="E84" s="100">
        <f>SUM(E50,E83)</f>
        <v>5059737</v>
      </c>
      <c r="F84" s="100">
        <f>SUM(F50,F83)</f>
        <v>2339053</v>
      </c>
      <c r="G84" s="33">
        <v>5059642</v>
      </c>
      <c r="H84" s="95">
        <v>2344400</v>
      </c>
      <c r="I84" s="31">
        <v>-344</v>
      </c>
      <c r="J84" s="39"/>
    </row>
    <row r="85" spans="2:5" ht="15" customHeight="1" thickTop="1">
      <c r="B85" s="24"/>
      <c r="E85" s="106"/>
    </row>
    <row r="86" spans="2:10" ht="15" customHeight="1">
      <c r="B86" s="102" t="s">
        <v>105</v>
      </c>
      <c r="C86" s="102"/>
      <c r="D86" s="102"/>
      <c r="E86" s="102"/>
      <c r="F86" s="102"/>
      <c r="G86" s="102"/>
      <c r="H86" s="102"/>
      <c r="I86" s="102"/>
      <c r="J86" s="102"/>
    </row>
    <row r="87" spans="2:10" ht="15" customHeight="1">
      <c r="B87" s="102"/>
      <c r="C87" s="102"/>
      <c r="D87" s="102"/>
      <c r="E87" s="102"/>
      <c r="F87" s="102"/>
      <c r="G87" s="102"/>
      <c r="H87" s="102"/>
      <c r="I87" s="102"/>
      <c r="J87" s="102"/>
    </row>
    <row r="88" spans="2:10" ht="15" customHeight="1">
      <c r="B88" s="102"/>
      <c r="C88" s="102"/>
      <c r="D88" s="102"/>
      <c r="E88" s="102"/>
      <c r="F88" s="102"/>
      <c r="G88" s="102"/>
      <c r="H88" s="102"/>
      <c r="I88" s="102"/>
      <c r="J88" s="102"/>
    </row>
    <row r="89" spans="2:10" ht="15" customHeight="1">
      <c r="B89" s="102"/>
      <c r="C89" s="102"/>
      <c r="D89" s="102"/>
      <c r="E89" s="102"/>
      <c r="F89" s="102"/>
      <c r="G89" s="102"/>
      <c r="H89" s="102"/>
      <c r="I89" s="102"/>
      <c r="J89" s="102"/>
    </row>
    <row r="90" spans="2:10" ht="15" customHeight="1">
      <c r="B90" s="102"/>
      <c r="C90" s="102"/>
      <c r="D90" s="102"/>
      <c r="E90" s="102"/>
      <c r="F90" s="102"/>
      <c r="G90" s="102"/>
      <c r="H90" s="102"/>
      <c r="I90" s="102"/>
      <c r="J90" s="102"/>
    </row>
  </sheetData>
  <sheetProtection/>
  <mergeCells count="1">
    <mergeCell ref="B86:J90"/>
  </mergeCells>
  <conditionalFormatting sqref="C8:C49 C51:C82">
    <cfRule type="expression" priority="21" dxfId="2" stopIfTrue="1">
      <formula>ISBLANK(C8)=TRUE</formula>
    </cfRule>
    <cfRule type="expression" priority="22" dxfId="1" stopIfTrue="1">
      <formula>BK8="×"</formula>
    </cfRule>
    <cfRule type="expression" priority="23" dxfId="0" stopIfTrue="1">
      <formula>BK8="××"</formula>
    </cfRule>
    <cfRule type="expression" priority="24" dxfId="33" stopIfTrue="1">
      <formula>BK8="×××"</formula>
    </cfRule>
    <cfRule type="expression" priority="25" dxfId="34" stopIfTrue="1">
      <formula>ISBLANK(C8)=FALSE</formula>
    </cfRule>
  </conditionalFormatting>
  <conditionalFormatting sqref="D8:D49">
    <cfRule type="expression" priority="16" dxfId="2" stopIfTrue="1">
      <formula>ISBLANK(D8)=TRUE</formula>
    </cfRule>
    <cfRule type="expression" priority="17" dxfId="1" stopIfTrue="1">
      <formula>BL8="×"</formula>
    </cfRule>
    <cfRule type="expression" priority="18" dxfId="0" stopIfTrue="1">
      <formula>BL8="××"</formula>
    </cfRule>
    <cfRule type="expression" priority="19" dxfId="33" stopIfTrue="1">
      <formula>BL8="×××"</formula>
    </cfRule>
    <cfRule type="expression" priority="20" dxfId="34" stopIfTrue="1">
      <formula>ISBLANK(D8)=FALSE</formula>
    </cfRule>
  </conditionalFormatting>
  <conditionalFormatting sqref="D51:D82">
    <cfRule type="expression" priority="11" dxfId="2" stopIfTrue="1">
      <formula>ISBLANK(D51)=TRUE</formula>
    </cfRule>
    <cfRule type="expression" priority="12" dxfId="1" stopIfTrue="1">
      <formula>BL51="×"</formula>
    </cfRule>
    <cfRule type="expression" priority="13" dxfId="0" stopIfTrue="1">
      <formula>BL51="××"</formula>
    </cfRule>
    <cfRule type="expression" priority="14" dxfId="33" stopIfTrue="1">
      <formula>BL51="×××"</formula>
    </cfRule>
    <cfRule type="expression" priority="15" dxfId="34" stopIfTrue="1">
      <formula>ISBLANK(D51)=FALSE</formula>
    </cfRule>
  </conditionalFormatting>
  <conditionalFormatting sqref="F8:F49">
    <cfRule type="expression" priority="6" dxfId="2" stopIfTrue="1">
      <formula>ISBLANK(F8)=TRUE</formula>
    </cfRule>
    <cfRule type="expression" priority="7" dxfId="1" stopIfTrue="1">
      <formula>BN8="×"</formula>
    </cfRule>
    <cfRule type="expression" priority="8" dxfId="0" stopIfTrue="1">
      <formula>BN8="××"</formula>
    </cfRule>
    <cfRule type="expression" priority="9" dxfId="33" stopIfTrue="1">
      <formula>BN8="×××"</formula>
    </cfRule>
    <cfRule type="expression" priority="10" dxfId="34" stopIfTrue="1">
      <formula>ISBLANK(F8)=FALSE</formula>
    </cfRule>
  </conditionalFormatting>
  <conditionalFormatting sqref="F51:F82">
    <cfRule type="expression" priority="1" dxfId="2" stopIfTrue="1">
      <formula>ISBLANK(F51)=TRUE</formula>
    </cfRule>
    <cfRule type="expression" priority="2" dxfId="1" stopIfTrue="1">
      <formula>BN51="×"</formula>
    </cfRule>
    <cfRule type="expression" priority="3" dxfId="0" stopIfTrue="1">
      <formula>BN51="××"</formula>
    </cfRule>
    <cfRule type="expression" priority="4" dxfId="33" stopIfTrue="1">
      <formula>BN51="×××"</formula>
    </cfRule>
    <cfRule type="expression" priority="5" dxfId="34" stopIfTrue="1">
      <formula>ISBLANK(F51)=FALSE</formula>
    </cfRule>
  </conditionalFormatting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4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9.00390625" style="5" customWidth="1"/>
    <col min="2" max="2" width="11.00390625" style="5" customWidth="1"/>
    <col min="3" max="4" width="11.125" style="5" bestFit="1" customWidth="1"/>
    <col min="5" max="5" width="11.50390625" style="5" bestFit="1" customWidth="1"/>
    <col min="6" max="6" width="9.75390625" style="5" customWidth="1"/>
    <col min="7" max="7" width="11.125" style="5" customWidth="1"/>
    <col min="8" max="8" width="9.75390625" style="5" customWidth="1"/>
    <col min="9" max="10" width="9.25390625" style="5" customWidth="1"/>
    <col min="11" max="11" width="4.25390625" style="5" bestFit="1" customWidth="1"/>
    <col min="12" max="16384" width="9.00390625" style="5" customWidth="1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100</v>
      </c>
      <c r="C2" s="13"/>
      <c r="E2" s="13" t="str">
        <f>'月報(日本人)'!E2</f>
        <v>平成29年12月末日現在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0" ht="15" customHeight="1">
      <c r="A6" s="4"/>
      <c r="B6" s="6" t="s">
        <v>66</v>
      </c>
      <c r="C6" s="10" t="s">
        <v>67</v>
      </c>
      <c r="D6" s="11"/>
      <c r="E6" s="12"/>
      <c r="F6" s="7" t="s">
        <v>102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4"/>
      <c r="B7" s="15" t="s">
        <v>87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102</v>
      </c>
      <c r="I7" s="9" t="s">
        <v>5</v>
      </c>
      <c r="J7" s="9" t="s">
        <v>6</v>
      </c>
    </row>
    <row r="8" spans="1:10" ht="15" customHeight="1">
      <c r="A8" s="4"/>
      <c r="B8" s="16" t="s">
        <v>7</v>
      </c>
      <c r="C8" s="74">
        <v>6653</v>
      </c>
      <c r="D8" s="74">
        <v>6052</v>
      </c>
      <c r="E8" s="26">
        <v>12705</v>
      </c>
      <c r="F8" s="60">
        <v>9750</v>
      </c>
      <c r="G8" s="83">
        <v>12691</v>
      </c>
      <c r="H8" s="88">
        <v>8596</v>
      </c>
      <c r="I8" s="26">
        <v>-43</v>
      </c>
      <c r="J8" s="34"/>
    </row>
    <row r="9" spans="1:10" ht="15" customHeight="1">
      <c r="A9" s="4"/>
      <c r="B9" s="17" t="s">
        <v>8</v>
      </c>
      <c r="C9" s="73">
        <v>475</v>
      </c>
      <c r="D9" s="73">
        <v>444</v>
      </c>
      <c r="E9" s="30">
        <v>919</v>
      </c>
      <c r="F9" s="73">
        <v>688</v>
      </c>
      <c r="G9" s="84">
        <v>858</v>
      </c>
      <c r="H9" s="89">
        <v>515</v>
      </c>
      <c r="I9" s="30">
        <v>12</v>
      </c>
      <c r="J9" s="35"/>
    </row>
    <row r="10" spans="1:11" ht="15" customHeight="1">
      <c r="A10" s="4"/>
      <c r="B10" s="18" t="s">
        <v>11</v>
      </c>
      <c r="C10" s="70">
        <v>692</v>
      </c>
      <c r="D10" s="70">
        <v>470</v>
      </c>
      <c r="E10" s="82">
        <v>1162</v>
      </c>
      <c r="F10" s="70">
        <v>980</v>
      </c>
      <c r="G10" s="85">
        <v>1167</v>
      </c>
      <c r="H10" s="90">
        <v>899</v>
      </c>
      <c r="I10" s="28">
        <v>-5</v>
      </c>
      <c r="J10" s="36"/>
      <c r="K10" s="105"/>
    </row>
    <row r="11" spans="1:10" ht="15" customHeight="1">
      <c r="A11" s="4"/>
      <c r="B11" s="18" t="s">
        <v>70</v>
      </c>
      <c r="C11" s="70">
        <v>414</v>
      </c>
      <c r="D11" s="70">
        <v>388</v>
      </c>
      <c r="E11" s="82">
        <v>802</v>
      </c>
      <c r="F11" s="70">
        <v>536</v>
      </c>
      <c r="G11" s="85">
        <v>798</v>
      </c>
      <c r="H11" s="90">
        <v>469</v>
      </c>
      <c r="I11" s="78">
        <v>4</v>
      </c>
      <c r="J11" s="36"/>
    </row>
    <row r="12" spans="1:10" ht="15" customHeight="1">
      <c r="A12" s="4"/>
      <c r="B12" s="18" t="s">
        <v>9</v>
      </c>
      <c r="C12" s="70">
        <v>2366</v>
      </c>
      <c r="D12" s="70">
        <v>2140</v>
      </c>
      <c r="E12" s="81">
        <v>4506</v>
      </c>
      <c r="F12" s="70">
        <v>3513</v>
      </c>
      <c r="G12" s="85">
        <v>4527</v>
      </c>
      <c r="H12" s="90">
        <v>3217</v>
      </c>
      <c r="I12" s="28">
        <v>-27</v>
      </c>
      <c r="J12" s="36"/>
    </row>
    <row r="13" spans="1:10" ht="15" customHeight="1">
      <c r="A13" s="4"/>
      <c r="B13" s="18" t="s">
        <v>10</v>
      </c>
      <c r="C13" s="70">
        <v>733</v>
      </c>
      <c r="D13" s="70">
        <v>749</v>
      </c>
      <c r="E13" s="81">
        <v>1482</v>
      </c>
      <c r="F13" s="70">
        <v>1122</v>
      </c>
      <c r="G13" s="85">
        <v>1476</v>
      </c>
      <c r="H13" s="90">
        <v>923</v>
      </c>
      <c r="I13" s="28">
        <v>5</v>
      </c>
      <c r="J13" s="36"/>
    </row>
    <row r="14" spans="1:10" ht="15" customHeight="1">
      <c r="A14" s="4"/>
      <c r="B14" s="18" t="s">
        <v>12</v>
      </c>
      <c r="C14" s="70">
        <v>354</v>
      </c>
      <c r="D14" s="70">
        <v>381</v>
      </c>
      <c r="E14" s="81">
        <v>735</v>
      </c>
      <c r="F14" s="70">
        <v>567</v>
      </c>
      <c r="G14" s="85">
        <v>753</v>
      </c>
      <c r="H14" s="90">
        <v>502</v>
      </c>
      <c r="I14" s="28">
        <v>-18</v>
      </c>
      <c r="J14" s="36"/>
    </row>
    <row r="15" spans="1:10" ht="15" customHeight="1">
      <c r="A15" s="4"/>
      <c r="B15" s="19" t="s">
        <v>13</v>
      </c>
      <c r="C15" s="71">
        <v>1619</v>
      </c>
      <c r="D15" s="71">
        <v>1480</v>
      </c>
      <c r="E15" s="32">
        <v>3099</v>
      </c>
      <c r="F15" s="71">
        <v>2344</v>
      </c>
      <c r="G15" s="86">
        <v>3112</v>
      </c>
      <c r="H15" s="91">
        <v>2071</v>
      </c>
      <c r="I15" s="32">
        <v>-14</v>
      </c>
      <c r="J15" s="37"/>
    </row>
    <row r="16" spans="1:10" ht="15" customHeight="1">
      <c r="A16" s="4"/>
      <c r="B16" s="16" t="s">
        <v>14</v>
      </c>
      <c r="C16" s="74">
        <v>18834</v>
      </c>
      <c r="D16" s="74">
        <v>16423</v>
      </c>
      <c r="E16" s="26">
        <v>35257</v>
      </c>
      <c r="F16" s="74">
        <v>23670</v>
      </c>
      <c r="G16" s="83">
        <v>35308</v>
      </c>
      <c r="H16" s="88">
        <v>25335</v>
      </c>
      <c r="I16" s="26">
        <v>-51</v>
      </c>
      <c r="J16" s="34"/>
    </row>
    <row r="17" spans="1:10" ht="15" customHeight="1">
      <c r="A17" s="4"/>
      <c r="B17" s="17" t="s">
        <v>15</v>
      </c>
      <c r="C17" s="73">
        <v>5314</v>
      </c>
      <c r="D17" s="73">
        <v>4850</v>
      </c>
      <c r="E17" s="80">
        <v>10164</v>
      </c>
      <c r="F17" s="73">
        <v>6454</v>
      </c>
      <c r="G17" s="84">
        <v>10181</v>
      </c>
      <c r="H17" s="89">
        <v>6887</v>
      </c>
      <c r="I17" s="27">
        <v>-17</v>
      </c>
      <c r="J17" s="35"/>
    </row>
    <row r="18" spans="1:10" ht="15" customHeight="1">
      <c r="A18" s="4"/>
      <c r="B18" s="18" t="s">
        <v>16</v>
      </c>
      <c r="C18" s="70">
        <v>4490</v>
      </c>
      <c r="D18" s="70">
        <v>4128</v>
      </c>
      <c r="E18" s="78">
        <v>8618</v>
      </c>
      <c r="F18" s="70">
        <v>6417</v>
      </c>
      <c r="G18" s="85">
        <v>8576</v>
      </c>
      <c r="H18" s="90">
        <v>6652</v>
      </c>
      <c r="I18" s="78">
        <v>42</v>
      </c>
      <c r="J18" s="36"/>
    </row>
    <row r="19" spans="1:10" ht="15" customHeight="1">
      <c r="A19" s="4"/>
      <c r="B19" s="18" t="s">
        <v>17</v>
      </c>
      <c r="C19" s="70">
        <v>2407</v>
      </c>
      <c r="D19" s="70">
        <v>2253</v>
      </c>
      <c r="E19" s="81">
        <v>4660</v>
      </c>
      <c r="F19" s="70">
        <v>3140</v>
      </c>
      <c r="G19" s="85">
        <v>4676</v>
      </c>
      <c r="H19" s="90">
        <v>3460</v>
      </c>
      <c r="I19" s="97">
        <v>-16</v>
      </c>
      <c r="J19" s="36"/>
    </row>
    <row r="20" spans="1:10" ht="15" customHeight="1">
      <c r="A20" s="4"/>
      <c r="B20" s="18" t="s">
        <v>18</v>
      </c>
      <c r="C20" s="70">
        <v>3252</v>
      </c>
      <c r="D20" s="70">
        <v>2288</v>
      </c>
      <c r="E20" s="78">
        <v>5540</v>
      </c>
      <c r="F20" s="70">
        <v>4143</v>
      </c>
      <c r="G20" s="85">
        <v>5534</v>
      </c>
      <c r="H20" s="90">
        <v>4380</v>
      </c>
      <c r="I20" s="28">
        <v>6</v>
      </c>
      <c r="J20" s="36"/>
    </row>
    <row r="21" spans="1:10" ht="15" customHeight="1">
      <c r="A21" s="4"/>
      <c r="B21" s="18" t="s">
        <v>21</v>
      </c>
      <c r="C21" s="70">
        <v>1578</v>
      </c>
      <c r="D21" s="70">
        <v>1281</v>
      </c>
      <c r="E21" s="81">
        <v>2859</v>
      </c>
      <c r="F21" s="70">
        <v>1647</v>
      </c>
      <c r="G21" s="85">
        <v>2871</v>
      </c>
      <c r="H21" s="90">
        <v>1821</v>
      </c>
      <c r="I21" s="78">
        <v>-12</v>
      </c>
      <c r="J21" s="36"/>
    </row>
    <row r="22" spans="1:10" ht="15" customHeight="1">
      <c r="A22" s="4"/>
      <c r="B22" s="18" t="s">
        <v>19</v>
      </c>
      <c r="C22" s="70">
        <v>642</v>
      </c>
      <c r="D22" s="70">
        <v>595</v>
      </c>
      <c r="E22" s="81">
        <v>1237</v>
      </c>
      <c r="F22" s="70">
        <v>762</v>
      </c>
      <c r="G22" s="85">
        <v>1235</v>
      </c>
      <c r="H22" s="90">
        <v>843</v>
      </c>
      <c r="I22" s="97">
        <v>2</v>
      </c>
      <c r="J22" s="36"/>
    </row>
    <row r="23" spans="1:10" ht="15" customHeight="1">
      <c r="A23" s="4"/>
      <c r="B23" s="19" t="s">
        <v>20</v>
      </c>
      <c r="C23" s="71">
        <v>1151</v>
      </c>
      <c r="D23" s="71">
        <v>1028</v>
      </c>
      <c r="E23" s="79">
        <v>2179</v>
      </c>
      <c r="F23" s="71">
        <v>1107</v>
      </c>
      <c r="G23" s="86">
        <v>2235</v>
      </c>
      <c r="H23" s="91">
        <v>1292</v>
      </c>
      <c r="I23" s="29">
        <v>-56</v>
      </c>
      <c r="J23" s="37"/>
    </row>
    <row r="24" spans="1:10" ht="15" customHeight="1">
      <c r="A24" s="4"/>
      <c r="B24" s="16" t="s">
        <v>22</v>
      </c>
      <c r="C24" s="54">
        <v>193</v>
      </c>
      <c r="D24" s="54">
        <v>373</v>
      </c>
      <c r="E24" s="26">
        <v>566</v>
      </c>
      <c r="F24" s="54">
        <v>314</v>
      </c>
      <c r="G24" s="83">
        <v>564</v>
      </c>
      <c r="H24" s="88">
        <v>311</v>
      </c>
      <c r="I24" s="26">
        <v>-1</v>
      </c>
      <c r="J24" s="34"/>
    </row>
    <row r="25" spans="1:10" ht="15" customHeight="1">
      <c r="A25" s="4"/>
      <c r="B25" s="16" t="s">
        <v>23</v>
      </c>
      <c r="C25" s="54">
        <v>1504</v>
      </c>
      <c r="D25" s="54">
        <v>2284</v>
      </c>
      <c r="E25" s="26">
        <v>3788</v>
      </c>
      <c r="F25" s="54">
        <v>2524</v>
      </c>
      <c r="G25" s="83">
        <v>3682</v>
      </c>
      <c r="H25" s="88">
        <v>2641</v>
      </c>
      <c r="I25" s="26">
        <v>106</v>
      </c>
      <c r="J25" s="34"/>
    </row>
    <row r="26" spans="1:10" ht="15" customHeight="1">
      <c r="A26" s="4"/>
      <c r="B26" s="16" t="s">
        <v>24</v>
      </c>
      <c r="C26" s="54">
        <v>267</v>
      </c>
      <c r="D26" s="54">
        <v>204</v>
      </c>
      <c r="E26" s="26">
        <v>471</v>
      </c>
      <c r="F26" s="54">
        <v>307</v>
      </c>
      <c r="G26" s="83">
        <v>469</v>
      </c>
      <c r="H26" s="88">
        <v>345</v>
      </c>
      <c r="I26" s="26">
        <v>2</v>
      </c>
      <c r="J26" s="34"/>
    </row>
    <row r="27" spans="1:10" ht="15" customHeight="1">
      <c r="A27" s="4"/>
      <c r="B27" s="16" t="s">
        <v>25</v>
      </c>
      <c r="C27" s="54">
        <v>655</v>
      </c>
      <c r="D27" s="54">
        <v>624</v>
      </c>
      <c r="E27" s="26">
        <v>1279</v>
      </c>
      <c r="F27" s="54">
        <v>748</v>
      </c>
      <c r="G27" s="83">
        <v>1262</v>
      </c>
      <c r="H27" s="88">
        <v>830</v>
      </c>
      <c r="I27" s="26">
        <v>17</v>
      </c>
      <c r="J27" s="34"/>
    </row>
    <row r="28" spans="1:10" ht="15" customHeight="1">
      <c r="A28" s="4"/>
      <c r="B28" s="16" t="s">
        <v>26</v>
      </c>
      <c r="C28" s="54">
        <v>240</v>
      </c>
      <c r="D28" s="54">
        <v>289</v>
      </c>
      <c r="E28" s="26">
        <v>529</v>
      </c>
      <c r="F28" s="54">
        <v>375</v>
      </c>
      <c r="G28" s="83">
        <v>533</v>
      </c>
      <c r="H28" s="88">
        <v>407</v>
      </c>
      <c r="I28" s="26">
        <v>-4</v>
      </c>
      <c r="J28" s="34"/>
    </row>
    <row r="29" spans="1:10" ht="15" customHeight="1">
      <c r="A29" s="4"/>
      <c r="B29" s="16" t="s">
        <v>27</v>
      </c>
      <c r="C29" s="54">
        <v>171</v>
      </c>
      <c r="D29" s="54">
        <v>173</v>
      </c>
      <c r="E29" s="26">
        <v>344</v>
      </c>
      <c r="F29" s="54">
        <v>239</v>
      </c>
      <c r="G29" s="83">
        <v>334</v>
      </c>
      <c r="H29" s="88">
        <v>243</v>
      </c>
      <c r="I29" s="26">
        <v>10</v>
      </c>
      <c r="J29" s="34"/>
    </row>
    <row r="30" spans="1:10" ht="15" customHeight="1">
      <c r="A30" s="4"/>
      <c r="B30" s="16" t="s">
        <v>28</v>
      </c>
      <c r="C30" s="54">
        <v>114</v>
      </c>
      <c r="D30" s="54">
        <v>274</v>
      </c>
      <c r="E30" s="26">
        <v>388</v>
      </c>
      <c r="F30" s="54">
        <v>260</v>
      </c>
      <c r="G30" s="83">
        <v>389</v>
      </c>
      <c r="H30" s="88">
        <v>287</v>
      </c>
      <c r="I30" s="26">
        <v>-1</v>
      </c>
      <c r="J30" s="34"/>
    </row>
    <row r="31" spans="1:10" ht="15" customHeight="1">
      <c r="A31" s="4"/>
      <c r="B31" s="16" t="s">
        <v>29</v>
      </c>
      <c r="C31" s="54">
        <v>157</v>
      </c>
      <c r="D31" s="54">
        <v>277</v>
      </c>
      <c r="E31" s="26">
        <v>434</v>
      </c>
      <c r="F31" s="54">
        <v>332</v>
      </c>
      <c r="G31" s="83">
        <v>437</v>
      </c>
      <c r="H31" s="88">
        <v>348</v>
      </c>
      <c r="I31" s="26">
        <v>-12</v>
      </c>
      <c r="J31" s="34"/>
    </row>
    <row r="32" spans="1:10" ht="15" customHeight="1">
      <c r="A32" s="4"/>
      <c r="B32" s="16" t="s">
        <v>30</v>
      </c>
      <c r="C32" s="54">
        <v>65</v>
      </c>
      <c r="D32" s="54">
        <v>119</v>
      </c>
      <c r="E32" s="26">
        <v>184</v>
      </c>
      <c r="F32" s="54">
        <v>125</v>
      </c>
      <c r="G32" s="83">
        <v>183</v>
      </c>
      <c r="H32" s="88">
        <v>124</v>
      </c>
      <c r="I32" s="26">
        <v>1</v>
      </c>
      <c r="J32" s="34"/>
    </row>
    <row r="33" spans="1:10" ht="15" customHeight="1">
      <c r="A33" s="4"/>
      <c r="B33" s="16" t="s">
        <v>31</v>
      </c>
      <c r="C33" s="54">
        <v>359</v>
      </c>
      <c r="D33" s="54">
        <v>303</v>
      </c>
      <c r="E33" s="26">
        <v>662</v>
      </c>
      <c r="F33" s="54">
        <v>416</v>
      </c>
      <c r="G33" s="83">
        <v>631</v>
      </c>
      <c r="H33" s="88">
        <v>428</v>
      </c>
      <c r="I33" s="26">
        <v>31</v>
      </c>
      <c r="J33" s="34"/>
    </row>
    <row r="34" spans="1:10" ht="15" customHeight="1">
      <c r="A34" s="4"/>
      <c r="B34" s="16" t="s">
        <v>32</v>
      </c>
      <c r="C34" s="54">
        <v>163</v>
      </c>
      <c r="D34" s="54">
        <v>110</v>
      </c>
      <c r="E34" s="26">
        <v>273</v>
      </c>
      <c r="F34" s="54">
        <v>225</v>
      </c>
      <c r="G34" s="83">
        <v>264</v>
      </c>
      <c r="H34" s="88">
        <v>225</v>
      </c>
      <c r="I34" s="26">
        <v>9</v>
      </c>
      <c r="J34" s="34"/>
    </row>
    <row r="35" spans="1:10" ht="15" customHeight="1">
      <c r="A35" s="4"/>
      <c r="B35" s="16" t="s">
        <v>33</v>
      </c>
      <c r="C35" s="54">
        <v>103</v>
      </c>
      <c r="D35" s="54">
        <v>107</v>
      </c>
      <c r="E35" s="26">
        <v>210</v>
      </c>
      <c r="F35" s="54">
        <v>102</v>
      </c>
      <c r="G35" s="83">
        <v>215</v>
      </c>
      <c r="H35" s="88">
        <v>166</v>
      </c>
      <c r="I35" s="26">
        <v>-5</v>
      </c>
      <c r="J35" s="34"/>
    </row>
    <row r="36" spans="1:10" ht="15" customHeight="1">
      <c r="A36" s="4"/>
      <c r="B36" s="16" t="s">
        <v>34</v>
      </c>
      <c r="C36" s="54">
        <v>482</v>
      </c>
      <c r="D36" s="54">
        <v>429</v>
      </c>
      <c r="E36" s="26">
        <v>911</v>
      </c>
      <c r="F36" s="54">
        <v>762</v>
      </c>
      <c r="G36" s="83">
        <v>872</v>
      </c>
      <c r="H36" s="88">
        <v>727</v>
      </c>
      <c r="I36" s="26">
        <v>39</v>
      </c>
      <c r="J36" s="34"/>
    </row>
    <row r="37" spans="1:10" ht="15" customHeight="1">
      <c r="A37" s="4"/>
      <c r="B37" s="16" t="s">
        <v>35</v>
      </c>
      <c r="C37" s="54">
        <v>289</v>
      </c>
      <c r="D37" s="54">
        <v>295</v>
      </c>
      <c r="E37" s="26">
        <v>584</v>
      </c>
      <c r="F37" s="54">
        <v>327</v>
      </c>
      <c r="G37" s="83">
        <v>607</v>
      </c>
      <c r="H37" s="88">
        <v>414</v>
      </c>
      <c r="I37" s="26">
        <v>-23</v>
      </c>
      <c r="J37" s="34"/>
    </row>
    <row r="38" spans="1:10" ht="15" customHeight="1">
      <c r="A38" s="4"/>
      <c r="B38" s="16" t="s">
        <v>36</v>
      </c>
      <c r="C38" s="54">
        <v>331</v>
      </c>
      <c r="D38" s="54">
        <v>342</v>
      </c>
      <c r="E38" s="26">
        <v>673</v>
      </c>
      <c r="F38" s="54">
        <v>302</v>
      </c>
      <c r="G38" s="83">
        <v>672</v>
      </c>
      <c r="H38" s="88">
        <v>355</v>
      </c>
      <c r="I38" s="26">
        <v>1</v>
      </c>
      <c r="J38" s="34"/>
    </row>
    <row r="39" spans="1:10" ht="15" customHeight="1">
      <c r="A39" s="4"/>
      <c r="B39" s="16" t="s">
        <v>37</v>
      </c>
      <c r="C39" s="54">
        <v>453</v>
      </c>
      <c r="D39" s="54">
        <v>376</v>
      </c>
      <c r="E39" s="26">
        <v>829</v>
      </c>
      <c r="F39" s="54">
        <v>490</v>
      </c>
      <c r="G39" s="83">
        <v>839</v>
      </c>
      <c r="H39" s="88">
        <v>553</v>
      </c>
      <c r="I39" s="26">
        <v>-11</v>
      </c>
      <c r="J39" s="34"/>
    </row>
    <row r="40" spans="1:10" ht="15" customHeight="1">
      <c r="A40" s="4"/>
      <c r="B40" s="16" t="s">
        <v>68</v>
      </c>
      <c r="C40" s="54">
        <v>276</v>
      </c>
      <c r="D40" s="54">
        <v>319</v>
      </c>
      <c r="E40" s="26">
        <v>595</v>
      </c>
      <c r="F40" s="54">
        <v>289</v>
      </c>
      <c r="G40" s="83">
        <v>599</v>
      </c>
      <c r="H40" s="88">
        <v>335</v>
      </c>
      <c r="I40" s="26">
        <v>-4</v>
      </c>
      <c r="J40" s="34"/>
    </row>
    <row r="41" spans="1:10" ht="15" customHeight="1">
      <c r="A41" s="4"/>
      <c r="B41" s="16" t="s">
        <v>38</v>
      </c>
      <c r="C41" s="54">
        <v>222</v>
      </c>
      <c r="D41" s="54">
        <v>201</v>
      </c>
      <c r="E41" s="26">
        <v>423</v>
      </c>
      <c r="F41" s="54">
        <v>221</v>
      </c>
      <c r="G41" s="83">
        <v>424</v>
      </c>
      <c r="H41" s="88">
        <v>261</v>
      </c>
      <c r="I41" s="26">
        <v>-2</v>
      </c>
      <c r="J41" s="34"/>
    </row>
    <row r="42" spans="1:10" ht="15" customHeight="1">
      <c r="A42" s="4"/>
      <c r="B42" s="16" t="s">
        <v>39</v>
      </c>
      <c r="C42" s="54">
        <v>276</v>
      </c>
      <c r="D42" s="54">
        <v>366</v>
      </c>
      <c r="E42" s="26">
        <v>642</v>
      </c>
      <c r="F42" s="54">
        <v>390</v>
      </c>
      <c r="G42" s="22">
        <v>630</v>
      </c>
      <c r="H42" s="92">
        <v>402</v>
      </c>
      <c r="I42" s="26">
        <v>12</v>
      </c>
      <c r="J42" s="34"/>
    </row>
    <row r="43" spans="1:10" ht="15" customHeight="1">
      <c r="A43" s="4"/>
      <c r="B43" s="20" t="s">
        <v>88</v>
      </c>
      <c r="C43" s="54">
        <v>162</v>
      </c>
      <c r="D43" s="54">
        <v>186</v>
      </c>
      <c r="E43" s="26">
        <v>348</v>
      </c>
      <c r="F43" s="54">
        <v>129</v>
      </c>
      <c r="G43" s="22">
        <v>344</v>
      </c>
      <c r="H43" s="92">
        <v>165</v>
      </c>
      <c r="I43" s="26">
        <v>4</v>
      </c>
      <c r="J43" s="34"/>
    </row>
    <row r="44" spans="1:10" ht="15" customHeight="1">
      <c r="A44" s="4"/>
      <c r="B44" s="20" t="s">
        <v>89</v>
      </c>
      <c r="C44" s="54">
        <v>96</v>
      </c>
      <c r="D44" s="54">
        <v>126</v>
      </c>
      <c r="E44" s="26">
        <v>222</v>
      </c>
      <c r="F44" s="54">
        <v>134</v>
      </c>
      <c r="G44" s="83">
        <v>216</v>
      </c>
      <c r="H44" s="88">
        <v>134</v>
      </c>
      <c r="I44" s="26">
        <v>6</v>
      </c>
      <c r="J44" s="34"/>
    </row>
    <row r="45" spans="1:10" ht="15" customHeight="1">
      <c r="A45" s="4"/>
      <c r="B45" s="16" t="s">
        <v>90</v>
      </c>
      <c r="C45" s="54">
        <v>146</v>
      </c>
      <c r="D45" s="54">
        <v>164</v>
      </c>
      <c r="E45" s="26">
        <v>310</v>
      </c>
      <c r="F45" s="54">
        <v>242</v>
      </c>
      <c r="G45" s="83">
        <v>315</v>
      </c>
      <c r="H45" s="88">
        <v>265</v>
      </c>
      <c r="I45" s="26">
        <v>-5</v>
      </c>
      <c r="J45" s="34"/>
    </row>
    <row r="46" spans="1:10" ht="15" customHeight="1">
      <c r="A46" s="4"/>
      <c r="B46" s="16" t="s">
        <v>81</v>
      </c>
      <c r="C46" s="54">
        <v>121</v>
      </c>
      <c r="D46" s="54">
        <v>169</v>
      </c>
      <c r="E46" s="26">
        <v>290</v>
      </c>
      <c r="F46" s="54">
        <v>174</v>
      </c>
      <c r="G46" s="83">
        <v>283</v>
      </c>
      <c r="H46" s="88">
        <v>191</v>
      </c>
      <c r="I46" s="26">
        <v>7</v>
      </c>
      <c r="J46" s="34"/>
    </row>
    <row r="47" spans="1:10" ht="15" customHeight="1">
      <c r="A47" s="4"/>
      <c r="B47" s="16" t="s">
        <v>82</v>
      </c>
      <c r="C47" s="54">
        <v>189</v>
      </c>
      <c r="D47" s="54">
        <v>310</v>
      </c>
      <c r="E47" s="26">
        <v>499</v>
      </c>
      <c r="F47" s="54">
        <v>368</v>
      </c>
      <c r="G47" s="83">
        <v>478</v>
      </c>
      <c r="H47" s="88">
        <v>372</v>
      </c>
      <c r="I47" s="26">
        <v>21</v>
      </c>
      <c r="J47" s="34"/>
    </row>
    <row r="48" spans="1:10" ht="15" customHeight="1">
      <c r="A48" s="4"/>
      <c r="B48" s="16" t="s">
        <v>83</v>
      </c>
      <c r="C48" s="54">
        <v>32</v>
      </c>
      <c r="D48" s="54">
        <v>122</v>
      </c>
      <c r="E48" s="26">
        <v>154</v>
      </c>
      <c r="F48" s="54">
        <v>113</v>
      </c>
      <c r="G48" s="83">
        <v>147</v>
      </c>
      <c r="H48" s="88">
        <v>109</v>
      </c>
      <c r="I48" s="26">
        <v>7</v>
      </c>
      <c r="J48" s="34"/>
    </row>
    <row r="49" spans="1:10" ht="15" customHeight="1" thickBot="1">
      <c r="A49" s="4"/>
      <c r="B49" s="16" t="s">
        <v>91</v>
      </c>
      <c r="C49" s="73">
        <v>470</v>
      </c>
      <c r="D49" s="73">
        <v>386</v>
      </c>
      <c r="E49" s="30">
        <v>856</v>
      </c>
      <c r="F49" s="73">
        <v>557</v>
      </c>
      <c r="G49" s="83">
        <v>841</v>
      </c>
      <c r="H49" s="88">
        <v>608</v>
      </c>
      <c r="I49" s="30">
        <v>12</v>
      </c>
      <c r="J49" s="34"/>
    </row>
    <row r="50" spans="1:10" ht="15" customHeight="1" thickBot="1" thickTop="1">
      <c r="A50" s="4"/>
      <c r="B50" s="21" t="s">
        <v>92</v>
      </c>
      <c r="C50" s="98">
        <f>SUM(C8,C16,C24:C49)</f>
        <v>33023</v>
      </c>
      <c r="D50" s="98">
        <f>SUM(D8,D16,D24:D49)</f>
        <v>31403</v>
      </c>
      <c r="E50" s="98">
        <f>SUM(E8,E16,E24:E49)</f>
        <v>64426</v>
      </c>
      <c r="F50" s="98">
        <f>SUM(F8,F16,F24:F49)</f>
        <v>43885</v>
      </c>
      <c r="G50" s="87">
        <v>64229</v>
      </c>
      <c r="H50" s="93">
        <v>45177</v>
      </c>
      <c r="I50" s="31">
        <v>123</v>
      </c>
      <c r="J50" s="38"/>
    </row>
    <row r="51" spans="1:10" ht="15" customHeight="1" thickTop="1">
      <c r="A51" s="4"/>
      <c r="B51" s="23" t="s">
        <v>40</v>
      </c>
      <c r="C51" s="56">
        <v>146</v>
      </c>
      <c r="D51" s="71">
        <v>102</v>
      </c>
      <c r="E51" s="32">
        <v>248</v>
      </c>
      <c r="F51" s="71">
        <v>137</v>
      </c>
      <c r="G51" s="83">
        <v>232</v>
      </c>
      <c r="H51" s="94">
        <v>141</v>
      </c>
      <c r="I51" s="32">
        <v>16</v>
      </c>
      <c r="J51" s="34"/>
    </row>
    <row r="52" spans="1:10" ht="15" customHeight="1">
      <c r="A52" s="4"/>
      <c r="B52" s="16" t="s">
        <v>41</v>
      </c>
      <c r="C52" s="54">
        <v>186</v>
      </c>
      <c r="D52" s="54">
        <v>136</v>
      </c>
      <c r="E52" s="26">
        <v>322</v>
      </c>
      <c r="F52" s="54">
        <v>208</v>
      </c>
      <c r="G52" s="83">
        <v>309</v>
      </c>
      <c r="H52" s="88">
        <v>210</v>
      </c>
      <c r="I52" s="26">
        <v>13</v>
      </c>
      <c r="J52" s="34"/>
    </row>
    <row r="53" spans="1:10" ht="15" customHeight="1">
      <c r="A53" s="4"/>
      <c r="B53" s="16" t="s">
        <v>42</v>
      </c>
      <c r="C53" s="54">
        <v>104</v>
      </c>
      <c r="D53" s="54">
        <v>112</v>
      </c>
      <c r="E53" s="26">
        <v>216</v>
      </c>
      <c r="F53" s="54">
        <v>120</v>
      </c>
      <c r="G53" s="83">
        <v>198</v>
      </c>
      <c r="H53" s="88">
        <v>113</v>
      </c>
      <c r="I53" s="26">
        <v>18</v>
      </c>
      <c r="J53" s="34"/>
    </row>
    <row r="54" spans="1:10" ht="15" customHeight="1">
      <c r="A54" s="4"/>
      <c r="B54" s="16" t="s">
        <v>43</v>
      </c>
      <c r="C54" s="54">
        <v>236</v>
      </c>
      <c r="D54" s="54">
        <v>286</v>
      </c>
      <c r="E54" s="26">
        <v>522</v>
      </c>
      <c r="F54" s="54">
        <v>220</v>
      </c>
      <c r="G54" s="83">
        <v>519</v>
      </c>
      <c r="H54" s="88">
        <v>259</v>
      </c>
      <c r="I54" s="26">
        <v>3</v>
      </c>
      <c r="J54" s="34"/>
    </row>
    <row r="55" spans="1:10" ht="15" customHeight="1">
      <c r="A55" s="4"/>
      <c r="B55" s="16" t="s">
        <v>44</v>
      </c>
      <c r="C55" s="54">
        <v>148</v>
      </c>
      <c r="D55" s="54">
        <v>78</v>
      </c>
      <c r="E55" s="26">
        <v>226</v>
      </c>
      <c r="F55" s="54">
        <v>151</v>
      </c>
      <c r="G55" s="83">
        <v>221</v>
      </c>
      <c r="H55" s="88">
        <v>163</v>
      </c>
      <c r="I55" s="26">
        <v>5</v>
      </c>
      <c r="J55" s="34"/>
    </row>
    <row r="56" spans="1:10" ht="15" customHeight="1">
      <c r="A56" s="4"/>
      <c r="B56" s="16" t="s">
        <v>45</v>
      </c>
      <c r="C56" s="54">
        <v>197</v>
      </c>
      <c r="D56" s="54">
        <v>195</v>
      </c>
      <c r="E56" s="26">
        <v>392</v>
      </c>
      <c r="F56" s="54">
        <v>251</v>
      </c>
      <c r="G56" s="83">
        <v>400</v>
      </c>
      <c r="H56" s="88">
        <v>282</v>
      </c>
      <c r="I56" s="26">
        <v>-8</v>
      </c>
      <c r="J56" s="34"/>
    </row>
    <row r="57" spans="1:10" ht="15" customHeight="1">
      <c r="A57" s="4"/>
      <c r="B57" s="16" t="s">
        <v>46</v>
      </c>
      <c r="C57" s="54">
        <v>37</v>
      </c>
      <c r="D57" s="54">
        <v>117</v>
      </c>
      <c r="E57" s="26">
        <v>154</v>
      </c>
      <c r="F57" s="54">
        <v>130</v>
      </c>
      <c r="G57" s="83">
        <v>141</v>
      </c>
      <c r="H57" s="88">
        <v>126</v>
      </c>
      <c r="I57" s="26">
        <v>13</v>
      </c>
      <c r="J57" s="34"/>
    </row>
    <row r="58" spans="1:10" ht="15" customHeight="1">
      <c r="A58" s="4"/>
      <c r="B58" s="16" t="s">
        <v>47</v>
      </c>
      <c r="C58" s="54">
        <v>273</v>
      </c>
      <c r="D58" s="54">
        <v>259</v>
      </c>
      <c r="E58" s="26">
        <v>532</v>
      </c>
      <c r="F58" s="54">
        <v>250</v>
      </c>
      <c r="G58" s="83">
        <v>511</v>
      </c>
      <c r="H58" s="88">
        <v>290</v>
      </c>
      <c r="I58" s="26">
        <v>21</v>
      </c>
      <c r="J58" s="34"/>
    </row>
    <row r="59" spans="1:10" ht="15" customHeight="1">
      <c r="A59" s="4"/>
      <c r="B59" s="16" t="s">
        <v>48</v>
      </c>
      <c r="C59" s="54">
        <v>35</v>
      </c>
      <c r="D59" s="54">
        <v>40</v>
      </c>
      <c r="E59" s="26">
        <v>75</v>
      </c>
      <c r="F59" s="54">
        <v>33</v>
      </c>
      <c r="G59" s="83">
        <v>74</v>
      </c>
      <c r="H59" s="88">
        <v>41</v>
      </c>
      <c r="I59" s="26">
        <v>0</v>
      </c>
      <c r="J59" s="34"/>
    </row>
    <row r="60" spans="1:10" ht="15" customHeight="1">
      <c r="A60" s="4"/>
      <c r="B60" s="16" t="s">
        <v>49</v>
      </c>
      <c r="C60" s="54">
        <v>157</v>
      </c>
      <c r="D60" s="54">
        <v>231</v>
      </c>
      <c r="E60" s="26">
        <v>388</v>
      </c>
      <c r="F60" s="54">
        <v>187</v>
      </c>
      <c r="G60" s="83">
        <v>382</v>
      </c>
      <c r="H60" s="88">
        <v>209</v>
      </c>
      <c r="I60" s="26">
        <v>6</v>
      </c>
      <c r="J60" s="34"/>
    </row>
    <row r="61" spans="1:10" ht="15" customHeight="1">
      <c r="A61" s="4"/>
      <c r="B61" s="16" t="s">
        <v>50</v>
      </c>
      <c r="C61" s="54">
        <v>79</v>
      </c>
      <c r="D61" s="54">
        <v>71</v>
      </c>
      <c r="E61" s="26">
        <v>150</v>
      </c>
      <c r="F61" s="54">
        <v>75</v>
      </c>
      <c r="G61" s="83">
        <v>151</v>
      </c>
      <c r="H61" s="88">
        <v>88</v>
      </c>
      <c r="I61" s="26">
        <v>-1</v>
      </c>
      <c r="J61" s="34"/>
    </row>
    <row r="62" spans="1:10" ht="15" customHeight="1">
      <c r="A62" s="4"/>
      <c r="B62" s="16" t="s">
        <v>51</v>
      </c>
      <c r="C62" s="54">
        <v>78</v>
      </c>
      <c r="D62" s="54">
        <v>73</v>
      </c>
      <c r="E62" s="26">
        <v>151</v>
      </c>
      <c r="F62" s="54">
        <v>87</v>
      </c>
      <c r="G62" s="83">
        <v>152</v>
      </c>
      <c r="H62" s="88">
        <v>102</v>
      </c>
      <c r="I62" s="26">
        <v>-1</v>
      </c>
      <c r="J62" s="34"/>
    </row>
    <row r="63" spans="1:10" ht="15" customHeight="1">
      <c r="A63" s="4"/>
      <c r="B63" s="16" t="s">
        <v>52</v>
      </c>
      <c r="C63" s="54">
        <v>123</v>
      </c>
      <c r="D63" s="54">
        <v>51</v>
      </c>
      <c r="E63" s="26">
        <v>174</v>
      </c>
      <c r="F63" s="54">
        <v>142</v>
      </c>
      <c r="G63" s="83">
        <v>173</v>
      </c>
      <c r="H63" s="88">
        <v>141</v>
      </c>
      <c r="I63" s="26">
        <v>1</v>
      </c>
      <c r="J63" s="34"/>
    </row>
    <row r="64" spans="1:10" ht="15" customHeight="1">
      <c r="A64" s="4"/>
      <c r="B64" s="16" t="s">
        <v>53</v>
      </c>
      <c r="C64" s="54">
        <v>86</v>
      </c>
      <c r="D64" s="54">
        <v>62</v>
      </c>
      <c r="E64" s="26">
        <v>148</v>
      </c>
      <c r="F64" s="54">
        <v>100</v>
      </c>
      <c r="G64" s="83">
        <v>149</v>
      </c>
      <c r="H64" s="88">
        <v>113</v>
      </c>
      <c r="I64" s="26">
        <v>-1</v>
      </c>
      <c r="J64" s="34"/>
    </row>
    <row r="65" spans="1:10" ht="15" customHeight="1">
      <c r="A65" s="4"/>
      <c r="B65" s="16" t="s">
        <v>54</v>
      </c>
      <c r="C65" s="54">
        <v>44</v>
      </c>
      <c r="D65" s="54">
        <v>43</v>
      </c>
      <c r="E65" s="26">
        <v>87</v>
      </c>
      <c r="F65" s="54">
        <v>44</v>
      </c>
      <c r="G65" s="83">
        <v>88</v>
      </c>
      <c r="H65" s="88">
        <v>49</v>
      </c>
      <c r="I65" s="26">
        <v>-1</v>
      </c>
      <c r="J65" s="34"/>
    </row>
    <row r="66" spans="1:10" ht="15" customHeight="1">
      <c r="A66" s="4"/>
      <c r="B66" s="16" t="s">
        <v>93</v>
      </c>
      <c r="C66" s="54">
        <v>73</v>
      </c>
      <c r="D66" s="54">
        <v>135</v>
      </c>
      <c r="E66" s="26">
        <v>208</v>
      </c>
      <c r="F66" s="54">
        <v>131</v>
      </c>
      <c r="G66" s="83">
        <v>227</v>
      </c>
      <c r="H66" s="88">
        <v>155</v>
      </c>
      <c r="I66" s="26">
        <v>-19</v>
      </c>
      <c r="J66" s="34"/>
    </row>
    <row r="67" spans="1:10" ht="15" customHeight="1">
      <c r="A67" s="4"/>
      <c r="B67" s="16" t="s">
        <v>94</v>
      </c>
      <c r="C67" s="54">
        <v>1</v>
      </c>
      <c r="D67" s="54">
        <v>3</v>
      </c>
      <c r="E67" s="26">
        <v>4</v>
      </c>
      <c r="F67" s="54">
        <v>2</v>
      </c>
      <c r="G67" s="83">
        <v>4</v>
      </c>
      <c r="H67" s="88">
        <v>2</v>
      </c>
      <c r="I67" s="26">
        <v>0</v>
      </c>
      <c r="J67" s="34"/>
    </row>
    <row r="68" spans="1:10" ht="15" customHeight="1">
      <c r="A68" s="4"/>
      <c r="B68" s="16" t="s">
        <v>55</v>
      </c>
      <c r="C68" s="54">
        <v>72</v>
      </c>
      <c r="D68" s="54">
        <v>140</v>
      </c>
      <c r="E68" s="26">
        <v>212</v>
      </c>
      <c r="F68" s="54">
        <v>167</v>
      </c>
      <c r="G68" s="83">
        <v>211</v>
      </c>
      <c r="H68" s="88">
        <v>174</v>
      </c>
      <c r="I68" s="26">
        <v>1</v>
      </c>
      <c r="J68" s="34"/>
    </row>
    <row r="69" spans="1:10" ht="15" customHeight="1">
      <c r="A69" s="4"/>
      <c r="B69" s="16" t="s">
        <v>56</v>
      </c>
      <c r="C69" s="54">
        <v>18</v>
      </c>
      <c r="D69" s="54">
        <v>88</v>
      </c>
      <c r="E69" s="26">
        <v>106</v>
      </c>
      <c r="F69" s="54">
        <v>85</v>
      </c>
      <c r="G69" s="83">
        <v>105</v>
      </c>
      <c r="H69" s="88">
        <v>82</v>
      </c>
      <c r="I69" s="26">
        <v>1</v>
      </c>
      <c r="J69" s="34"/>
    </row>
    <row r="70" spans="1:10" ht="15" customHeight="1">
      <c r="A70" s="4"/>
      <c r="B70" s="16" t="s">
        <v>57</v>
      </c>
      <c r="C70" s="54">
        <v>64</v>
      </c>
      <c r="D70" s="54">
        <v>135</v>
      </c>
      <c r="E70" s="26">
        <v>199</v>
      </c>
      <c r="F70" s="54">
        <v>163</v>
      </c>
      <c r="G70" s="83">
        <v>192</v>
      </c>
      <c r="H70" s="88">
        <v>163</v>
      </c>
      <c r="I70" s="26">
        <v>6</v>
      </c>
      <c r="J70" s="34"/>
    </row>
    <row r="71" spans="1:10" ht="15" customHeight="1">
      <c r="A71" s="4"/>
      <c r="B71" s="16" t="s">
        <v>58</v>
      </c>
      <c r="C71" s="54">
        <v>23</v>
      </c>
      <c r="D71" s="54">
        <v>22</v>
      </c>
      <c r="E71" s="26">
        <v>45</v>
      </c>
      <c r="F71" s="54">
        <v>21</v>
      </c>
      <c r="G71" s="83">
        <v>43</v>
      </c>
      <c r="H71" s="88">
        <v>20</v>
      </c>
      <c r="I71" s="26">
        <v>2</v>
      </c>
      <c r="J71" s="34"/>
    </row>
    <row r="72" spans="1:10" ht="15" customHeight="1">
      <c r="A72" s="4"/>
      <c r="B72" s="16" t="s">
        <v>59</v>
      </c>
      <c r="C72" s="54">
        <v>1</v>
      </c>
      <c r="D72" s="54">
        <v>5</v>
      </c>
      <c r="E72" s="26">
        <v>6</v>
      </c>
      <c r="F72" s="54">
        <v>2</v>
      </c>
      <c r="G72" s="83">
        <v>6</v>
      </c>
      <c r="H72" s="88">
        <v>3</v>
      </c>
      <c r="I72" s="26">
        <v>0</v>
      </c>
      <c r="J72" s="34"/>
    </row>
    <row r="73" spans="1:10" ht="15" customHeight="1">
      <c r="A73" s="4"/>
      <c r="B73" s="16" t="s">
        <v>60</v>
      </c>
      <c r="C73" s="54">
        <v>4</v>
      </c>
      <c r="D73" s="54">
        <v>15</v>
      </c>
      <c r="E73" s="26">
        <v>19</v>
      </c>
      <c r="F73" s="54">
        <v>11</v>
      </c>
      <c r="G73" s="83">
        <v>19</v>
      </c>
      <c r="H73" s="88">
        <v>12</v>
      </c>
      <c r="I73" s="26">
        <v>0</v>
      </c>
      <c r="J73" s="34"/>
    </row>
    <row r="74" spans="1:10" ht="15" customHeight="1">
      <c r="A74" s="4"/>
      <c r="B74" s="16" t="s">
        <v>61</v>
      </c>
      <c r="C74" s="54">
        <v>35</v>
      </c>
      <c r="D74" s="54">
        <v>65</v>
      </c>
      <c r="E74" s="26">
        <v>100</v>
      </c>
      <c r="F74" s="54">
        <v>48</v>
      </c>
      <c r="G74" s="83">
        <v>100</v>
      </c>
      <c r="H74" s="88">
        <v>53</v>
      </c>
      <c r="I74" s="26">
        <v>0</v>
      </c>
      <c r="J74" s="34"/>
    </row>
    <row r="75" spans="1:10" ht="15" customHeight="1">
      <c r="A75" s="4"/>
      <c r="B75" s="16" t="s">
        <v>62</v>
      </c>
      <c r="C75" s="54">
        <v>0</v>
      </c>
      <c r="D75" s="54">
        <v>8</v>
      </c>
      <c r="E75" s="26">
        <v>8</v>
      </c>
      <c r="F75" s="54">
        <v>4</v>
      </c>
      <c r="G75" s="83">
        <v>8</v>
      </c>
      <c r="H75" s="88">
        <v>4</v>
      </c>
      <c r="I75" s="26">
        <v>0</v>
      </c>
      <c r="J75" s="34"/>
    </row>
    <row r="76" spans="1:10" ht="15" customHeight="1">
      <c r="A76" s="4"/>
      <c r="B76" s="16" t="s">
        <v>63</v>
      </c>
      <c r="C76" s="54">
        <v>1</v>
      </c>
      <c r="D76" s="54">
        <v>4</v>
      </c>
      <c r="E76" s="26">
        <v>5</v>
      </c>
      <c r="F76" s="54">
        <v>4</v>
      </c>
      <c r="G76" s="83">
        <v>5</v>
      </c>
      <c r="H76" s="88">
        <v>5</v>
      </c>
      <c r="I76" s="26">
        <v>0</v>
      </c>
      <c r="J76" s="34"/>
    </row>
    <row r="77" spans="1:10" ht="15" customHeight="1">
      <c r="A77" s="4"/>
      <c r="B77" s="16" t="s">
        <v>85</v>
      </c>
      <c r="C77" s="54">
        <v>55</v>
      </c>
      <c r="D77" s="54">
        <v>74</v>
      </c>
      <c r="E77" s="26">
        <v>129</v>
      </c>
      <c r="F77" s="54">
        <v>77</v>
      </c>
      <c r="G77" s="83">
        <v>129</v>
      </c>
      <c r="H77" s="88">
        <v>105</v>
      </c>
      <c r="I77" s="26">
        <v>0</v>
      </c>
      <c r="J77" s="34"/>
    </row>
    <row r="78" spans="1:10" ht="15" customHeight="1">
      <c r="A78" s="4"/>
      <c r="B78" s="16" t="s">
        <v>64</v>
      </c>
      <c r="C78" s="54">
        <v>1008</v>
      </c>
      <c r="D78" s="54">
        <v>326</v>
      </c>
      <c r="E78" s="26">
        <v>1334</v>
      </c>
      <c r="F78" s="54">
        <v>1102</v>
      </c>
      <c r="G78" s="83">
        <v>1317</v>
      </c>
      <c r="H78" s="88">
        <v>1114</v>
      </c>
      <c r="I78" s="26">
        <v>17</v>
      </c>
      <c r="J78" s="34"/>
    </row>
    <row r="79" spans="1:10" ht="15" customHeight="1">
      <c r="A79" s="4"/>
      <c r="B79" s="16" t="s">
        <v>86</v>
      </c>
      <c r="C79" s="54">
        <v>95</v>
      </c>
      <c r="D79" s="54">
        <v>50</v>
      </c>
      <c r="E79" s="26">
        <v>145</v>
      </c>
      <c r="F79" s="54">
        <v>115</v>
      </c>
      <c r="G79" s="83">
        <v>131</v>
      </c>
      <c r="H79" s="88">
        <v>108</v>
      </c>
      <c r="I79" s="26">
        <v>14</v>
      </c>
      <c r="J79" s="34"/>
    </row>
    <row r="80" spans="1:10" ht="15" customHeight="1">
      <c r="A80" s="4"/>
      <c r="B80" s="16" t="s">
        <v>65</v>
      </c>
      <c r="C80" s="54">
        <v>31</v>
      </c>
      <c r="D80" s="54">
        <v>24</v>
      </c>
      <c r="E80" s="26">
        <v>55</v>
      </c>
      <c r="F80" s="54">
        <v>39</v>
      </c>
      <c r="G80" s="83">
        <v>56</v>
      </c>
      <c r="H80" s="88">
        <v>43</v>
      </c>
      <c r="I80" s="26">
        <v>-1</v>
      </c>
      <c r="J80" s="34"/>
    </row>
    <row r="81" spans="1:10" ht="15" customHeight="1">
      <c r="A81" s="4"/>
      <c r="B81" s="16" t="s">
        <v>95</v>
      </c>
      <c r="C81" s="54">
        <v>28</v>
      </c>
      <c r="D81" s="54">
        <v>13</v>
      </c>
      <c r="E81" s="26">
        <v>41</v>
      </c>
      <c r="F81" s="54">
        <v>33</v>
      </c>
      <c r="G81" s="83">
        <v>39</v>
      </c>
      <c r="H81" s="88">
        <v>34</v>
      </c>
      <c r="I81" s="26">
        <v>2</v>
      </c>
      <c r="J81" s="34"/>
    </row>
    <row r="82" spans="1:10" ht="15" customHeight="1" thickBot="1">
      <c r="A82" s="4"/>
      <c r="B82" s="16" t="s">
        <v>96</v>
      </c>
      <c r="C82" s="72">
        <v>120</v>
      </c>
      <c r="D82" s="72">
        <v>89</v>
      </c>
      <c r="E82" s="30">
        <v>209</v>
      </c>
      <c r="F82" s="72">
        <v>150</v>
      </c>
      <c r="G82" s="83">
        <v>154</v>
      </c>
      <c r="H82" s="88">
        <v>100</v>
      </c>
      <c r="I82" s="30">
        <v>48</v>
      </c>
      <c r="J82" s="34"/>
    </row>
    <row r="83" spans="1:10" ht="15" customHeight="1" thickBot="1" thickTop="1">
      <c r="A83" s="4"/>
      <c r="B83" s="25" t="s">
        <v>97</v>
      </c>
      <c r="C83" s="100">
        <f>SUM(C51:C82)</f>
        <v>3558</v>
      </c>
      <c r="D83" s="100">
        <f>SUM(D51:D82)</f>
        <v>3052</v>
      </c>
      <c r="E83" s="100">
        <f>SUM(E51:E82)</f>
        <v>6610</v>
      </c>
      <c r="F83" s="100">
        <f>SUM(F51:F82)</f>
        <v>4289</v>
      </c>
      <c r="G83" s="33">
        <v>6446</v>
      </c>
      <c r="H83" s="95">
        <v>4504</v>
      </c>
      <c r="I83" s="76">
        <v>155</v>
      </c>
      <c r="J83" s="39"/>
    </row>
    <row r="84" spans="1:10" ht="15" customHeight="1" thickBot="1" thickTop="1">
      <c r="A84" s="4"/>
      <c r="B84" s="25" t="s">
        <v>98</v>
      </c>
      <c r="C84" s="100">
        <f>SUM(C50,C83)</f>
        <v>36581</v>
      </c>
      <c r="D84" s="100">
        <f>SUM(D50,D83)</f>
        <v>34455</v>
      </c>
      <c r="E84" s="100">
        <f>SUM(E50,E83)</f>
        <v>71036</v>
      </c>
      <c r="F84" s="100">
        <f>SUM(F50,F83)</f>
        <v>48174</v>
      </c>
      <c r="G84" s="33">
        <v>70675</v>
      </c>
      <c r="H84" s="95">
        <v>49681</v>
      </c>
      <c r="I84" s="76">
        <v>278</v>
      </c>
      <c r="J84" s="39"/>
    </row>
    <row r="85" spans="2:9" ht="15" customHeight="1" thickTop="1">
      <c r="B85" s="24"/>
      <c r="I85" s="106"/>
    </row>
    <row r="86" spans="2:10" ht="15" customHeight="1">
      <c r="B86" s="102" t="s">
        <v>106</v>
      </c>
      <c r="C86" s="102"/>
      <c r="D86" s="102"/>
      <c r="E86" s="102"/>
      <c r="F86" s="102"/>
      <c r="G86" s="102"/>
      <c r="H86" s="102"/>
      <c r="I86" s="102"/>
      <c r="J86" s="102"/>
    </row>
    <row r="87" spans="2:10" ht="15" customHeight="1">
      <c r="B87" s="102"/>
      <c r="C87" s="102"/>
      <c r="D87" s="102"/>
      <c r="E87" s="102"/>
      <c r="F87" s="102"/>
      <c r="G87" s="102"/>
      <c r="H87" s="102"/>
      <c r="I87" s="102"/>
      <c r="J87" s="102"/>
    </row>
    <row r="88" spans="2:10" ht="15" customHeight="1">
      <c r="B88" s="102"/>
      <c r="C88" s="102"/>
      <c r="D88" s="102"/>
      <c r="E88" s="102"/>
      <c r="F88" s="102"/>
      <c r="G88" s="102"/>
      <c r="H88" s="102"/>
      <c r="I88" s="102"/>
      <c r="J88" s="102"/>
    </row>
    <row r="89" spans="2:10" ht="15" customHeight="1">
      <c r="B89" s="102"/>
      <c r="C89" s="102"/>
      <c r="D89" s="102"/>
      <c r="E89" s="102"/>
      <c r="F89" s="102"/>
      <c r="G89" s="102"/>
      <c r="H89" s="102"/>
      <c r="I89" s="102"/>
      <c r="J89" s="102"/>
    </row>
    <row r="90" spans="2:10" ht="15" customHeight="1">
      <c r="B90" s="102"/>
      <c r="C90" s="102"/>
      <c r="D90" s="102"/>
      <c r="E90" s="102"/>
      <c r="F90" s="102"/>
      <c r="G90" s="102"/>
      <c r="H90" s="102"/>
      <c r="I90" s="102"/>
      <c r="J90" s="102"/>
    </row>
  </sheetData>
  <sheetProtection/>
  <mergeCells count="1">
    <mergeCell ref="B86:J90"/>
  </mergeCells>
  <conditionalFormatting sqref="C8:C49">
    <cfRule type="expression" priority="26" dxfId="2" stopIfTrue="1">
      <formula>ISBLANK(C8)=TRUE</formula>
    </cfRule>
    <cfRule type="expression" priority="27" dxfId="1" stopIfTrue="1">
      <formula>BK8="×"</formula>
    </cfRule>
    <cfRule type="expression" priority="28" dxfId="0" stopIfTrue="1">
      <formula>BK8="××"</formula>
    </cfRule>
    <cfRule type="expression" priority="29" dxfId="33" stopIfTrue="1">
      <formula>BK8="×××"</formula>
    </cfRule>
    <cfRule type="expression" priority="30" dxfId="34" stopIfTrue="1">
      <formula>ISBLANK(C8)=FALSE</formula>
    </cfRule>
  </conditionalFormatting>
  <conditionalFormatting sqref="C51:C82">
    <cfRule type="expression" priority="21" dxfId="2" stopIfTrue="1">
      <formula>ISBLANK(C51)=TRUE</formula>
    </cfRule>
    <cfRule type="expression" priority="22" dxfId="1" stopIfTrue="1">
      <formula>BK51="×"</formula>
    </cfRule>
    <cfRule type="expression" priority="23" dxfId="0" stopIfTrue="1">
      <formula>BK51="××"</formula>
    </cfRule>
    <cfRule type="expression" priority="24" dxfId="33" stopIfTrue="1">
      <formula>BK51="×××"</formula>
    </cfRule>
    <cfRule type="expression" priority="25" dxfId="34" stopIfTrue="1">
      <formula>ISBLANK(C51)=FALSE</formula>
    </cfRule>
  </conditionalFormatting>
  <conditionalFormatting sqref="D8:D49">
    <cfRule type="expression" priority="16" dxfId="2" stopIfTrue="1">
      <formula>ISBLANK(D8)=TRUE</formula>
    </cfRule>
    <cfRule type="expression" priority="17" dxfId="1" stopIfTrue="1">
      <formula>BL8="×"</formula>
    </cfRule>
    <cfRule type="expression" priority="18" dxfId="0" stopIfTrue="1">
      <formula>BL8="××"</formula>
    </cfRule>
    <cfRule type="expression" priority="19" dxfId="33" stopIfTrue="1">
      <formula>BL8="×××"</formula>
    </cfRule>
    <cfRule type="expression" priority="20" dxfId="34" stopIfTrue="1">
      <formula>ISBLANK(D8)=FALSE</formula>
    </cfRule>
  </conditionalFormatting>
  <conditionalFormatting sqref="D51:D82">
    <cfRule type="expression" priority="11" dxfId="2" stopIfTrue="1">
      <formula>ISBLANK(D51)=TRUE</formula>
    </cfRule>
    <cfRule type="expression" priority="12" dxfId="1" stopIfTrue="1">
      <formula>BL51="×"</formula>
    </cfRule>
    <cfRule type="expression" priority="13" dxfId="0" stopIfTrue="1">
      <formula>BL51="××"</formula>
    </cfRule>
    <cfRule type="expression" priority="14" dxfId="33" stopIfTrue="1">
      <formula>BL51="×××"</formula>
    </cfRule>
    <cfRule type="expression" priority="15" dxfId="34" stopIfTrue="1">
      <formula>ISBLANK(D51)=FALSE</formula>
    </cfRule>
  </conditionalFormatting>
  <conditionalFormatting sqref="F8:F49">
    <cfRule type="expression" priority="6" dxfId="2" stopIfTrue="1">
      <formula>ISBLANK(F8)=TRUE</formula>
    </cfRule>
    <cfRule type="expression" priority="7" dxfId="1" stopIfTrue="1">
      <formula>BN8="×"</formula>
    </cfRule>
    <cfRule type="expression" priority="8" dxfId="0" stopIfTrue="1">
      <formula>BN8="××"</formula>
    </cfRule>
    <cfRule type="expression" priority="9" dxfId="33" stopIfTrue="1">
      <formula>BN8="×××"</formula>
    </cfRule>
    <cfRule type="expression" priority="10" dxfId="34" stopIfTrue="1">
      <formula>ISBLANK(F8)=FALSE</formula>
    </cfRule>
  </conditionalFormatting>
  <conditionalFormatting sqref="F51:F82">
    <cfRule type="expression" priority="1" dxfId="2" stopIfTrue="1">
      <formula>ISBLANK(F51)=TRUE</formula>
    </cfRule>
    <cfRule type="expression" priority="2" dxfId="1" stopIfTrue="1">
      <formula>BN51="×"</formula>
    </cfRule>
    <cfRule type="expression" priority="3" dxfId="0" stopIfTrue="1">
      <formula>BN51="××"</formula>
    </cfRule>
    <cfRule type="expression" priority="4" dxfId="33" stopIfTrue="1">
      <formula>BN51="×××"</formula>
    </cfRule>
    <cfRule type="expression" priority="5" dxfId="34" stopIfTrue="1">
      <formula>ISBLANK(F51)=FALSE</formula>
    </cfRule>
  </conditionalFormatting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5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7" width="9.75390625" style="2" customWidth="1"/>
    <col min="8" max="8" width="11.125" style="2" customWidth="1"/>
    <col min="9" max="9" width="10.50390625" style="2" customWidth="1"/>
    <col min="10" max="11" width="9.25390625" style="2" customWidth="1"/>
    <col min="12" max="12" width="4.25390625" style="2" bestFit="1" customWidth="1"/>
    <col min="13" max="16384" width="9.00390625" style="2" customWidth="1"/>
  </cols>
  <sheetData>
    <row r="1" spans="1:12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3" t="s">
        <v>99</v>
      </c>
      <c r="C2" s="13"/>
      <c r="D2" s="13" t="str">
        <f>'月報(日本人)'!E2</f>
        <v>平成29年12月末日現在</v>
      </c>
      <c r="E2" s="14"/>
      <c r="F2" s="14"/>
      <c r="G2" s="14"/>
      <c r="H2" s="14"/>
      <c r="I2" s="14"/>
      <c r="J2" s="14"/>
      <c r="K2" s="14"/>
      <c r="L2" s="1"/>
    </row>
    <row r="3" spans="1:12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</row>
    <row r="5" spans="1:12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103" t="s">
        <v>102</v>
      </c>
      <c r="G6" s="104"/>
      <c r="H6" s="8" t="s">
        <v>2</v>
      </c>
      <c r="I6" s="8" t="s">
        <v>2</v>
      </c>
      <c r="J6" s="8" t="s">
        <v>2</v>
      </c>
      <c r="K6" s="8" t="s">
        <v>2</v>
      </c>
    </row>
    <row r="7" spans="1:11" ht="15" customHeight="1">
      <c r="A7" s="1"/>
      <c r="B7" s="15" t="s">
        <v>87</v>
      </c>
      <c r="C7" s="9" t="s">
        <v>0</v>
      </c>
      <c r="D7" s="9" t="s">
        <v>1</v>
      </c>
      <c r="E7" s="9" t="s">
        <v>3</v>
      </c>
      <c r="F7" s="9" t="s">
        <v>103</v>
      </c>
      <c r="G7" s="40" t="s">
        <v>104</v>
      </c>
      <c r="H7" s="9" t="s">
        <v>4</v>
      </c>
      <c r="I7" s="9" t="s">
        <v>102</v>
      </c>
      <c r="J7" s="9" t="s">
        <v>5</v>
      </c>
      <c r="K7" s="9" t="s">
        <v>6</v>
      </c>
    </row>
    <row r="8" spans="1:11" ht="15" customHeight="1">
      <c r="A8" s="1"/>
      <c r="B8" s="16" t="s">
        <v>7</v>
      </c>
      <c r="C8" s="26">
        <f>'月報(日本人)'!C8+'月報(外国人) '!C8</f>
        <v>455485</v>
      </c>
      <c r="D8" s="26">
        <f>'月報(日本人)'!D8+'月報(外国人) '!D8</f>
        <v>505539</v>
      </c>
      <c r="E8" s="26">
        <f>'月報(日本人)'!E8+'月報(外国人) '!E8</f>
        <v>961024</v>
      </c>
      <c r="F8" s="26">
        <v>481717</v>
      </c>
      <c r="G8" s="42">
        <v>1847</v>
      </c>
      <c r="H8" s="26">
        <f>'月報(日本人)'!G8+'月報(外国人) '!G8</f>
        <v>961256</v>
      </c>
      <c r="I8" s="47">
        <f>'月報(日本人)'!H8+'月報(外国人) '!H8</f>
        <v>478134</v>
      </c>
      <c r="J8" s="26">
        <f>SUM(J9:J15)</f>
        <v>-439</v>
      </c>
      <c r="K8" s="26">
        <f>F8-I8</f>
        <v>3583</v>
      </c>
    </row>
    <row r="9" spans="1:11" ht="15" customHeight="1">
      <c r="A9" s="1"/>
      <c r="B9" s="17" t="s">
        <v>8</v>
      </c>
      <c r="C9" s="30">
        <f>'月報(日本人)'!C9+'月報(外国人) '!C9</f>
        <v>46310</v>
      </c>
      <c r="D9" s="30">
        <f>'月報(日本人)'!D9+'月報(外国人) '!D9</f>
        <v>53994</v>
      </c>
      <c r="E9" s="30">
        <f>'月報(日本人)'!E9+'月報(外国人) '!E9</f>
        <v>100304</v>
      </c>
      <c r="F9" s="30">
        <v>50758</v>
      </c>
      <c r="G9" s="43">
        <v>185</v>
      </c>
      <c r="H9" s="30">
        <f>'月報(日本人)'!G9+'月報(外国人) '!G9</f>
        <v>100252</v>
      </c>
      <c r="I9" s="48">
        <f>'月報(日本人)'!H9+'月報(外国人) '!H9</f>
        <v>50331</v>
      </c>
      <c r="J9" s="30">
        <f>'月報(日本人)'!I9+'月報(外国人) '!I9</f>
        <v>-16</v>
      </c>
      <c r="K9" s="30">
        <f>F9-I9</f>
        <v>427</v>
      </c>
    </row>
    <row r="10" spans="1:12" ht="15" customHeight="1">
      <c r="A10" s="1"/>
      <c r="B10" s="18" t="s">
        <v>11</v>
      </c>
      <c r="C10" s="28">
        <f>'月報(日本人)'!C10+'月報(外国人) '!C10</f>
        <v>39817</v>
      </c>
      <c r="D10" s="28">
        <f>'月報(日本人)'!D10+'月報(外国人) '!D10</f>
        <v>43946</v>
      </c>
      <c r="E10" s="28">
        <f>'月報(日本人)'!E10+'月報(外国人) '!E10</f>
        <v>83763</v>
      </c>
      <c r="F10" s="28">
        <v>40144</v>
      </c>
      <c r="G10" s="44">
        <v>133</v>
      </c>
      <c r="H10" s="28">
        <f>'月報(日本人)'!G10+'月報(外国人) '!G10</f>
        <v>83729</v>
      </c>
      <c r="I10" s="49">
        <f>'月報(日本人)'!H10+'月報(外国人) '!H10</f>
        <v>39865</v>
      </c>
      <c r="J10" s="28">
        <f>'月報(日本人)'!I10+'月報(外国人) '!I10</f>
        <v>24</v>
      </c>
      <c r="K10" s="28">
        <f aca="true" t="shared" si="0" ref="K10:K72">F10-I10</f>
        <v>279</v>
      </c>
      <c r="L10" s="3"/>
    </row>
    <row r="11" spans="1:11" ht="15" customHeight="1">
      <c r="A11" s="1"/>
      <c r="B11" s="18" t="s">
        <v>70</v>
      </c>
      <c r="C11" s="28">
        <f>'月報(日本人)'!C11+'月報(外国人) '!C11</f>
        <v>28067</v>
      </c>
      <c r="D11" s="28">
        <f>'月報(日本人)'!D11+'月報(外国人) '!D11</f>
        <v>30493</v>
      </c>
      <c r="E11" s="28">
        <f>'月報(日本人)'!E11+'月報(外国人) '!E11</f>
        <v>58560</v>
      </c>
      <c r="F11" s="28">
        <v>30203</v>
      </c>
      <c r="G11" s="44">
        <v>90</v>
      </c>
      <c r="H11" s="28">
        <f>'月報(日本人)'!G11+'月報(外国人) '!G11</f>
        <v>58568</v>
      </c>
      <c r="I11" s="49">
        <f>'月報(日本人)'!H11+'月報(外国人) '!H11</f>
        <v>29997</v>
      </c>
      <c r="J11" s="28">
        <f>'月報(日本人)'!I11+'月報(外国人) '!I11</f>
        <v>-18</v>
      </c>
      <c r="K11" s="28">
        <f t="shared" si="0"/>
        <v>206</v>
      </c>
    </row>
    <row r="12" spans="1:11" ht="15" customHeight="1">
      <c r="A12" s="1"/>
      <c r="B12" s="18" t="s">
        <v>9</v>
      </c>
      <c r="C12" s="28">
        <f>'月報(日本人)'!C12+'月報(外国人) '!C12</f>
        <v>85654</v>
      </c>
      <c r="D12" s="28">
        <f>'月報(日本人)'!D12+'月報(外国人) '!D12</f>
        <v>95342</v>
      </c>
      <c r="E12" s="28">
        <f>'月報(日本人)'!E12+'月報(外国人) '!E12</f>
        <v>180996</v>
      </c>
      <c r="F12" s="28">
        <v>100819</v>
      </c>
      <c r="G12" s="44">
        <v>565</v>
      </c>
      <c r="H12" s="28">
        <f>'月報(日本人)'!G12+'月報(外国人) '!G12</f>
        <v>181041</v>
      </c>
      <c r="I12" s="49">
        <f>'月報(日本人)'!H12+'月報(外国人) '!H12</f>
        <v>99747</v>
      </c>
      <c r="J12" s="28">
        <f>'月報(日本人)'!I12+'月報(外国人) '!I12</f>
        <v>-88</v>
      </c>
      <c r="K12" s="28">
        <f t="shared" si="0"/>
        <v>1072</v>
      </c>
    </row>
    <row r="13" spans="1:11" ht="15" customHeight="1">
      <c r="A13" s="1"/>
      <c r="B13" s="18" t="s">
        <v>10</v>
      </c>
      <c r="C13" s="28">
        <f>'月報(日本人)'!C13+'月報(外国人) '!C13</f>
        <v>102171</v>
      </c>
      <c r="D13" s="28">
        <f>'月報(日本人)'!D13+'月報(外国人) '!D13</f>
        <v>110967</v>
      </c>
      <c r="E13" s="28">
        <f>'月報(日本人)'!E13+'月報(外国人) '!E13</f>
        <v>213138</v>
      </c>
      <c r="F13" s="28">
        <v>101044</v>
      </c>
      <c r="G13" s="44">
        <v>313</v>
      </c>
      <c r="H13" s="28">
        <f>'月報(日本人)'!G13+'月報(外国人) '!G13</f>
        <v>213219</v>
      </c>
      <c r="I13" s="49">
        <f>'月報(日本人)'!H13+'月報(外国人) '!H13</f>
        <v>100454</v>
      </c>
      <c r="J13" s="28">
        <f>'月報(日本人)'!I13+'月報(外国人) '!I13</f>
        <v>-115</v>
      </c>
      <c r="K13" s="28">
        <f t="shared" si="0"/>
        <v>590</v>
      </c>
    </row>
    <row r="14" spans="1:11" ht="15" customHeight="1">
      <c r="A14" s="1"/>
      <c r="B14" s="18" t="s">
        <v>12</v>
      </c>
      <c r="C14" s="28">
        <f>'月報(日本人)'!C14+'月報(外国人) '!C14</f>
        <v>31663</v>
      </c>
      <c r="D14" s="28">
        <f>'月報(日本人)'!D14+'月報(外国人) '!D14</f>
        <v>36108</v>
      </c>
      <c r="E14" s="28">
        <f>'月報(日本人)'!E14+'月報(外国人) '!E14</f>
        <v>67771</v>
      </c>
      <c r="F14" s="28">
        <v>35219</v>
      </c>
      <c r="G14" s="44">
        <v>121</v>
      </c>
      <c r="H14" s="28">
        <f>'月報(日本人)'!G14+'月報(外国人) '!G14</f>
        <v>67857</v>
      </c>
      <c r="I14" s="49">
        <f>'月報(日本人)'!H14+'月報(外国人) '!H14</f>
        <v>35047</v>
      </c>
      <c r="J14" s="28">
        <f>'月報(日本人)'!I14+'月報(外国人) '!I14</f>
        <v>-97</v>
      </c>
      <c r="K14" s="28">
        <f t="shared" si="0"/>
        <v>172</v>
      </c>
    </row>
    <row r="15" spans="1:11" ht="15" customHeight="1">
      <c r="A15" s="1"/>
      <c r="B15" s="19" t="s">
        <v>13</v>
      </c>
      <c r="C15" s="32">
        <f>'月報(日本人)'!C15+'月報(外国人) '!C15</f>
        <v>121803</v>
      </c>
      <c r="D15" s="32">
        <f>'月報(日本人)'!D15+'月報(外国人) '!D15</f>
        <v>134689</v>
      </c>
      <c r="E15" s="32">
        <f>'月報(日本人)'!E15+'月報(外国人) '!E15</f>
        <v>256492</v>
      </c>
      <c r="F15" s="32">
        <v>123530</v>
      </c>
      <c r="G15" s="45">
        <v>440</v>
      </c>
      <c r="H15" s="32">
        <f>'月報(日本人)'!G15+'月報(外国人) '!G15</f>
        <v>256590</v>
      </c>
      <c r="I15" s="50">
        <f>'月報(日本人)'!H15+'月報(外国人) '!H15</f>
        <v>122693</v>
      </c>
      <c r="J15" s="32">
        <f>'月報(日本人)'!I15+'月報(外国人) '!I15</f>
        <v>-129</v>
      </c>
      <c r="K15" s="32">
        <f t="shared" si="0"/>
        <v>837</v>
      </c>
    </row>
    <row r="16" spans="1:11" ht="15" customHeight="1">
      <c r="A16" s="1"/>
      <c r="B16" s="16" t="s">
        <v>14</v>
      </c>
      <c r="C16" s="26">
        <f>'月報(日本人)'!C16+'月報(外国人) '!C16</f>
        <v>725643</v>
      </c>
      <c r="D16" s="26">
        <f>'月報(日本人)'!D16+'月報(外国人) '!D16</f>
        <v>803397</v>
      </c>
      <c r="E16" s="26">
        <f>'月報(日本人)'!E16+'月報(外国人) '!E16</f>
        <v>1529040</v>
      </c>
      <c r="F16" s="26">
        <v>776588</v>
      </c>
      <c r="G16" s="42">
        <v>4667</v>
      </c>
      <c r="H16" s="26">
        <f>'月報(日本人)'!G16+'月報(外国人) '!G16</f>
        <v>1528681</v>
      </c>
      <c r="I16" s="47">
        <f>'月報(日本人)'!H16+'月報(外国人) '!H16</f>
        <v>776596</v>
      </c>
      <c r="J16" s="26">
        <f>SUM(J17:J23)</f>
        <v>359</v>
      </c>
      <c r="K16" s="26">
        <f t="shared" si="0"/>
        <v>-8</v>
      </c>
    </row>
    <row r="17" spans="1:11" ht="15" customHeight="1">
      <c r="A17" s="1"/>
      <c r="B17" s="17" t="s">
        <v>15</v>
      </c>
      <c r="C17" s="30">
        <f>'月報(日本人)'!C17+'月報(外国人) '!C17</f>
        <v>149886</v>
      </c>
      <c r="D17" s="30">
        <f>'月報(日本人)'!D17+'月報(外国人) '!D17</f>
        <v>158093</v>
      </c>
      <c r="E17" s="30">
        <f>'月報(日本人)'!E17+'月報(外国人) '!E17</f>
        <v>307979</v>
      </c>
      <c r="F17" s="30">
        <v>149691</v>
      </c>
      <c r="G17" s="43">
        <v>1052</v>
      </c>
      <c r="H17" s="30">
        <f>'月報(日本人)'!G17+'月報(外国人) '!G17</f>
        <v>307797</v>
      </c>
      <c r="I17" s="48">
        <f>'月報(日本人)'!H17+'月報(外国人) '!H17</f>
        <v>149665</v>
      </c>
      <c r="J17" s="30">
        <f>'月報(日本人)'!I17+'月報(外国人) '!I17</f>
        <v>182</v>
      </c>
      <c r="K17" s="30">
        <f t="shared" si="0"/>
        <v>26</v>
      </c>
    </row>
    <row r="18" spans="1:11" ht="15" customHeight="1">
      <c r="A18" s="1"/>
      <c r="B18" s="18" t="s">
        <v>16</v>
      </c>
      <c r="C18" s="28">
        <f>'月報(日本人)'!C18+'月報(外国人) '!C18</f>
        <v>110227</v>
      </c>
      <c r="D18" s="28">
        <f>'月報(日本人)'!D18+'月報(外国人) '!D18</f>
        <v>116849</v>
      </c>
      <c r="E18" s="28">
        <f>'月報(日本人)'!E18+'月報(外国人) '!E18</f>
        <v>227076</v>
      </c>
      <c r="F18" s="28">
        <v>135418</v>
      </c>
      <c r="G18" s="44">
        <v>903</v>
      </c>
      <c r="H18" s="28">
        <f>'月報(日本人)'!G18+'月報(外国人) '!G18</f>
        <v>227187</v>
      </c>
      <c r="I18" s="49">
        <f>'月報(日本人)'!H18+'月報(外国人) '!H18</f>
        <v>135501</v>
      </c>
      <c r="J18" s="28">
        <f>'月報(日本人)'!I18+'月報(外国人) '!I18</f>
        <v>-111</v>
      </c>
      <c r="K18" s="28">
        <f t="shared" si="0"/>
        <v>-83</v>
      </c>
    </row>
    <row r="19" spans="1:11" ht="15" customHeight="1">
      <c r="A19" s="1"/>
      <c r="B19" s="18" t="s">
        <v>17</v>
      </c>
      <c r="C19" s="28">
        <f>'月報(日本人)'!C19+'月報(外国人) '!C19</f>
        <v>82280</v>
      </c>
      <c r="D19" s="28">
        <f>'月報(日本人)'!D19+'月報(外国人) '!D19</f>
        <v>103005</v>
      </c>
      <c r="E19" s="28">
        <f>'月報(日本人)'!E19+'月報(外国人) '!E19</f>
        <v>185285</v>
      </c>
      <c r="F19" s="28">
        <v>109631</v>
      </c>
      <c r="G19" s="44">
        <v>763</v>
      </c>
      <c r="H19" s="28">
        <f>'月報(日本人)'!G19+'月報(外国人) '!G19</f>
        <v>185317</v>
      </c>
      <c r="I19" s="49">
        <f>'月報(日本人)'!H19+'月報(外国人) '!H19</f>
        <v>109683</v>
      </c>
      <c r="J19" s="28">
        <f>'月報(日本人)'!I19+'月報(外国人) '!I19</f>
        <v>-32</v>
      </c>
      <c r="K19" s="28">
        <f t="shared" si="0"/>
        <v>-52</v>
      </c>
    </row>
    <row r="20" spans="1:11" ht="15" customHeight="1">
      <c r="A20" s="1"/>
      <c r="B20" s="18" t="s">
        <v>18</v>
      </c>
      <c r="C20" s="28">
        <f>'月報(日本人)'!C20+'月報(外国人) '!C20</f>
        <v>122115</v>
      </c>
      <c r="D20" s="28">
        <f>'月報(日本人)'!D20+'月報(外国人) '!D20</f>
        <v>137324</v>
      </c>
      <c r="E20" s="28">
        <f>'月報(日本人)'!E20+'月報(外国人) '!E20</f>
        <v>259439</v>
      </c>
      <c r="F20" s="28">
        <v>128219</v>
      </c>
      <c r="G20" s="44">
        <v>678</v>
      </c>
      <c r="H20" s="28">
        <f>'月報(日本人)'!G20+'月報(外国人) '!G20</f>
        <v>259347</v>
      </c>
      <c r="I20" s="49">
        <f>'月報(日本人)'!H20+'月報(外国人) '!H20</f>
        <v>128194</v>
      </c>
      <c r="J20" s="28">
        <f>'月報(日本人)'!I20+'月報(外国人) '!I20</f>
        <v>92</v>
      </c>
      <c r="K20" s="28">
        <f t="shared" si="0"/>
        <v>25</v>
      </c>
    </row>
    <row r="21" spans="1:11" ht="15" customHeight="1">
      <c r="A21" s="1"/>
      <c r="B21" s="18" t="s">
        <v>21</v>
      </c>
      <c r="C21" s="28">
        <f>'月報(日本人)'!C21+'月報(外国人) '!C21</f>
        <v>99030</v>
      </c>
      <c r="D21" s="28">
        <f>'月報(日本人)'!D21+'月報(外国人) '!D21</f>
        <v>108139</v>
      </c>
      <c r="E21" s="28">
        <f>'月報(日本人)'!E21+'月報(外国人) '!E21</f>
        <v>207169</v>
      </c>
      <c r="F21" s="28">
        <v>93461</v>
      </c>
      <c r="G21" s="44">
        <v>519</v>
      </c>
      <c r="H21" s="28">
        <f>'月報(日本人)'!G21+'月報(外国人) '!G21</f>
        <v>206945</v>
      </c>
      <c r="I21" s="49">
        <f>'月報(日本人)'!H21+'月報(外国人) '!H21</f>
        <v>93336</v>
      </c>
      <c r="J21" s="28">
        <f>'月報(日本人)'!I21+'月報(外国人) '!I21</f>
        <v>224</v>
      </c>
      <c r="K21" s="28">
        <f t="shared" si="0"/>
        <v>125</v>
      </c>
    </row>
    <row r="22" spans="1:11" ht="15" customHeight="1">
      <c r="A22" s="1"/>
      <c r="B22" s="18" t="s">
        <v>19</v>
      </c>
      <c r="C22" s="28">
        <f>'月報(日本人)'!C22+'月報(外国人) '!C22</f>
        <v>58820</v>
      </c>
      <c r="D22" s="28">
        <f>'月報(日本人)'!D22+'月報(外国人) '!D22</f>
        <v>65510</v>
      </c>
      <c r="E22" s="28">
        <f>'月報(日本人)'!E22+'月報(外国人) '!E22</f>
        <v>124330</v>
      </c>
      <c r="F22" s="28">
        <v>60918</v>
      </c>
      <c r="G22" s="44">
        <v>269</v>
      </c>
      <c r="H22" s="28">
        <f>'月報(日本人)'!G22+'月報(外国人) '!G22</f>
        <v>124186</v>
      </c>
      <c r="I22" s="49">
        <f>'月報(日本人)'!H22+'月報(外国人) '!H22</f>
        <v>60869</v>
      </c>
      <c r="J22" s="28">
        <f>'月報(日本人)'!I22+'月報(外国人) '!I22</f>
        <v>144</v>
      </c>
      <c r="K22" s="28">
        <f t="shared" si="0"/>
        <v>49</v>
      </c>
    </row>
    <row r="23" spans="1:11" ht="15" customHeight="1">
      <c r="A23" s="1"/>
      <c r="B23" s="19" t="s">
        <v>20</v>
      </c>
      <c r="C23" s="32">
        <f>'月報(日本人)'!C23+'月報(外国人) '!C23</f>
        <v>103285</v>
      </c>
      <c r="D23" s="32">
        <f>'月報(日本人)'!D23+'月報(外国人) '!D23</f>
        <v>114477</v>
      </c>
      <c r="E23" s="32">
        <f>'月報(日本人)'!E23+'月報(外国人) '!E23</f>
        <v>217762</v>
      </c>
      <c r="F23" s="32">
        <v>99250</v>
      </c>
      <c r="G23" s="45">
        <v>483</v>
      </c>
      <c r="H23" s="32">
        <f>'月報(日本人)'!G23+'月報(外国人) '!G23</f>
        <v>217902</v>
      </c>
      <c r="I23" s="50">
        <f>'月報(日本人)'!H23+'月報(外国人) '!H23</f>
        <v>99348</v>
      </c>
      <c r="J23" s="32">
        <f>'月報(日本人)'!I23+'月報(外国人) '!I23</f>
        <v>-140</v>
      </c>
      <c r="K23" s="32">
        <f t="shared" si="0"/>
        <v>-98</v>
      </c>
    </row>
    <row r="24" spans="1:11" ht="15" customHeight="1">
      <c r="A24" s="1"/>
      <c r="B24" s="16" t="s">
        <v>22</v>
      </c>
      <c r="C24" s="26">
        <f>'月報(日本人)'!C24+'月報(外国人) '!C24</f>
        <v>53855</v>
      </c>
      <c r="D24" s="26">
        <f>'月報(日本人)'!D24+'月報(外国人) '!D24</f>
        <v>62723</v>
      </c>
      <c r="E24" s="26">
        <f>'月報(日本人)'!E24+'月報(外国人) '!E24</f>
        <v>116578</v>
      </c>
      <c r="F24" s="26">
        <v>56879</v>
      </c>
      <c r="G24" s="42">
        <v>172</v>
      </c>
      <c r="H24" s="26">
        <f>'月報(日本人)'!G24+'月報(外国人) '!G24</f>
        <v>116620</v>
      </c>
      <c r="I24" s="47">
        <f>'月報(日本人)'!H24+'月報(外国人) '!H24</f>
        <v>56917</v>
      </c>
      <c r="J24" s="26">
        <f>'月報(日本人)'!I24+'月報(外国人) '!I24</f>
        <v>-68</v>
      </c>
      <c r="K24" s="26">
        <f t="shared" si="0"/>
        <v>-38</v>
      </c>
    </row>
    <row r="25" spans="1:12" ht="15" customHeight="1">
      <c r="A25" s="1"/>
      <c r="B25" s="16" t="s">
        <v>23</v>
      </c>
      <c r="C25" s="26">
        <f>'月報(日本人)'!C25+'月報(外国人) '!C25</f>
        <v>145370</v>
      </c>
      <c r="D25" s="26">
        <f>'月報(日本人)'!D25+'月報(外国人) '!D25</f>
        <v>161091</v>
      </c>
      <c r="E25" s="26">
        <f>'月報(日本人)'!E25+'月報(外国人) '!E25</f>
        <v>306461</v>
      </c>
      <c r="F25" s="26">
        <v>133451</v>
      </c>
      <c r="G25" s="42">
        <v>762</v>
      </c>
      <c r="H25" s="26">
        <f>'月報(日本人)'!G25+'月報(外国人) '!G25</f>
        <v>306425</v>
      </c>
      <c r="I25" s="47">
        <f>'月報(日本人)'!H25+'月報(外国人) '!H25</f>
        <v>133362</v>
      </c>
      <c r="J25" s="26">
        <f>'月報(日本人)'!I25+'月報(外国人) '!I25</f>
        <v>36</v>
      </c>
      <c r="K25" s="26">
        <f t="shared" si="0"/>
        <v>89</v>
      </c>
      <c r="L25" s="5"/>
    </row>
    <row r="26" spans="1:11" ht="15" customHeight="1">
      <c r="A26" s="1"/>
      <c r="B26" s="16" t="s">
        <v>24</v>
      </c>
      <c r="C26" s="26">
        <f>'月報(日本人)'!C26+'月報(外国人) '!C26</f>
        <v>26938</v>
      </c>
      <c r="D26" s="26">
        <f>'月報(日本人)'!D26+'月報(外国人) '!D26</f>
        <v>30213</v>
      </c>
      <c r="E26" s="26">
        <f>'月報(日本人)'!E26+'月報(外国人) '!E26</f>
        <v>57151</v>
      </c>
      <c r="F26" s="26">
        <v>26935</v>
      </c>
      <c r="G26" s="42">
        <v>111</v>
      </c>
      <c r="H26" s="26">
        <f>'月報(日本人)'!G26+'月報(外国人) '!G26</f>
        <v>57186</v>
      </c>
      <c r="I26" s="47">
        <f>'月報(日本人)'!H26+'月報(外国人) '!H26</f>
        <v>26950</v>
      </c>
      <c r="J26" s="26">
        <f>'月報(日本人)'!I26+'月報(外国人) '!I26</f>
        <v>-40</v>
      </c>
      <c r="K26" s="26">
        <f t="shared" si="0"/>
        <v>-15</v>
      </c>
    </row>
    <row r="27" spans="1:12" ht="15" customHeight="1">
      <c r="A27" s="1"/>
      <c r="B27" s="16" t="s">
        <v>25</v>
      </c>
      <c r="C27" s="26">
        <f>'月報(日本人)'!C27+'月報(外国人) '!C27</f>
        <v>61494</v>
      </c>
      <c r="D27" s="26">
        <f>'月報(日本人)'!D27+'月報(外国人) '!D27</f>
        <v>68307</v>
      </c>
      <c r="E27" s="26">
        <f>'月報(日本人)'!E27+'月報(外国人) '!E27</f>
        <v>129801</v>
      </c>
      <c r="F27" s="26">
        <v>62034</v>
      </c>
      <c r="G27" s="42">
        <v>230</v>
      </c>
      <c r="H27" s="26">
        <f>'月報(日本人)'!G27+'月報(外国人) '!G27</f>
        <v>129803</v>
      </c>
      <c r="I27" s="47">
        <f>'月報(日本人)'!H27+'月報(外国人) '!H27</f>
        <v>62022</v>
      </c>
      <c r="J27" s="26">
        <f>'月報(日本人)'!I27+'月報(外国人) '!I27</f>
        <v>-2</v>
      </c>
      <c r="K27" s="26">
        <f t="shared" si="0"/>
        <v>12</v>
      </c>
      <c r="L27" s="5"/>
    </row>
    <row r="28" spans="1:11" ht="15" customHeight="1">
      <c r="A28" s="1"/>
      <c r="B28" s="16" t="s">
        <v>26</v>
      </c>
      <c r="C28" s="26">
        <f>'月報(日本人)'!C28+'月報(外国人) '!C28</f>
        <v>22534</v>
      </c>
      <c r="D28" s="26">
        <f>'月報(日本人)'!D28+'月報(外国人) '!D28</f>
        <v>26109</v>
      </c>
      <c r="E28" s="26">
        <f>'月報(日本人)'!E28+'月報(外国人) '!E28</f>
        <v>48643</v>
      </c>
      <c r="F28" s="26">
        <v>24497</v>
      </c>
      <c r="G28" s="42">
        <v>88</v>
      </c>
      <c r="H28" s="26">
        <f>'月報(日本人)'!G28+'月報(外国人) '!G28</f>
        <v>48697</v>
      </c>
      <c r="I28" s="47">
        <f>'月報(日本人)'!H28+'月報(外国人) '!H28</f>
        <v>24513</v>
      </c>
      <c r="J28" s="26">
        <f>'月報(日本人)'!I28+'月報(外国人) '!I28</f>
        <v>-54</v>
      </c>
      <c r="K28" s="26">
        <f t="shared" si="0"/>
        <v>-16</v>
      </c>
    </row>
    <row r="29" spans="1:11" ht="15" customHeight="1">
      <c r="A29" s="1"/>
      <c r="B29" s="16" t="s">
        <v>27</v>
      </c>
      <c r="C29" s="26">
        <f>'月報(日本人)'!C29+'月報(外国人) '!C29</f>
        <v>31804</v>
      </c>
      <c r="D29" s="26">
        <f>'月報(日本人)'!D29+'月報(外国人) '!D29</f>
        <v>35438</v>
      </c>
      <c r="E29" s="26">
        <f>'月報(日本人)'!E29+'月報(外国人) '!E29</f>
        <v>67242</v>
      </c>
      <c r="F29" s="26">
        <v>25445</v>
      </c>
      <c r="G29" s="42">
        <v>87</v>
      </c>
      <c r="H29" s="26">
        <f>'月報(日本人)'!G29+'月報(外国人) '!G29</f>
        <v>67281</v>
      </c>
      <c r="I29" s="47">
        <f>'月報(日本人)'!H29+'月報(外国人) '!H29</f>
        <v>25440</v>
      </c>
      <c r="J29" s="26">
        <f>'月報(日本人)'!I29+'月報(外国人) '!I29</f>
        <v>-47</v>
      </c>
      <c r="K29" s="26">
        <f t="shared" si="0"/>
        <v>5</v>
      </c>
    </row>
    <row r="30" spans="1:12" ht="15" customHeight="1">
      <c r="A30" s="1"/>
      <c r="B30" s="16" t="s">
        <v>28</v>
      </c>
      <c r="C30" s="26">
        <f>'月報(日本人)'!C30+'月報(外国人) '!C30</f>
        <v>30497</v>
      </c>
      <c r="D30" s="26">
        <f>'月報(日本人)'!D30+'月報(外国人) '!D30</f>
        <v>34140</v>
      </c>
      <c r="E30" s="26">
        <f>'月報(日本人)'!E30+'月報(外国人) '!E30</f>
        <v>64637</v>
      </c>
      <c r="F30" s="26">
        <v>24677</v>
      </c>
      <c r="G30" s="42">
        <v>107</v>
      </c>
      <c r="H30" s="26">
        <f>'月報(日本人)'!G30+'月報(外国人) '!G30</f>
        <v>64710</v>
      </c>
      <c r="I30" s="47">
        <f>'月報(日本人)'!H30+'月報(外国人) '!H30</f>
        <v>24676</v>
      </c>
      <c r="J30" s="26">
        <f>'月報(日本人)'!I30+'月報(外国人) '!I30</f>
        <v>-83</v>
      </c>
      <c r="K30" s="26">
        <f t="shared" si="0"/>
        <v>1</v>
      </c>
      <c r="L30" s="5"/>
    </row>
    <row r="31" spans="1:12" ht="15" customHeight="1">
      <c r="A31" s="1"/>
      <c r="B31" s="16" t="s">
        <v>29</v>
      </c>
      <c r="C31" s="26">
        <f>'月報(日本人)'!C31+'月報(外国人) '!C31</f>
        <v>23677</v>
      </c>
      <c r="D31" s="26">
        <f>'月報(日本人)'!D31+'月報(外国人) '!D31</f>
        <v>25659</v>
      </c>
      <c r="E31" s="26">
        <f>'月報(日本人)'!E31+'月報(外国人) '!E31</f>
        <v>49336</v>
      </c>
      <c r="F31" s="26">
        <v>19139</v>
      </c>
      <c r="G31" s="42">
        <v>65</v>
      </c>
      <c r="H31" s="26">
        <f>'月報(日本人)'!G31+'月報(外国人) '!G31</f>
        <v>49338</v>
      </c>
      <c r="I31" s="47">
        <f>'月報(日本人)'!H31+'月報(外国人) '!H31</f>
        <v>19094</v>
      </c>
      <c r="J31" s="26">
        <f>'月報(日本人)'!I31+'月報(外国人) '!I31</f>
        <v>-25</v>
      </c>
      <c r="K31" s="26">
        <f t="shared" si="0"/>
        <v>45</v>
      </c>
      <c r="L31" s="5"/>
    </row>
    <row r="32" spans="1:11" ht="15" customHeight="1">
      <c r="A32" s="1"/>
      <c r="B32" s="16" t="s">
        <v>30</v>
      </c>
      <c r="C32" s="26">
        <f>'月報(日本人)'!C32+'月報(外国人) '!C32</f>
        <v>16580</v>
      </c>
      <c r="D32" s="26">
        <f>'月報(日本人)'!D32+'月報(外国人) '!D32</f>
        <v>18264</v>
      </c>
      <c r="E32" s="26">
        <f>'月報(日本人)'!E32+'月報(外国人) '!E32</f>
        <v>34844</v>
      </c>
      <c r="F32" s="26">
        <v>13579</v>
      </c>
      <c r="G32" s="42">
        <v>30</v>
      </c>
      <c r="H32" s="26">
        <f>'月報(日本人)'!G32+'月報(外国人) '!G32</f>
        <v>34855</v>
      </c>
      <c r="I32" s="47">
        <f>'月報(日本人)'!H32+'月報(外国人) '!H32</f>
        <v>13569</v>
      </c>
      <c r="J32" s="26">
        <f>'月報(日本人)'!I32+'月報(外国人) '!I32</f>
        <v>-11</v>
      </c>
      <c r="K32" s="26">
        <f t="shared" si="0"/>
        <v>10</v>
      </c>
    </row>
    <row r="33" spans="1:11" ht="15" customHeight="1">
      <c r="A33" s="1"/>
      <c r="B33" s="16" t="s">
        <v>31</v>
      </c>
      <c r="C33" s="26">
        <f>'月報(日本人)'!C33+'月報(外国人) '!C33</f>
        <v>35157</v>
      </c>
      <c r="D33" s="26">
        <f>'月報(日本人)'!D33+'月報(外国人) '!D33</f>
        <v>38203</v>
      </c>
      <c r="E33" s="26">
        <f>'月報(日本人)'!E33+'月報(外国人) '!E33</f>
        <v>73360</v>
      </c>
      <c r="F33" s="26">
        <v>32247</v>
      </c>
      <c r="G33" s="42">
        <v>146</v>
      </c>
      <c r="H33" s="26">
        <f>'月報(日本人)'!G33+'月報(外国人) '!G33</f>
        <v>73327</v>
      </c>
      <c r="I33" s="47">
        <f>'月報(日本人)'!H33+'月報(外国人) '!H33</f>
        <v>32212</v>
      </c>
      <c r="J33" s="26">
        <f>'月報(日本人)'!I33+'月報(外国人) '!I33</f>
        <v>29</v>
      </c>
      <c r="K33" s="26">
        <f t="shared" si="0"/>
        <v>35</v>
      </c>
    </row>
    <row r="34" spans="1:11" ht="15" customHeight="1">
      <c r="A34" s="1"/>
      <c r="B34" s="16" t="s">
        <v>32</v>
      </c>
      <c r="C34" s="26">
        <f>'月報(日本人)'!C34+'月報(外国人) '!C34</f>
        <v>12287</v>
      </c>
      <c r="D34" s="26">
        <f>'月報(日本人)'!D34+'月報(外国人) '!D34</f>
        <v>13753</v>
      </c>
      <c r="E34" s="26">
        <f>'月報(日本人)'!E34+'月報(外国人) '!E34</f>
        <v>26040</v>
      </c>
      <c r="F34" s="26">
        <v>11869</v>
      </c>
      <c r="G34" s="42">
        <v>22</v>
      </c>
      <c r="H34" s="26">
        <f>'月報(日本人)'!G34+'月報(外国人) '!G34</f>
        <v>26032</v>
      </c>
      <c r="I34" s="47">
        <f>'月報(日本人)'!H34+'月報(外国人) '!H34</f>
        <v>11858</v>
      </c>
      <c r="J34" s="26">
        <f>'月報(日本人)'!I34+'月報(外国人) '!I34</f>
        <v>0</v>
      </c>
      <c r="K34" s="26">
        <f t="shared" si="0"/>
        <v>11</v>
      </c>
    </row>
    <row r="35" spans="1:11" ht="15" customHeight="1">
      <c r="A35" s="1"/>
      <c r="B35" s="16" t="s">
        <v>33</v>
      </c>
      <c r="C35" s="26">
        <f>'月報(日本人)'!C35+'月報(外国人) '!C35</f>
        <v>19736</v>
      </c>
      <c r="D35" s="26">
        <f>'月報(日本人)'!D35+'月報(外国人) '!D35</f>
        <v>22707</v>
      </c>
      <c r="E35" s="26">
        <f>'月報(日本人)'!E35+'月報(外国人) '!E35</f>
        <v>42443</v>
      </c>
      <c r="F35" s="26">
        <v>20535</v>
      </c>
      <c r="G35" s="42">
        <v>61</v>
      </c>
      <c r="H35" s="26">
        <f>'月報(日本人)'!G35+'月報(外国人) '!G35</f>
        <v>42485</v>
      </c>
      <c r="I35" s="47">
        <f>'月報(日本人)'!H35+'月報(外国人) '!H35</f>
        <v>20561</v>
      </c>
      <c r="J35" s="26">
        <f>'月報(日本人)'!I35+'月報(外国人) '!I35</f>
        <v>-42</v>
      </c>
      <c r="K35" s="26">
        <f t="shared" si="0"/>
        <v>-26</v>
      </c>
    </row>
    <row r="36" spans="1:11" ht="15" customHeight="1">
      <c r="A36" s="1"/>
      <c r="B36" s="16" t="s">
        <v>34</v>
      </c>
      <c r="C36" s="26">
        <f>'月報(日本人)'!C36+'月報(外国人) '!C36</f>
        <v>28434</v>
      </c>
      <c r="D36" s="26">
        <f>'月報(日本人)'!D36+'月報(外国人) '!D36</f>
        <v>31189</v>
      </c>
      <c r="E36" s="26">
        <f>'月報(日本人)'!E36+'月報(外国人) '!E36</f>
        <v>59623</v>
      </c>
      <c r="F36" s="26">
        <v>24180</v>
      </c>
      <c r="G36" s="42">
        <v>79</v>
      </c>
      <c r="H36" s="26">
        <f>'月報(日本人)'!G36+'月報(外国人) '!G36</f>
        <v>59561</v>
      </c>
      <c r="I36" s="47">
        <f>'月報(日本人)'!H36+'月報(外国人) '!H36</f>
        <v>24041</v>
      </c>
      <c r="J36" s="26">
        <f>'月報(日本人)'!I36+'月報(外国人) '!I36</f>
        <v>62</v>
      </c>
      <c r="K36" s="26">
        <f t="shared" si="0"/>
        <v>139</v>
      </c>
    </row>
    <row r="37" spans="1:11" ht="15" customHeight="1">
      <c r="A37" s="1"/>
      <c r="B37" s="16" t="s">
        <v>35</v>
      </c>
      <c r="C37" s="26">
        <f>'月報(日本人)'!C37+'月報(外国人) '!C37</f>
        <v>49592</v>
      </c>
      <c r="D37" s="26">
        <f>'月報(日本人)'!D37+'月報(外国人) '!D37</f>
        <v>54139</v>
      </c>
      <c r="E37" s="26">
        <f>'月報(日本人)'!E37+'月報(外国人) '!E37</f>
        <v>103731</v>
      </c>
      <c r="F37" s="26">
        <v>44219</v>
      </c>
      <c r="G37" s="42">
        <v>168</v>
      </c>
      <c r="H37" s="26">
        <f>'月報(日本人)'!G37+'月報(外国人) '!G37</f>
        <v>103766</v>
      </c>
      <c r="I37" s="47">
        <f>'月報(日本人)'!H37+'月報(外国人) '!H37</f>
        <v>44240</v>
      </c>
      <c r="J37" s="26">
        <f>'月報(日本人)'!I37+'月報(外国人) '!I37</f>
        <v>-28</v>
      </c>
      <c r="K37" s="26">
        <f t="shared" si="0"/>
        <v>-21</v>
      </c>
    </row>
    <row r="38" spans="1:11" ht="15" customHeight="1">
      <c r="A38" s="1"/>
      <c r="B38" s="16" t="s">
        <v>36</v>
      </c>
      <c r="C38" s="26">
        <f>'月報(日本人)'!C38+'月報(外国人) '!C38</f>
        <v>54809</v>
      </c>
      <c r="D38" s="26">
        <f>'月報(日本人)'!D38+'月報(外国人) '!D38</f>
        <v>58231</v>
      </c>
      <c r="E38" s="26">
        <f>'月報(日本人)'!E38+'月報(外国人) '!E38</f>
        <v>113040</v>
      </c>
      <c r="F38" s="26">
        <v>48186</v>
      </c>
      <c r="G38" s="42">
        <v>194</v>
      </c>
      <c r="H38" s="26">
        <f>'月報(日本人)'!G38+'月報(外国人) '!G38</f>
        <v>113017</v>
      </c>
      <c r="I38" s="47">
        <f>'月報(日本人)'!H38+'月報(外国人) '!H38</f>
        <v>48180</v>
      </c>
      <c r="J38" s="26">
        <f>'月報(日本人)'!I38+'月報(外国人) '!I38</f>
        <v>23</v>
      </c>
      <c r="K38" s="26">
        <f t="shared" si="0"/>
        <v>6</v>
      </c>
    </row>
    <row r="39" spans="1:11" ht="15" customHeight="1">
      <c r="A39" s="1"/>
      <c r="B39" s="16" t="s">
        <v>37</v>
      </c>
      <c r="C39" s="26">
        <f>'月報(日本人)'!C39+'月報(外国人) '!C39</f>
        <v>48406</v>
      </c>
      <c r="D39" s="26">
        <f>'月報(日本人)'!D39+'月報(外国人) '!D39</f>
        <v>52135</v>
      </c>
      <c r="E39" s="26">
        <f>'月報(日本人)'!E39+'月報(外国人) '!E39</f>
        <v>100541</v>
      </c>
      <c r="F39" s="26">
        <v>43333</v>
      </c>
      <c r="G39" s="42">
        <v>168</v>
      </c>
      <c r="H39" s="26">
        <f>'月報(日本人)'!G39+'月報(外国人) '!G39</f>
        <v>100444</v>
      </c>
      <c r="I39" s="47">
        <f>'月報(日本人)'!H39+'月報(外国人) '!H39</f>
        <v>43310</v>
      </c>
      <c r="J39" s="26">
        <f>'月報(日本人)'!I39+'月報(外国人) '!I39</f>
        <v>58</v>
      </c>
      <c r="K39" s="26">
        <f t="shared" si="0"/>
        <v>23</v>
      </c>
    </row>
    <row r="40" spans="1:11" ht="15" customHeight="1">
      <c r="A40" s="1"/>
      <c r="B40" s="16" t="s">
        <v>68</v>
      </c>
      <c r="C40" s="26">
        <f>'月報(日本人)'!C40+'月報(外国人) '!C40</f>
        <v>46423</v>
      </c>
      <c r="D40" s="26">
        <f>'月報(日本人)'!D40+'月報(外国人) '!D40</f>
        <v>50894</v>
      </c>
      <c r="E40" s="26">
        <f>'月報(日本人)'!E40+'月報(外国人) '!E40</f>
        <v>97317</v>
      </c>
      <c r="F40" s="26">
        <v>42107</v>
      </c>
      <c r="G40" s="42">
        <v>141</v>
      </c>
      <c r="H40" s="26">
        <f>'月報(日本人)'!G40+'月報(外国人) '!G40</f>
        <v>97245</v>
      </c>
      <c r="I40" s="47">
        <f>'月報(日本人)'!H40+'月報(外国人) '!H40</f>
        <v>42062</v>
      </c>
      <c r="J40" s="26">
        <f>'月報(日本人)'!I40+'月報(外国人) '!I40</f>
        <v>54</v>
      </c>
      <c r="K40" s="26">
        <f t="shared" si="0"/>
        <v>45</v>
      </c>
    </row>
    <row r="41" spans="1:11" ht="15" customHeight="1">
      <c r="A41" s="1"/>
      <c r="B41" s="16" t="s">
        <v>38</v>
      </c>
      <c r="C41" s="26">
        <f>'月報(日本人)'!C41+'月報(外国人) '!C41</f>
        <v>34419</v>
      </c>
      <c r="D41" s="26">
        <f>'月報(日本人)'!D41+'月報(外国人) '!D41</f>
        <v>37458</v>
      </c>
      <c r="E41" s="26">
        <f>'月報(日本人)'!E41+'月報(外国人) '!E41</f>
        <v>71877</v>
      </c>
      <c r="F41" s="26">
        <v>31243</v>
      </c>
      <c r="G41" s="42">
        <v>125</v>
      </c>
      <c r="H41" s="26">
        <f>'月報(日本人)'!G41+'月報(外国人) '!G41</f>
        <v>71889</v>
      </c>
      <c r="I41" s="47">
        <f>'月報(日本人)'!H41+'月報(外国人) '!H41</f>
        <v>31239</v>
      </c>
      <c r="J41" s="26">
        <f>'月報(日本人)'!I41+'月報(外国人) '!I41</f>
        <v>-18</v>
      </c>
      <c r="K41" s="26">
        <f t="shared" si="0"/>
        <v>4</v>
      </c>
    </row>
    <row r="42" spans="1:11" ht="15" customHeight="1">
      <c r="A42" s="1"/>
      <c r="B42" s="16" t="s">
        <v>39</v>
      </c>
      <c r="C42" s="26">
        <f>'月報(日本人)'!C42+'月報(外国人) '!C42</f>
        <v>28109</v>
      </c>
      <c r="D42" s="26">
        <f>'月報(日本人)'!D42+'月報(外国人) '!D42</f>
        <v>30612</v>
      </c>
      <c r="E42" s="26">
        <f>'月報(日本人)'!E42+'月報(外国人) '!E42</f>
        <v>58721</v>
      </c>
      <c r="F42" s="26">
        <v>24764</v>
      </c>
      <c r="G42" s="42">
        <v>104</v>
      </c>
      <c r="H42" s="26">
        <f>'月報(日本人)'!G42+'月報(外国人) '!G42</f>
        <v>58675</v>
      </c>
      <c r="I42" s="47">
        <f>'月報(日本人)'!H42+'月報(外国人) '!H42</f>
        <v>24736</v>
      </c>
      <c r="J42" s="26">
        <f>'月報(日本人)'!I42+'月報(外国人) '!I42</f>
        <v>46</v>
      </c>
      <c r="K42" s="26">
        <f t="shared" si="0"/>
        <v>28</v>
      </c>
    </row>
    <row r="43" spans="1:11" ht="15" customHeight="1">
      <c r="A43" s="1"/>
      <c r="B43" s="20" t="s">
        <v>88</v>
      </c>
      <c r="C43" s="26">
        <f>'月報(日本人)'!C43+'月報(外国人) '!C43</f>
        <v>29638</v>
      </c>
      <c r="D43" s="26">
        <f>'月報(日本人)'!D43+'月報(外国人) '!D43</f>
        <v>33441</v>
      </c>
      <c r="E43" s="26">
        <f>'月報(日本人)'!E43+'月報(外国人) '!E43</f>
        <v>63079</v>
      </c>
      <c r="F43" s="26">
        <v>26361</v>
      </c>
      <c r="G43" s="42">
        <v>101</v>
      </c>
      <c r="H43" s="26">
        <f>'月報(日本人)'!G43+'月報(外国人) '!G43</f>
        <v>62986</v>
      </c>
      <c r="I43" s="47">
        <f>'月報(日本人)'!H43+'月報(外国人) '!H43</f>
        <v>26315</v>
      </c>
      <c r="J43" s="26">
        <f>'月報(日本人)'!I43+'月報(外国人) '!I43</f>
        <v>81</v>
      </c>
      <c r="K43" s="26">
        <f t="shared" si="0"/>
        <v>46</v>
      </c>
    </row>
    <row r="44" spans="1:11" ht="15" customHeight="1">
      <c r="A44" s="1"/>
      <c r="B44" s="20" t="s">
        <v>89</v>
      </c>
      <c r="C44" s="26">
        <f>'月報(日本人)'!C44+'月報(外国人) '!C44</f>
        <v>14363</v>
      </c>
      <c r="D44" s="26">
        <f>'月報(日本人)'!D44+'月報(外国人) '!D44</f>
        <v>15930</v>
      </c>
      <c r="E44" s="26">
        <f>'月報(日本人)'!E44+'月報(外国人) '!E44</f>
        <v>30293</v>
      </c>
      <c r="F44" s="26">
        <v>11054</v>
      </c>
      <c r="G44" s="42">
        <v>66</v>
      </c>
      <c r="H44" s="26">
        <f>'月報(日本人)'!G44+'月報(外国人) '!G44</f>
        <v>30308</v>
      </c>
      <c r="I44" s="47">
        <f>'月報(日本人)'!H44+'月報(外国人) '!H44</f>
        <v>11038</v>
      </c>
      <c r="J44" s="26">
        <f>'月報(日本人)'!I44+'月報(外国人) '!I44</f>
        <v>-15</v>
      </c>
      <c r="K44" s="26">
        <f t="shared" si="0"/>
        <v>16</v>
      </c>
    </row>
    <row r="45" spans="1:11" ht="15" customHeight="1">
      <c r="A45" s="1"/>
      <c r="B45" s="16" t="s">
        <v>90</v>
      </c>
      <c r="C45" s="26">
        <f>'月報(日本人)'!C45+'月報(外国人) '!C45</f>
        <v>13497</v>
      </c>
      <c r="D45" s="26">
        <f>'月報(日本人)'!D45+'月報(外国人) '!D45</f>
        <v>14849</v>
      </c>
      <c r="E45" s="26">
        <f>'月報(日本人)'!E45+'月報(外国人) '!E45</f>
        <v>28346</v>
      </c>
      <c r="F45" s="26">
        <v>13132</v>
      </c>
      <c r="G45" s="42">
        <v>35</v>
      </c>
      <c r="H45" s="26">
        <f>'月報(日本人)'!G45+'月報(外国人) '!G45</f>
        <v>28344</v>
      </c>
      <c r="I45" s="47">
        <f>'月報(日本人)'!H45+'月報(外国人) '!H45</f>
        <v>13131</v>
      </c>
      <c r="J45" s="26">
        <f>'月報(日本人)'!I45+'月報(外国人) '!I45</f>
        <v>-14</v>
      </c>
      <c r="K45" s="26">
        <f t="shared" si="0"/>
        <v>1</v>
      </c>
    </row>
    <row r="46" spans="1:11" ht="15" customHeight="1">
      <c r="A46" s="1"/>
      <c r="B46" s="16" t="s">
        <v>81</v>
      </c>
      <c r="C46" s="26">
        <f>'月報(日本人)'!C46+'月報(外国人) '!C46</f>
        <v>18245</v>
      </c>
      <c r="D46" s="26">
        <f>'月報(日本人)'!D46+'月報(外国人) '!D46</f>
        <v>20932</v>
      </c>
      <c r="E46" s="26">
        <f>'月報(日本人)'!E46+'月報(外国人) '!E46</f>
        <v>39177</v>
      </c>
      <c r="F46" s="26">
        <v>18836</v>
      </c>
      <c r="G46" s="42">
        <v>74</v>
      </c>
      <c r="H46" s="26">
        <f>'月報(日本人)'!G46+'月報(外国人) '!G46</f>
        <v>39211</v>
      </c>
      <c r="I46" s="47">
        <f>'月報(日本人)'!H46+'月報(外国人) '!H46</f>
        <v>18849</v>
      </c>
      <c r="J46" s="26">
        <f>'月報(日本人)'!I46+'月報(外国人) '!I46</f>
        <v>-38</v>
      </c>
      <c r="K46" s="26">
        <f t="shared" si="0"/>
        <v>-13</v>
      </c>
    </row>
    <row r="47" spans="1:11" ht="15" customHeight="1">
      <c r="A47" s="1"/>
      <c r="B47" s="16" t="s">
        <v>82</v>
      </c>
      <c r="C47" s="26">
        <f>'月報(日本人)'!C47+'月報(外国人) '!C47</f>
        <v>25478</v>
      </c>
      <c r="D47" s="26">
        <f>'月報(日本人)'!D47+'月報(外国人) '!D47</f>
        <v>28590</v>
      </c>
      <c r="E47" s="26">
        <f>'月報(日本人)'!E47+'月報(外国人) '!E47</f>
        <v>54068</v>
      </c>
      <c r="F47" s="26">
        <v>21212</v>
      </c>
      <c r="G47" s="42">
        <v>98</v>
      </c>
      <c r="H47" s="26">
        <f>'月報(日本人)'!G47+'月報(外国人) '!G47</f>
        <v>54099</v>
      </c>
      <c r="I47" s="47">
        <f>'月報(日本人)'!H47+'月報(外国人) '!H47</f>
        <v>21202</v>
      </c>
      <c r="J47" s="26">
        <f>'月報(日本人)'!I47+'月報(外国人) '!I47</f>
        <v>-43</v>
      </c>
      <c r="K47" s="26">
        <f t="shared" si="0"/>
        <v>10</v>
      </c>
    </row>
    <row r="48" spans="1:12" ht="15" customHeight="1">
      <c r="A48" s="1"/>
      <c r="B48" s="16" t="s">
        <v>83</v>
      </c>
      <c r="C48" s="26">
        <f>'月報(日本人)'!C48+'月報(外国人) '!C48</f>
        <v>17743</v>
      </c>
      <c r="D48" s="26">
        <f>'月報(日本人)'!D48+'月報(外国人) '!D48</f>
        <v>20249</v>
      </c>
      <c r="E48" s="26">
        <f>'月報(日本人)'!E48+'月報(外国人) '!E48</f>
        <v>37992</v>
      </c>
      <c r="F48" s="26">
        <v>14259</v>
      </c>
      <c r="G48" s="42">
        <v>32</v>
      </c>
      <c r="H48" s="26">
        <f>'月報(日本人)'!G48+'月報(外国人) '!G48</f>
        <v>38042</v>
      </c>
      <c r="I48" s="47">
        <f>'月報(日本人)'!H48+'月報(外国人) '!H48</f>
        <v>14260</v>
      </c>
      <c r="J48" s="26">
        <f>'月報(日本人)'!I48+'月報(外国人) '!I48</f>
        <v>-53</v>
      </c>
      <c r="K48" s="26">
        <f t="shared" si="0"/>
        <v>-1</v>
      </c>
      <c r="L48" s="5"/>
    </row>
    <row r="49" spans="1:12" ht="15" customHeight="1" thickBot="1">
      <c r="A49" s="1"/>
      <c r="B49" s="16" t="s">
        <v>91</v>
      </c>
      <c r="C49" s="30">
        <f>'月報(日本人)'!C49+'月報(外国人) '!C49</f>
        <v>48080</v>
      </c>
      <c r="D49" s="30">
        <f>'月報(日本人)'!D49+'月報(外国人) '!D49</f>
        <v>52670</v>
      </c>
      <c r="E49" s="30">
        <f>'月報(日本人)'!E49+'月報(外国人) '!E49</f>
        <v>100750</v>
      </c>
      <c r="F49" s="30">
        <v>41075</v>
      </c>
      <c r="G49" s="43">
        <v>207</v>
      </c>
      <c r="H49" s="30">
        <f>'月報(日本人)'!G49+'月報(外国人) '!G49</f>
        <v>100686</v>
      </c>
      <c r="I49" s="48">
        <f>'月報(日本人)'!H49+'月報(外国人) '!H49</f>
        <v>41022</v>
      </c>
      <c r="J49" s="30">
        <f>'月報(日本人)'!I49+'月報(外国人) '!I49</f>
        <v>44</v>
      </c>
      <c r="K49" s="30">
        <f t="shared" si="0"/>
        <v>53</v>
      </c>
      <c r="L49" s="5"/>
    </row>
    <row r="50" spans="1:12" ht="15" customHeight="1" thickBot="1" thickTop="1">
      <c r="A50" s="1"/>
      <c r="B50" s="21" t="s">
        <v>92</v>
      </c>
      <c r="C50" s="31">
        <f>'月報(日本人)'!C50+'月報(外国人) '!C50</f>
        <v>2118293</v>
      </c>
      <c r="D50" s="31">
        <f>'月報(日本人)'!D50+'月報(外国人) '!D50</f>
        <v>2346862</v>
      </c>
      <c r="E50" s="31">
        <f>'月報(日本人)'!E50+'月報(外国人) '!E50</f>
        <v>4465155</v>
      </c>
      <c r="F50" s="98">
        <f>SUM(F8,F16,F24:F49)</f>
        <v>2113553</v>
      </c>
      <c r="G50" s="99">
        <f>SUM(G8,G16,G24:G49)</f>
        <v>9987</v>
      </c>
      <c r="H50" s="31">
        <f>'月報(日本人)'!G50+'月報(外国人) '!G50</f>
        <v>4464969</v>
      </c>
      <c r="I50" s="51">
        <f>'月報(日本人)'!H50+'月報(外国人) '!H50</f>
        <v>2109529</v>
      </c>
      <c r="J50" s="31">
        <f>'月報(日本人)'!I50+'月報(外国人) '!I50</f>
        <v>-228</v>
      </c>
      <c r="K50" s="31">
        <f t="shared" si="0"/>
        <v>4024</v>
      </c>
      <c r="L50" s="5"/>
    </row>
    <row r="51" spans="1:12" ht="15" customHeight="1" thickTop="1">
      <c r="A51" s="1"/>
      <c r="B51" s="23" t="s">
        <v>40</v>
      </c>
      <c r="C51" s="26">
        <f>'月報(日本人)'!C51+'月報(外国人) '!C51</f>
        <v>24386</v>
      </c>
      <c r="D51" s="26">
        <f>'月報(日本人)'!D51+'月報(外国人) '!D51</f>
        <v>25955</v>
      </c>
      <c r="E51" s="26">
        <f>'月報(日本人)'!E51+'月報(外国人) '!E51</f>
        <v>50341</v>
      </c>
      <c r="F51" s="26">
        <v>20502</v>
      </c>
      <c r="G51" s="42">
        <v>83</v>
      </c>
      <c r="H51" s="26">
        <f>'月報(日本人)'!G51+'月報(外国人) '!G51</f>
        <v>50320</v>
      </c>
      <c r="I51" s="47">
        <f>'月報(日本人)'!H51+'月報(外国人) '!H51</f>
        <v>20473</v>
      </c>
      <c r="J51" s="26">
        <f>'月報(日本人)'!I51+'月報(外国人) '!I51</f>
        <v>3</v>
      </c>
      <c r="K51" s="26">
        <f t="shared" si="0"/>
        <v>29</v>
      </c>
      <c r="L51" s="5"/>
    </row>
    <row r="52" spans="1:11" ht="15" customHeight="1">
      <c r="A52" s="1"/>
      <c r="B52" s="16" t="s">
        <v>41</v>
      </c>
      <c r="C52" s="26">
        <f>'月報(日本人)'!C52+'月報(外国人) '!C52</f>
        <v>18206</v>
      </c>
      <c r="D52" s="26">
        <f>'月報(日本人)'!D52+'月報(外国人) '!D52</f>
        <v>19170</v>
      </c>
      <c r="E52" s="26">
        <f>'月報(日本人)'!E52+'月報(外国人) '!E52</f>
        <v>37376</v>
      </c>
      <c r="F52" s="26">
        <v>15462</v>
      </c>
      <c r="G52" s="42">
        <v>68</v>
      </c>
      <c r="H52" s="26">
        <f>'月報(日本人)'!G52+'月報(外国人) '!G52</f>
        <v>37329</v>
      </c>
      <c r="I52" s="47">
        <f>'月報(日本人)'!H52+'月報(外国人) '!H52</f>
        <v>15433</v>
      </c>
      <c r="J52" s="26">
        <f>'月報(日本人)'!I52+'月報(外国人) '!I52</f>
        <v>47</v>
      </c>
      <c r="K52" s="26">
        <f t="shared" si="0"/>
        <v>29</v>
      </c>
    </row>
    <row r="53" spans="1:11" ht="15" customHeight="1">
      <c r="A53" s="1"/>
      <c r="B53" s="16" t="s">
        <v>42</v>
      </c>
      <c r="C53" s="26">
        <f>'月報(日本人)'!C53+'月報(外国人) '!C53</f>
        <v>15358</v>
      </c>
      <c r="D53" s="26">
        <f>'月報(日本人)'!D53+'月報(外国人) '!D53</f>
        <v>16179</v>
      </c>
      <c r="E53" s="26">
        <f>'月報(日本人)'!E53+'月報(外国人) '!E53</f>
        <v>31537</v>
      </c>
      <c r="F53" s="26">
        <v>13067</v>
      </c>
      <c r="G53" s="42">
        <v>56</v>
      </c>
      <c r="H53" s="26">
        <f>'月報(日本人)'!G53+'月報(外国人) '!G53</f>
        <v>31509</v>
      </c>
      <c r="I53" s="47">
        <f>'月報(日本人)'!H53+'月報(外国人) '!H53</f>
        <v>13033</v>
      </c>
      <c r="J53" s="26">
        <f>'月報(日本人)'!I53+'月報(外国人) '!I53</f>
        <v>28</v>
      </c>
      <c r="K53" s="26">
        <f t="shared" si="0"/>
        <v>34</v>
      </c>
    </row>
    <row r="54" spans="1:11" ht="15" customHeight="1">
      <c r="A54" s="1"/>
      <c r="B54" s="16" t="s">
        <v>43</v>
      </c>
      <c r="C54" s="26">
        <f>'月報(日本人)'!C54+'月報(外国人) '!C54</f>
        <v>22042</v>
      </c>
      <c r="D54" s="26">
        <f>'月報(日本人)'!D54+'月報(外国人) '!D54</f>
        <v>23765</v>
      </c>
      <c r="E54" s="26">
        <f>'月報(日本人)'!E54+'月報(外国人) '!E54</f>
        <v>45807</v>
      </c>
      <c r="F54" s="26">
        <v>19412</v>
      </c>
      <c r="G54" s="42">
        <v>138</v>
      </c>
      <c r="H54" s="26">
        <f>'月報(日本人)'!G54+'月報(外国人) '!G54</f>
        <v>45816</v>
      </c>
      <c r="I54" s="47">
        <f>'月報(日本人)'!H54+'月報(外国人) '!H54</f>
        <v>19402</v>
      </c>
      <c r="J54" s="26">
        <f>'月報(日本人)'!I54+'月報(外国人) '!I54</f>
        <v>-2</v>
      </c>
      <c r="K54" s="26">
        <f t="shared" si="0"/>
        <v>10</v>
      </c>
    </row>
    <row r="55" spans="1:11" ht="15" customHeight="1">
      <c r="A55" s="1"/>
      <c r="B55" s="16" t="s">
        <v>44</v>
      </c>
      <c r="C55" s="26">
        <f>'月報(日本人)'!C55+'月報(外国人) '!C55</f>
        <v>13769</v>
      </c>
      <c r="D55" s="26">
        <f>'月報(日本人)'!D55+'月報(外国人) '!D55</f>
        <v>14315</v>
      </c>
      <c r="E55" s="26">
        <f>'月報(日本人)'!E55+'月報(外国人) '!E55</f>
        <v>28084</v>
      </c>
      <c r="F55" s="26">
        <v>11392</v>
      </c>
      <c r="G55" s="42">
        <v>46</v>
      </c>
      <c r="H55" s="26">
        <f>'月報(日本人)'!G55+'月報(外国人) '!G55</f>
        <v>28039</v>
      </c>
      <c r="I55" s="47">
        <f>'月報(日本人)'!H55+'月報(外国人) '!H55</f>
        <v>11369</v>
      </c>
      <c r="J55" s="26">
        <f>'月報(日本人)'!I55+'月報(外国人) '!I55</f>
        <v>45</v>
      </c>
      <c r="K55" s="26">
        <f t="shared" si="0"/>
        <v>23</v>
      </c>
    </row>
    <row r="56" spans="1:11" ht="15" customHeight="1">
      <c r="A56" s="1"/>
      <c r="B56" s="16" t="s">
        <v>45</v>
      </c>
      <c r="C56" s="26">
        <f>'月報(日本人)'!C56+'月報(外国人) '!C56</f>
        <v>15841</v>
      </c>
      <c r="D56" s="26">
        <f>'月報(日本人)'!D56+'月報(外国人) '!D56</f>
        <v>16723</v>
      </c>
      <c r="E56" s="26">
        <f>'月報(日本人)'!E56+'月報(外国人) '!E56</f>
        <v>32564</v>
      </c>
      <c r="F56" s="26">
        <v>12678</v>
      </c>
      <c r="G56" s="42">
        <v>71</v>
      </c>
      <c r="H56" s="26">
        <f>'月報(日本人)'!G56+'月報(外国人) '!G56</f>
        <v>32542</v>
      </c>
      <c r="I56" s="47">
        <f>'月報(日本人)'!H56+'月報(外国人) '!H56</f>
        <v>12674</v>
      </c>
      <c r="J56" s="26">
        <f>'月報(日本人)'!I56+'月報(外国人) '!I56</f>
        <v>22</v>
      </c>
      <c r="K56" s="26">
        <f t="shared" si="0"/>
        <v>4</v>
      </c>
    </row>
    <row r="57" spans="1:12" ht="15" customHeight="1">
      <c r="A57" s="1"/>
      <c r="B57" s="16" t="s">
        <v>46</v>
      </c>
      <c r="C57" s="26">
        <f>'月報(日本人)'!C57+'月報(外国人) '!C57</f>
        <v>4191</v>
      </c>
      <c r="D57" s="26">
        <f>'月報(日本人)'!D57+'月報(外国人) '!D57</f>
        <v>4580</v>
      </c>
      <c r="E57" s="26">
        <f>'月報(日本人)'!E57+'月報(外国人) '!E57</f>
        <v>8771</v>
      </c>
      <c r="F57" s="26">
        <v>3359</v>
      </c>
      <c r="G57" s="42">
        <v>15</v>
      </c>
      <c r="H57" s="26">
        <f>'月報(日本人)'!G57+'月報(外国人) '!G57</f>
        <v>8773</v>
      </c>
      <c r="I57" s="47">
        <f>'月報(日本人)'!H57+'月報(外国人) '!H57</f>
        <v>3348</v>
      </c>
      <c r="J57" s="26">
        <f>'月報(日本人)'!I57+'月報(外国人) '!I57</f>
        <v>-2</v>
      </c>
      <c r="K57" s="26">
        <f t="shared" si="0"/>
        <v>11</v>
      </c>
      <c r="L57" s="5"/>
    </row>
    <row r="58" spans="1:11" ht="15" customHeight="1">
      <c r="A58" s="1"/>
      <c r="B58" s="16" t="s">
        <v>47</v>
      </c>
      <c r="C58" s="26">
        <f>'月報(日本人)'!C58+'月報(外国人) '!C58</f>
        <v>23228</v>
      </c>
      <c r="D58" s="26">
        <f>'月報(日本人)'!D58+'月報(外国人) '!D58</f>
        <v>23848</v>
      </c>
      <c r="E58" s="26">
        <f>'月報(日本人)'!E58+'月報(外国人) '!E58</f>
        <v>47076</v>
      </c>
      <c r="F58" s="26">
        <v>19713</v>
      </c>
      <c r="G58" s="42">
        <v>141</v>
      </c>
      <c r="H58" s="26">
        <f>'月報(日本人)'!G58+'月報(外国人) '!G58</f>
        <v>46989</v>
      </c>
      <c r="I58" s="47">
        <f>'月報(日本人)'!H58+'月報(外国人) '!H58</f>
        <v>19675</v>
      </c>
      <c r="J58" s="26">
        <f>'月報(日本人)'!I58+'月報(外国人) '!I58</f>
        <v>77</v>
      </c>
      <c r="K58" s="26">
        <f t="shared" si="0"/>
        <v>38</v>
      </c>
    </row>
    <row r="59" spans="1:11" ht="15" customHeight="1">
      <c r="A59" s="4"/>
      <c r="B59" s="16" t="s">
        <v>48</v>
      </c>
      <c r="C59" s="26">
        <f>'月報(日本人)'!C59+'月報(外国人) '!C59</f>
        <v>6893</v>
      </c>
      <c r="D59" s="26">
        <f>'月報(日本人)'!D59+'月報(外国人) '!D59</f>
        <v>7232</v>
      </c>
      <c r="E59" s="26">
        <f>'月報(日本人)'!E59+'月報(外国人) '!E59</f>
        <v>14125</v>
      </c>
      <c r="F59" s="26">
        <v>6484</v>
      </c>
      <c r="G59" s="42">
        <v>21</v>
      </c>
      <c r="H59" s="26">
        <f>'月報(日本人)'!G59+'月報(外国人) '!G59</f>
        <v>14093</v>
      </c>
      <c r="I59" s="47">
        <f>'月報(日本人)'!H59+'月報(外国人) '!H59</f>
        <v>6476</v>
      </c>
      <c r="J59" s="26">
        <f>'月報(日本人)'!I59+'月報(外国人) '!I59</f>
        <v>30</v>
      </c>
      <c r="K59" s="26">
        <f t="shared" si="0"/>
        <v>8</v>
      </c>
    </row>
    <row r="60" spans="1:11" ht="15" customHeight="1">
      <c r="A60" s="1"/>
      <c r="B60" s="16" t="s">
        <v>49</v>
      </c>
      <c r="C60" s="26">
        <f>'月報(日本人)'!C60+'月報(外国人) '!C60</f>
        <v>13540</v>
      </c>
      <c r="D60" s="26">
        <f>'月報(日本人)'!D60+'月報(外国人) '!D60</f>
        <v>15326</v>
      </c>
      <c r="E60" s="26">
        <f>'月報(日本人)'!E60+'月報(外国人) '!E60</f>
        <v>28866</v>
      </c>
      <c r="F60" s="26">
        <v>13341</v>
      </c>
      <c r="G60" s="42">
        <v>74</v>
      </c>
      <c r="H60" s="26">
        <f>'月報(日本人)'!G60+'月報(外国人) '!G60</f>
        <v>28894</v>
      </c>
      <c r="I60" s="47">
        <f>'月報(日本人)'!H60+'月報(外国人) '!H60</f>
        <v>13342</v>
      </c>
      <c r="J60" s="26">
        <f>'月報(日本人)'!I60+'月報(外国人) '!I60</f>
        <v>-30</v>
      </c>
      <c r="K60" s="26">
        <f t="shared" si="0"/>
        <v>-1</v>
      </c>
    </row>
    <row r="61" spans="1:11" ht="15" customHeight="1">
      <c r="A61" s="1"/>
      <c r="B61" s="16" t="s">
        <v>50</v>
      </c>
      <c r="C61" s="26">
        <f>'月報(日本人)'!C61+'月報(外国人) '!C61</f>
        <v>15149</v>
      </c>
      <c r="D61" s="26">
        <f>'月報(日本人)'!D61+'月報(外国人) '!D61</f>
        <v>16824</v>
      </c>
      <c r="E61" s="26">
        <f>'月報(日本人)'!E61+'月報(外国人) '!E61</f>
        <v>31973</v>
      </c>
      <c r="F61" s="26">
        <v>13702</v>
      </c>
      <c r="G61" s="42">
        <v>33</v>
      </c>
      <c r="H61" s="26">
        <f>'月報(日本人)'!G61+'月報(外国人) '!G61</f>
        <v>31999</v>
      </c>
      <c r="I61" s="47">
        <f>'月報(日本人)'!H61+'月報(外国人) '!H61</f>
        <v>13710</v>
      </c>
      <c r="J61" s="26">
        <f>'月報(日本人)'!I61+'月報(外国人) '!I61</f>
        <v>-28</v>
      </c>
      <c r="K61" s="26">
        <f t="shared" si="0"/>
        <v>-8</v>
      </c>
    </row>
    <row r="62" spans="1:11" ht="15" customHeight="1">
      <c r="A62" s="1"/>
      <c r="B62" s="16" t="s">
        <v>51</v>
      </c>
      <c r="C62" s="26">
        <f>'月報(日本人)'!C62+'月報(外国人) '!C62</f>
        <v>9239</v>
      </c>
      <c r="D62" s="26">
        <f>'月報(日本人)'!D62+'月報(外国人) '!D62</f>
        <v>10144</v>
      </c>
      <c r="E62" s="26">
        <f>'月報(日本人)'!E62+'月報(外国人) '!E62</f>
        <v>19383</v>
      </c>
      <c r="F62" s="26">
        <v>8200</v>
      </c>
      <c r="G62" s="42">
        <v>34</v>
      </c>
      <c r="H62" s="26">
        <f>'月報(日本人)'!G62+'月報(外国人) '!G62</f>
        <v>19369</v>
      </c>
      <c r="I62" s="47">
        <f>'月報(日本人)'!H62+'月報(外国人) '!H62</f>
        <v>8190</v>
      </c>
      <c r="J62" s="26">
        <f>'月報(日本人)'!I62+'月報(外国人) '!I62</f>
        <v>7</v>
      </c>
      <c r="K62" s="26">
        <f t="shared" si="0"/>
        <v>10</v>
      </c>
    </row>
    <row r="63" spans="1:11" ht="15" customHeight="1">
      <c r="A63" s="1"/>
      <c r="B63" s="16" t="s">
        <v>52</v>
      </c>
      <c r="C63" s="26">
        <f>'月報(日本人)'!C63+'月報(外国人) '!C63</f>
        <v>3735</v>
      </c>
      <c r="D63" s="26">
        <f>'月報(日本人)'!D63+'月報(外国人) '!D63</f>
        <v>4112</v>
      </c>
      <c r="E63" s="26">
        <f>'月報(日本人)'!E63+'月報(外国人) '!E63</f>
        <v>7847</v>
      </c>
      <c r="F63" s="26">
        <v>3923</v>
      </c>
      <c r="G63" s="42">
        <v>21</v>
      </c>
      <c r="H63" s="26">
        <f>'月報(日本人)'!G63+'月報(外国人) '!G63</f>
        <v>7857</v>
      </c>
      <c r="I63" s="47">
        <f>'月報(日本人)'!H63+'月報(外国人) '!H63</f>
        <v>3905</v>
      </c>
      <c r="J63" s="26">
        <f>'月報(日本人)'!I63+'月報(外国人) '!I63</f>
        <v>-11</v>
      </c>
      <c r="K63" s="26">
        <f t="shared" si="0"/>
        <v>18</v>
      </c>
    </row>
    <row r="64" spans="1:11" ht="15" customHeight="1">
      <c r="A64" s="1"/>
      <c r="B64" s="16" t="s">
        <v>53</v>
      </c>
      <c r="C64" s="26">
        <f>'月報(日本人)'!C64+'月報(外国人) '!C64</f>
        <v>7758</v>
      </c>
      <c r="D64" s="26">
        <f>'月報(日本人)'!D64+'月報(外国人) '!D64</f>
        <v>8558</v>
      </c>
      <c r="E64" s="26">
        <f>'月報(日本人)'!E64+'月報(外国人) '!E64</f>
        <v>16316</v>
      </c>
      <c r="F64" s="26">
        <v>7526</v>
      </c>
      <c r="G64" s="42">
        <v>25</v>
      </c>
      <c r="H64" s="26">
        <f>'月報(日本人)'!G64+'月報(外国人) '!G64</f>
        <v>16329</v>
      </c>
      <c r="I64" s="47">
        <f>'月報(日本人)'!H64+'月報(外国人) '!H64</f>
        <v>7531</v>
      </c>
      <c r="J64" s="26">
        <f>'月報(日本人)'!I64+'月報(外国人) '!I64</f>
        <v>-14</v>
      </c>
      <c r="K64" s="26">
        <f t="shared" si="0"/>
        <v>-5</v>
      </c>
    </row>
    <row r="65" spans="1:12" ht="15" customHeight="1">
      <c r="A65" s="1"/>
      <c r="B65" s="16" t="s">
        <v>54</v>
      </c>
      <c r="C65" s="26">
        <f>'月報(日本人)'!C65+'月報(外国人) '!C65</f>
        <v>6464</v>
      </c>
      <c r="D65" s="26">
        <f>'月報(日本人)'!D65+'月報(外国人) '!D65</f>
        <v>7207</v>
      </c>
      <c r="E65" s="26">
        <f>'月報(日本人)'!E65+'月報(外国人) '!E65</f>
        <v>13671</v>
      </c>
      <c r="F65" s="26">
        <v>6268</v>
      </c>
      <c r="G65" s="42">
        <v>23</v>
      </c>
      <c r="H65" s="26">
        <f>'月報(日本人)'!G65+'月報(外国人) '!G65</f>
        <v>13673</v>
      </c>
      <c r="I65" s="47">
        <f>'月報(日本人)'!H65+'月報(外国人) '!H65</f>
        <v>6268</v>
      </c>
      <c r="J65" s="26">
        <f>'月報(日本人)'!I65+'月報(外国人) '!I65</f>
        <v>-4</v>
      </c>
      <c r="K65" s="26">
        <f t="shared" si="0"/>
        <v>0</v>
      </c>
      <c r="L65" s="5"/>
    </row>
    <row r="66" spans="1:12" ht="15" customHeight="1">
      <c r="A66" s="1"/>
      <c r="B66" s="16" t="s">
        <v>93</v>
      </c>
      <c r="C66" s="26">
        <f>'月報(日本人)'!C66+'月報(外国人) '!C66</f>
        <v>14199</v>
      </c>
      <c r="D66" s="26">
        <f>'月報(日本人)'!D66+'月報(外国人) '!D66</f>
        <v>15486</v>
      </c>
      <c r="E66" s="26">
        <f>'月報(日本人)'!E66+'月報(外国人) '!E66</f>
        <v>29685</v>
      </c>
      <c r="F66" s="26">
        <v>10905</v>
      </c>
      <c r="G66" s="42">
        <v>54</v>
      </c>
      <c r="H66" s="26">
        <f>'月報(日本人)'!G66+'月報(外国人) '!G66</f>
        <v>29682</v>
      </c>
      <c r="I66" s="47">
        <f>'月報(日本人)'!H66+'月報(外国人) '!H66</f>
        <v>10900</v>
      </c>
      <c r="J66" s="26">
        <f>'月報(日本人)'!I66+'月報(外国人) '!I66</f>
        <v>0</v>
      </c>
      <c r="K66" s="26">
        <f t="shared" si="0"/>
        <v>5</v>
      </c>
      <c r="L66" s="5"/>
    </row>
    <row r="67" spans="1:11" ht="15" customHeight="1">
      <c r="A67" s="1"/>
      <c r="B67" s="16" t="s">
        <v>94</v>
      </c>
      <c r="C67" s="26">
        <f>'月報(日本人)'!C67+'月報(外国人) '!C67</f>
        <v>1005</v>
      </c>
      <c r="D67" s="26">
        <f>'月報(日本人)'!D67+'月報(外国人) '!D67</f>
        <v>1170</v>
      </c>
      <c r="E67" s="26">
        <f>'月報(日本人)'!E67+'月報(外国人) '!E67</f>
        <v>2175</v>
      </c>
      <c r="F67" s="26">
        <v>865</v>
      </c>
      <c r="G67" s="42">
        <v>2</v>
      </c>
      <c r="H67" s="26">
        <f>'月報(日本人)'!G67+'月報(外国人) '!G67</f>
        <v>2180</v>
      </c>
      <c r="I67" s="47">
        <f>'月報(日本人)'!H67+'月報(外国人) '!H67</f>
        <v>867</v>
      </c>
      <c r="J67" s="26">
        <f>'月報(日本人)'!I67+'月報(外国人) '!I67</f>
        <v>-5</v>
      </c>
      <c r="K67" s="26">
        <f t="shared" si="0"/>
        <v>-2</v>
      </c>
    </row>
    <row r="68" spans="1:12" ht="15" customHeight="1">
      <c r="A68" s="1"/>
      <c r="B68" s="16" t="s">
        <v>55</v>
      </c>
      <c r="C68" s="26">
        <f>'月報(日本人)'!C68+'月報(外国人) '!C68</f>
        <v>7458</v>
      </c>
      <c r="D68" s="26">
        <f>'月報(日本人)'!D68+'月報(外国人) '!D68</f>
        <v>8108</v>
      </c>
      <c r="E68" s="26">
        <f>'月報(日本人)'!E68+'月報(外国人) '!E68</f>
        <v>15566</v>
      </c>
      <c r="F68" s="26">
        <v>5340</v>
      </c>
      <c r="G68" s="42">
        <v>27</v>
      </c>
      <c r="H68" s="26">
        <f>'月報(日本人)'!G68+'月報(外国人) '!G68</f>
        <v>15581</v>
      </c>
      <c r="I68" s="47">
        <f>'月報(日本人)'!H68+'月報(外国人) '!H68</f>
        <v>5339</v>
      </c>
      <c r="J68" s="26">
        <f>'月報(日本人)'!I68+'月報(外国人) '!I68</f>
        <v>-19</v>
      </c>
      <c r="K68" s="26">
        <f t="shared" si="0"/>
        <v>1</v>
      </c>
      <c r="L68" s="5"/>
    </row>
    <row r="69" spans="1:12" ht="15" customHeight="1">
      <c r="A69" s="1"/>
      <c r="B69" s="16" t="s">
        <v>56</v>
      </c>
      <c r="C69" s="26">
        <f>'月報(日本人)'!C69+'月報(外国人) '!C69</f>
        <v>6840</v>
      </c>
      <c r="D69" s="26">
        <f>'月報(日本人)'!D69+'月報(外国人) '!D69</f>
        <v>7493</v>
      </c>
      <c r="E69" s="26">
        <f>'月報(日本人)'!E69+'月報(外国人) '!E69</f>
        <v>14333</v>
      </c>
      <c r="F69" s="26">
        <v>4905</v>
      </c>
      <c r="G69" s="42">
        <v>14</v>
      </c>
      <c r="H69" s="26">
        <f>'月報(日本人)'!G69+'月報(外国人) '!G69</f>
        <v>14323</v>
      </c>
      <c r="I69" s="47">
        <f>'月報(日本人)'!H69+'月報(外国人) '!H69</f>
        <v>4897</v>
      </c>
      <c r="J69" s="26">
        <f>'月報(日本人)'!I69+'月報(外国人) '!I69</f>
        <v>6</v>
      </c>
      <c r="K69" s="26">
        <f t="shared" si="0"/>
        <v>8</v>
      </c>
      <c r="L69" s="5"/>
    </row>
    <row r="70" spans="1:12" ht="15" customHeight="1">
      <c r="A70" s="1"/>
      <c r="B70" s="16" t="s">
        <v>57</v>
      </c>
      <c r="C70" s="26">
        <f>'月報(日本人)'!C70+'月報(外国人) '!C70</f>
        <v>9591</v>
      </c>
      <c r="D70" s="26">
        <f>'月報(日本人)'!D70+'月報(外国人) '!D70</f>
        <v>10220</v>
      </c>
      <c r="E70" s="26">
        <f>'月報(日本人)'!E70+'月報(外国人) '!E70</f>
        <v>19811</v>
      </c>
      <c r="F70" s="26">
        <v>7551</v>
      </c>
      <c r="G70" s="42">
        <v>25</v>
      </c>
      <c r="H70" s="26">
        <f>'月報(日本人)'!G70+'月報(外国人) '!G70</f>
        <v>19798</v>
      </c>
      <c r="I70" s="47">
        <f>'月報(日本人)'!H70+'月報(外国人) '!H70</f>
        <v>7551</v>
      </c>
      <c r="J70" s="26">
        <f>'月報(日本人)'!I70+'月報(外国人) '!I70</f>
        <v>16</v>
      </c>
      <c r="K70" s="26">
        <f t="shared" si="0"/>
        <v>0</v>
      </c>
      <c r="L70" s="5"/>
    </row>
    <row r="71" spans="1:12" ht="15" customHeight="1">
      <c r="A71" s="1"/>
      <c r="B71" s="16" t="s">
        <v>58</v>
      </c>
      <c r="C71" s="26">
        <f>'月報(日本人)'!C71+'月報(外国人) '!C71</f>
        <v>5235</v>
      </c>
      <c r="D71" s="26">
        <f>'月報(日本人)'!D71+'月報(外国人) '!D71</f>
        <v>5974</v>
      </c>
      <c r="E71" s="26">
        <f>'月報(日本人)'!E71+'月報(外国人) '!E71</f>
        <v>11209</v>
      </c>
      <c r="F71" s="26">
        <v>5469</v>
      </c>
      <c r="G71" s="42">
        <v>13</v>
      </c>
      <c r="H71" s="26">
        <f>'月報(日本人)'!G71+'月報(外国人) '!G71</f>
        <v>11214</v>
      </c>
      <c r="I71" s="47">
        <f>'月報(日本人)'!H71+'月報(外国人) '!H71</f>
        <v>5467</v>
      </c>
      <c r="J71" s="26">
        <f>'月報(日本人)'!I71+'月報(外国人) '!I71</f>
        <v>-5</v>
      </c>
      <c r="K71" s="26">
        <f t="shared" si="0"/>
        <v>2</v>
      </c>
      <c r="L71" s="5"/>
    </row>
    <row r="72" spans="1:11" ht="15" customHeight="1">
      <c r="A72" s="1"/>
      <c r="B72" s="16" t="s">
        <v>59</v>
      </c>
      <c r="C72" s="26">
        <f>'月報(日本人)'!C72+'月報(外国人) '!C72</f>
        <v>4795</v>
      </c>
      <c r="D72" s="26">
        <f>'月報(日本人)'!D72+'月報(外国人) '!D72</f>
        <v>5390</v>
      </c>
      <c r="E72" s="26">
        <f>'月報(日本人)'!E72+'月報(外国人) '!E72</f>
        <v>10185</v>
      </c>
      <c r="F72" s="26">
        <v>4788</v>
      </c>
      <c r="G72" s="42">
        <v>3</v>
      </c>
      <c r="H72" s="26">
        <f>'月報(日本人)'!G72+'月報(外国人) '!G72</f>
        <v>10199</v>
      </c>
      <c r="I72" s="47">
        <f>'月報(日本人)'!H72+'月報(外国人) '!H72</f>
        <v>4798</v>
      </c>
      <c r="J72" s="26">
        <f>'月報(日本人)'!I72+'月報(外国人) '!I72</f>
        <v>-14</v>
      </c>
      <c r="K72" s="26">
        <f t="shared" si="0"/>
        <v>-10</v>
      </c>
    </row>
    <row r="73" spans="1:11" ht="15" customHeight="1">
      <c r="A73" s="1"/>
      <c r="B73" s="16" t="s">
        <v>60</v>
      </c>
      <c r="C73" s="26">
        <f>'月報(日本人)'!C73+'月報(外国人) '!C73</f>
        <v>4317</v>
      </c>
      <c r="D73" s="26">
        <f>'月報(日本人)'!D73+'月報(外国人) '!D73</f>
        <v>4877</v>
      </c>
      <c r="E73" s="26">
        <f>'月報(日本人)'!E73+'月報(外国人) '!E73</f>
        <v>9194</v>
      </c>
      <c r="F73" s="26">
        <v>4627</v>
      </c>
      <c r="G73" s="42">
        <v>7</v>
      </c>
      <c r="H73" s="26">
        <f>'月報(日本人)'!G73+'月報(外国人) '!G73</f>
        <v>9184</v>
      </c>
      <c r="I73" s="47">
        <f>'月報(日本人)'!H73+'月報(外国人) '!H73</f>
        <v>4613</v>
      </c>
      <c r="J73" s="26">
        <f>'月報(日本人)'!I73+'月報(外国人) '!I73</f>
        <v>10</v>
      </c>
      <c r="K73" s="26">
        <f aca="true" t="shared" si="1" ref="K73:K83">F73-I73</f>
        <v>14</v>
      </c>
    </row>
    <row r="74" spans="1:11" ht="15" customHeight="1">
      <c r="A74" s="1"/>
      <c r="B74" s="16" t="s">
        <v>61</v>
      </c>
      <c r="C74" s="26">
        <f>'月報(日本人)'!C74+'月報(外国人) '!C74</f>
        <v>8004</v>
      </c>
      <c r="D74" s="26">
        <f>'月報(日本人)'!D74+'月報(外国人) '!D74</f>
        <v>9148</v>
      </c>
      <c r="E74" s="26">
        <f>'月報(日本人)'!E74+'月報(外国人) '!E74</f>
        <v>17152</v>
      </c>
      <c r="F74" s="26">
        <v>8923</v>
      </c>
      <c r="G74" s="42">
        <v>26</v>
      </c>
      <c r="H74" s="26">
        <f>'月報(日本人)'!G74+'月報(外国人) '!G74</f>
        <v>17170</v>
      </c>
      <c r="I74" s="47">
        <f>'月報(日本人)'!H74+'月報(外国人) '!H74</f>
        <v>8937</v>
      </c>
      <c r="J74" s="26">
        <f>'月報(日本人)'!I74+'月報(外国人) '!I74</f>
        <v>-31</v>
      </c>
      <c r="K74" s="26">
        <f t="shared" si="1"/>
        <v>-14</v>
      </c>
    </row>
    <row r="75" spans="1:12" ht="15" customHeight="1">
      <c r="A75" s="1"/>
      <c r="B75" s="16" t="s">
        <v>62</v>
      </c>
      <c r="C75" s="26">
        <f>'月報(日本人)'!C75+'月報(外国人) '!C75</f>
        <v>2428</v>
      </c>
      <c r="D75" s="26">
        <f>'月報(日本人)'!D75+'月報(外国人) '!D75</f>
        <v>2814</v>
      </c>
      <c r="E75" s="26">
        <f>'月報(日本人)'!E75+'月報(外国人) '!E75</f>
        <v>5242</v>
      </c>
      <c r="F75" s="26">
        <v>2502</v>
      </c>
      <c r="G75" s="42">
        <v>4</v>
      </c>
      <c r="H75" s="26">
        <f>'月報(日本人)'!G75+'月報(外国人) '!G75</f>
        <v>5246</v>
      </c>
      <c r="I75" s="47">
        <f>'月報(日本人)'!H75+'月報(外国人) '!H75</f>
        <v>2507</v>
      </c>
      <c r="J75" s="26">
        <f>'月報(日本人)'!I75+'月報(外国人) '!I75</f>
        <v>-4</v>
      </c>
      <c r="K75" s="26">
        <f t="shared" si="1"/>
        <v>-5</v>
      </c>
      <c r="L75" s="5"/>
    </row>
    <row r="76" spans="1:11" ht="15" customHeight="1">
      <c r="A76" s="1"/>
      <c r="B76" s="16" t="s">
        <v>63</v>
      </c>
      <c r="C76" s="26">
        <f>'月報(日本人)'!C76+'月報(外国人) '!C76</f>
        <v>1536</v>
      </c>
      <c r="D76" s="26">
        <f>'月報(日本人)'!D76+'月報(外国人) '!D76</f>
        <v>1699</v>
      </c>
      <c r="E76" s="26">
        <f>'月報(日本人)'!E76+'月報(外国人) '!E76</f>
        <v>3235</v>
      </c>
      <c r="F76" s="26">
        <v>1537</v>
      </c>
      <c r="G76" s="42">
        <v>1</v>
      </c>
      <c r="H76" s="26">
        <f>'月報(日本人)'!G76+'月報(外国人) '!G76</f>
        <v>3236</v>
      </c>
      <c r="I76" s="47">
        <f>'月報(日本人)'!H76+'月報(外国人) '!H76</f>
        <v>1533</v>
      </c>
      <c r="J76" s="26">
        <f>'月報(日本人)'!I76+'月報(外国人) '!I76</f>
        <v>-1</v>
      </c>
      <c r="K76" s="26">
        <f t="shared" si="1"/>
        <v>4</v>
      </c>
    </row>
    <row r="77" spans="1:12" ht="15" customHeight="1">
      <c r="A77" s="1"/>
      <c r="B77" s="16" t="s">
        <v>85</v>
      </c>
      <c r="C77" s="26">
        <f>'月報(日本人)'!C77+'月報(外国人) '!C77</f>
        <v>11065</v>
      </c>
      <c r="D77" s="26">
        <f>'月報(日本人)'!D77+'月報(外国人) '!D77</f>
        <v>12181</v>
      </c>
      <c r="E77" s="26">
        <f>'月報(日本人)'!E77+'月報(外国人) '!E77</f>
        <v>23246</v>
      </c>
      <c r="F77" s="26">
        <v>11194</v>
      </c>
      <c r="G77" s="42">
        <v>30</v>
      </c>
      <c r="H77" s="26">
        <f>'月報(日本人)'!G77+'月報(外国人) '!G77</f>
        <v>23268</v>
      </c>
      <c r="I77" s="47">
        <f>'月報(日本人)'!H77+'月報(外国人) '!H77</f>
        <v>11202</v>
      </c>
      <c r="J77" s="26">
        <f>'月報(日本人)'!I77+'月報(外国人) '!I77</f>
        <v>-24</v>
      </c>
      <c r="K77" s="26">
        <f t="shared" si="1"/>
        <v>-8</v>
      </c>
      <c r="L77" s="5"/>
    </row>
    <row r="78" spans="1:11" ht="15" customHeight="1">
      <c r="A78" s="1"/>
      <c r="B78" s="16" t="s">
        <v>64</v>
      </c>
      <c r="C78" s="26">
        <f>'月報(日本人)'!C78+'月報(外国人) '!C78</f>
        <v>19212</v>
      </c>
      <c r="D78" s="26">
        <f>'月報(日本人)'!D78+'月報(外国人) '!D78</f>
        <v>18151</v>
      </c>
      <c r="E78" s="26">
        <f>'月報(日本人)'!E78+'月報(外国人) '!E78</f>
        <v>37363</v>
      </c>
      <c r="F78" s="26">
        <v>17531</v>
      </c>
      <c r="G78" s="42">
        <v>87</v>
      </c>
      <c r="H78" s="26">
        <f>'月報(日本人)'!G78+'月報(外国人) '!G78</f>
        <v>37293</v>
      </c>
      <c r="I78" s="47">
        <f>'月報(日本人)'!H78+'月報(外国人) '!H78</f>
        <v>17480</v>
      </c>
      <c r="J78" s="26">
        <f>'月報(日本人)'!I78+'月報(外国人) '!I78</f>
        <v>41</v>
      </c>
      <c r="K78" s="26">
        <f t="shared" si="1"/>
        <v>51</v>
      </c>
    </row>
    <row r="79" spans="1:12" ht="15" customHeight="1">
      <c r="A79" s="1"/>
      <c r="B79" s="16" t="s">
        <v>86</v>
      </c>
      <c r="C79" s="26">
        <f>'月報(日本人)'!C79+'月報(外国人) '!C79</f>
        <v>9506</v>
      </c>
      <c r="D79" s="26">
        <f>'月報(日本人)'!D79+'月報(外国人) '!D79</f>
        <v>10619</v>
      </c>
      <c r="E79" s="26">
        <f>'月報(日本人)'!E79+'月報(外国人) '!E79</f>
        <v>20125</v>
      </c>
      <c r="F79" s="26">
        <v>8620</v>
      </c>
      <c r="G79" s="42">
        <v>19</v>
      </c>
      <c r="H79" s="26">
        <f>'月報(日本人)'!G79+'月報(外国人) '!G79</f>
        <v>20121</v>
      </c>
      <c r="I79" s="47">
        <f>'月報(日本人)'!H79+'月報(外国人) '!H79</f>
        <v>8611</v>
      </c>
      <c r="J79" s="26">
        <f>'月報(日本人)'!I79+'月報(外国人) '!I79</f>
        <v>3</v>
      </c>
      <c r="K79" s="26">
        <f t="shared" si="1"/>
        <v>9</v>
      </c>
      <c r="L79" s="5"/>
    </row>
    <row r="80" spans="1:11" ht="15" customHeight="1">
      <c r="A80" s="1"/>
      <c r="B80" s="16" t="s">
        <v>65</v>
      </c>
      <c r="C80" s="26">
        <f>'月報(日本人)'!C80+'月報(外国人) '!C80</f>
        <v>3283</v>
      </c>
      <c r="D80" s="26">
        <f>'月報(日本人)'!D80+'月報(外国人) '!D80</f>
        <v>3571</v>
      </c>
      <c r="E80" s="26">
        <f>'月報(日本人)'!E80+'月報(外国人) '!E80</f>
        <v>6854</v>
      </c>
      <c r="F80" s="26">
        <v>2972</v>
      </c>
      <c r="G80" s="42">
        <v>11</v>
      </c>
      <c r="H80" s="26">
        <f>'月報(日本人)'!G80+'月報(外国人) '!G80</f>
        <v>6876</v>
      </c>
      <c r="I80" s="47">
        <f>'月報(日本人)'!H80+'月報(外国人) '!H80</f>
        <v>2977</v>
      </c>
      <c r="J80" s="26">
        <f>'月報(日本人)'!I80+'月報(外国人) '!I80</f>
        <v>-22</v>
      </c>
      <c r="K80" s="26">
        <f t="shared" si="1"/>
        <v>-5</v>
      </c>
    </row>
    <row r="81" spans="1:12" ht="15" customHeight="1">
      <c r="A81" s="1"/>
      <c r="B81" s="16" t="s">
        <v>95</v>
      </c>
      <c r="C81" s="26">
        <f>'月報(日本人)'!C81+'月報(外国人) '!C81</f>
        <v>3671</v>
      </c>
      <c r="D81" s="26">
        <f>'月報(日本人)'!D81+'月報(外国人) '!D81</f>
        <v>4066</v>
      </c>
      <c r="E81" s="26">
        <f>'月報(日本人)'!E81+'月報(外国人) '!E81</f>
        <v>7737</v>
      </c>
      <c r="F81" s="26">
        <v>3180</v>
      </c>
      <c r="G81" s="42">
        <v>4</v>
      </c>
      <c r="H81" s="26">
        <f>'月報(日本人)'!G81+'月報(外国人) '!G81</f>
        <v>7732</v>
      </c>
      <c r="I81" s="47">
        <f>'月報(日本人)'!H81+'月報(外国人) '!H81</f>
        <v>3172</v>
      </c>
      <c r="J81" s="26">
        <f>'月報(日本人)'!I81+'月報(外国人) '!I81</f>
        <v>5</v>
      </c>
      <c r="K81" s="26">
        <f t="shared" si="1"/>
        <v>8</v>
      </c>
      <c r="L81" s="5"/>
    </row>
    <row r="82" spans="1:11" ht="15" customHeight="1" thickBot="1">
      <c r="A82" s="1"/>
      <c r="B82" s="16" t="s">
        <v>96</v>
      </c>
      <c r="C82" s="30">
        <f>'月報(日本人)'!C82+'月報(外国人) '!C82</f>
        <v>9144</v>
      </c>
      <c r="D82" s="30">
        <f>'月報(日本人)'!D82+'月報(外国人) '!D82</f>
        <v>9625</v>
      </c>
      <c r="E82" s="30">
        <f>'月報(日本人)'!E82+'月報(外国人) '!E82</f>
        <v>18769</v>
      </c>
      <c r="F82" s="30">
        <v>8928</v>
      </c>
      <c r="G82" s="43">
        <v>29</v>
      </c>
      <c r="H82" s="30">
        <f>'月報(日本人)'!G82+'月報(外国人) '!G82</f>
        <v>18714</v>
      </c>
      <c r="I82" s="48">
        <f>'月報(日本人)'!H82+'月報(外国人) '!H82</f>
        <v>8872</v>
      </c>
      <c r="J82" s="30">
        <f>'月報(日本人)'!I82+'月報(外国人) '!I82</f>
        <v>38</v>
      </c>
      <c r="K82" s="30">
        <f t="shared" si="1"/>
        <v>56</v>
      </c>
    </row>
    <row r="83" spans="1:11" ht="15" customHeight="1" thickBot="1" thickTop="1">
      <c r="A83" s="1"/>
      <c r="B83" s="25" t="s">
        <v>97</v>
      </c>
      <c r="C83" s="31">
        <f>'月報(日本人)'!C83+'月報(外国人) '!C83</f>
        <v>321088</v>
      </c>
      <c r="D83" s="31">
        <f>'月報(日本人)'!D83+'月報(外国人) '!D83</f>
        <v>344530</v>
      </c>
      <c r="E83" s="31">
        <f>'月報(日本人)'!E83+'月報(外国人) '!E83</f>
        <v>665618</v>
      </c>
      <c r="F83" s="100">
        <f>SUM(F51:F82)</f>
        <v>284866</v>
      </c>
      <c r="G83" s="46">
        <f>SUM(G51:G82)</f>
        <v>1205</v>
      </c>
      <c r="H83" s="31">
        <f>'月報(日本人)'!G83+'月報(外国人) '!G83</f>
        <v>665348</v>
      </c>
      <c r="I83" s="51">
        <f>'月報(日本人)'!H83+'月報(外国人) '!H83</f>
        <v>284552</v>
      </c>
      <c r="J83" s="31">
        <f>'月報(日本人)'!I83+'月報(外国人) '!I83</f>
        <v>162</v>
      </c>
      <c r="K83" s="31">
        <f t="shared" si="1"/>
        <v>314</v>
      </c>
    </row>
    <row r="84" spans="1:12" ht="15" customHeight="1" thickBot="1" thickTop="1">
      <c r="A84" s="1"/>
      <c r="B84" s="25" t="s">
        <v>98</v>
      </c>
      <c r="C84" s="31">
        <f>'月報(日本人)'!C84+'月報(外国人) '!C84</f>
        <v>2439381</v>
      </c>
      <c r="D84" s="31">
        <f>'月報(日本人)'!D84+'月報(外国人) '!D84</f>
        <v>2691392</v>
      </c>
      <c r="E84" s="31">
        <f>'月報(日本人)'!E84+'月報(外国人) '!E84</f>
        <v>5130773</v>
      </c>
      <c r="F84" s="98">
        <f>SUM(F50,F83)</f>
        <v>2398419</v>
      </c>
      <c r="G84" s="46">
        <f>SUM(G50,G83)</f>
        <v>11192</v>
      </c>
      <c r="H84" s="31">
        <f>'月報(日本人)'!G84+'月報(外国人) '!G84</f>
        <v>5130317</v>
      </c>
      <c r="I84" s="51">
        <f>'月報(日本人)'!H84+'月報(外国人) '!H84</f>
        <v>2394081</v>
      </c>
      <c r="J84" s="31">
        <f>'月報(日本人)'!I84+'月報(外国人) '!I84</f>
        <v>-66</v>
      </c>
      <c r="K84" s="31">
        <f>F84-I84</f>
        <v>4338</v>
      </c>
      <c r="L84" s="5"/>
    </row>
    <row r="85" ht="15" customHeight="1" thickTop="1">
      <c r="B85" s="24"/>
    </row>
    <row r="86" spans="2:12" ht="15" customHeight="1">
      <c r="B86" s="102" t="s">
        <v>107</v>
      </c>
      <c r="C86" s="102"/>
      <c r="D86" s="102"/>
      <c r="E86" s="102"/>
      <c r="F86" s="102"/>
      <c r="G86" s="102"/>
      <c r="H86" s="102"/>
      <c r="I86" s="102"/>
      <c r="J86" s="102"/>
      <c r="K86" s="102"/>
      <c r="L86" s="41"/>
    </row>
    <row r="87" spans="2:12" ht="1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41"/>
    </row>
    <row r="88" spans="2:12" ht="15" customHeight="1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41"/>
    </row>
    <row r="89" spans="2:12" ht="15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41"/>
    </row>
    <row r="90" spans="2:12" ht="15" customHeight="1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41"/>
    </row>
  </sheetData>
  <sheetProtection/>
  <mergeCells count="2">
    <mergeCell ref="F6:G6"/>
    <mergeCell ref="B86:K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76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2018-03-13T05:56:14Z</cp:lastPrinted>
  <dcterms:created xsi:type="dcterms:W3CDTF">2003-04-28T02:59:51Z</dcterms:created>
  <dcterms:modified xsi:type="dcterms:W3CDTF">2018-03-14T00:53:04Z</dcterms:modified>
  <cp:category/>
  <cp:version/>
  <cp:contentType/>
  <cp:contentStatus/>
</cp:coreProperties>
</file>