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'!$B$8:$J$91</definedName>
    <definedName name="_xlnm.Print_Area" localSheetId="2">'月報(合計)'!$B$8:$K$91</definedName>
    <definedName name="_xlnm.Print_Area" localSheetId="0">'月報(日本人)'!$B$8:$J$91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<sst xmlns="http://schemas.openxmlformats.org/spreadsheetml/2006/main" count="285" uniqueCount="110">
  <si>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</si>
  <si>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</si>
  <si>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</si>
  <si>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</si>
  <si>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</si>
  <si>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</si>
  <si>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</si>
  <si>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</si>
  <si>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</si>
  <si>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</si>
  <si>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</si>
  <si>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</si>
  <si>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</si>
  <si>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</si>
  <si>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</si>
  <si>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</si>
  <si>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</si>
  <si>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</si>
  <si>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</si>
  <si>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</si>
  <si>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</si>
  <si>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</si>
  <si>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</si>
  <si>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</si>
  <si>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</si>
  <si>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</si>
  <si>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</si>
  <si>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</si>
  <si>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</si>
  <si>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</si>
  <si>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</si>
  <si>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</si>
  <si>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</si>
  <si>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</si>
  <si>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</si>
  <si>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</si>
  <si>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</si>
  <si>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</si>
  <si>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</si>
  <si>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</si>
  <si>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</si>
  <si>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</si>
  <si>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</si>
  <si>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</si>
  <si>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</si>
  <si>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</si>
  <si>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</si>
  <si>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</si>
  <si>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</si>
  <si>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</si>
  <si>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</si>
  <si>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</si>
  <si>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</si>
  <si>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</si>
  <si>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</si>
  <si>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</si>
  <si>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</si>
  <si>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</si>
  <si>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</si>
  <si>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</si>
  <si>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</si>
  <si>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</si>
  <si>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</si>
  <si>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</si>
  <si>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</si>
  <si>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</si>
  <si>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</si>
  <si>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</si>
  <si>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</si>
  <si>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</si>
  <si>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</si>
  <si>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</si>
  <si>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</si>
  <si>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</si>
  <si>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</si>
  <si>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</si>
  <si>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</si>
  <si>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</si>
  <si>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</si>
  <si>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</si>
  <si>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</si>
  <si>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</si>
  <si>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</si>
  <si>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</si>
  <si>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</si>
  <si>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</si>
  <si>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</si>
  <si>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</si>
  <si>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</si>
  <si>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</si>
  <si>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</si>
  <si>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</si>
  <si>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</si>
  <si>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</si>
  <si>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</si>
  <si>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</si>
  <si>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</si>
  <si>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</si>
  <si>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</si>
  <si>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</si>
  <si>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</si>
  <si>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</si>
  <si>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世帯数※</t>
  </si>
  <si>
    <t>合計</t>
  </si>
  <si>
    <t>(うち複数国籍)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</si>
  <si>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本表では、「世帯数」は「日本人だけの世帯」を、「前月世帯数」は「日本人世帯（世帯主が日本人）」を記載しているため「前月世帯増減」は算定できません。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</si>
  <si>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本表では、「世帯数」は「外国人だけの世帯」を、「前月世帯数」は「外国人世帯（世帯主が外国人）」を記載しているため「前月世帯増減」は算定できません。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</si>
  <si>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本表では、「世帯数」は「日本人だけの世帯」「外国人だけの世帯」　「複数国籍の世帯」の３種類に分けたものの合計となっているため、内数として「複数国籍の世帯」を掲載しています。</t>
  </si>
  <si>
    <t>前月</t>
  </si>
  <si>
    <t>平成27年12月末日現在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</si>
</sst>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\(#,##0\)"/>
    <numFmt numFmtId="179" formatCode="#,##0_);[Red]\(#,##0\)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>
        <color indexed="8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6" fillId="0" borderId="11" xfId="60" applyNumberFormat="1" applyFont="1" applyBorder="1" applyAlignment="1">
      <alignment horizontal="center" shrinkToFit="1"/>
      <protection/>
    </xf>
    <xf numFmtId="0" fontId="2" fillId="0" borderId="0" xfId="60" applyFont="1" applyAlignment="1">
      <alignment vertical="top" wrapText="1"/>
      <protection/>
    </xf>
    <xf numFmtId="178" fontId="2" fillId="0" borderId="15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2" fillId="0" borderId="15" xfId="48" applyFont="1" applyFill="1" applyBorder="1" applyAlignment="1" applyProtection="1">
      <alignment/>
      <protection locked="0"/>
    </xf>
    <xf numFmtId="0" fontId="3" fillId="0" borderId="27" xfId="0" applyFont="1" applyBorder="1" applyAlignment="1">
      <alignment vertical="center"/>
    </xf>
    <xf numFmtId="38" fontId="2" fillId="0" borderId="28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2" fillId="0" borderId="29" xfId="48" applyFont="1" applyFill="1" applyBorder="1" applyAlignment="1" applyProtection="1">
      <alignment/>
      <protection locked="0"/>
    </xf>
    <xf numFmtId="0" fontId="3" fillId="0" borderId="30" xfId="0" applyFont="1" applyBorder="1" applyAlignment="1">
      <alignment vertical="center"/>
    </xf>
    <xf numFmtId="38" fontId="2" fillId="0" borderId="30" xfId="48" applyFont="1" applyFill="1" applyBorder="1" applyAlignment="1" applyProtection="1">
      <alignment/>
      <protection locked="0"/>
    </xf>
    <xf numFmtId="38" fontId="2" fillId="0" borderId="31" xfId="48" applyFont="1" applyFill="1" applyBorder="1" applyAlignment="1" applyProtection="1">
      <alignment/>
      <protection/>
    </xf>
    <xf numFmtId="0" fontId="3" fillId="0" borderId="32" xfId="0" applyFont="1" applyBorder="1" applyAlignment="1">
      <alignment vertical="center"/>
    </xf>
    <xf numFmtId="38" fontId="2" fillId="0" borderId="33" xfId="48" applyFont="1" applyFill="1" applyBorder="1" applyAlignment="1" applyProtection="1">
      <alignment/>
      <protection locked="0"/>
    </xf>
    <xf numFmtId="38" fontId="2" fillId="0" borderId="34" xfId="48" applyFont="1" applyFill="1" applyBorder="1" applyAlignment="1" applyProtection="1">
      <alignment/>
      <protection locked="0"/>
    </xf>
    <xf numFmtId="0" fontId="3" fillId="0" borderId="35" xfId="0" applyFont="1" applyBorder="1" applyAlignment="1">
      <alignment vertical="center"/>
    </xf>
    <xf numFmtId="38" fontId="2" fillId="0" borderId="36" xfId="48" applyFont="1" applyFill="1" applyBorder="1" applyAlignment="1" applyProtection="1">
      <alignment/>
      <protection locked="0"/>
    </xf>
    <xf numFmtId="38" fontId="2" fillId="0" borderId="37" xfId="48" applyFont="1" applyFill="1" applyBorder="1" applyAlignment="1" applyProtection="1">
      <alignment/>
      <protection locked="0"/>
    </xf>
    <xf numFmtId="38" fontId="2" fillId="0" borderId="14" xfId="48" applyFont="1" applyFill="1" applyBorder="1" applyAlignment="1" applyProtection="1">
      <alignment/>
      <protection/>
    </xf>
    <xf numFmtId="0" fontId="3" fillId="0" borderId="38" xfId="0" applyFont="1" applyBorder="1" applyAlignment="1">
      <alignment vertical="center"/>
    </xf>
    <xf numFmtId="38" fontId="2" fillId="0" borderId="39" xfId="48" applyFont="1" applyFill="1" applyBorder="1" applyAlignment="1" applyProtection="1">
      <alignment/>
      <protection locked="0"/>
    </xf>
    <xf numFmtId="38" fontId="2" fillId="0" borderId="40" xfId="48" applyFont="1" applyFill="1" applyBorder="1" applyAlignment="1" applyProtection="1">
      <alignment/>
      <protection locked="0"/>
    </xf>
    <xf numFmtId="38" fontId="2" fillId="0" borderId="41" xfId="48" applyFont="1" applyFill="1" applyBorder="1" applyAlignment="1" applyProtection="1">
      <alignment/>
      <protection locked="0"/>
    </xf>
    <xf numFmtId="38" fontId="2" fillId="0" borderId="42" xfId="48" applyFont="1" applyFill="1" applyBorder="1" applyAlignment="1" applyProtection="1">
      <alignment/>
      <protection locked="0"/>
    </xf>
    <xf numFmtId="38" fontId="2" fillId="0" borderId="43" xfId="48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/>
      <protection/>
    </xf>
    <xf numFmtId="176" fontId="2" fillId="0" borderId="28" xfId="48" applyNumberFormat="1" applyFont="1" applyBorder="1" applyAlignment="1">
      <alignment vertical="center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0" fontId="2" fillId="0" borderId="46" xfId="60" applyBorder="1">
      <alignment/>
      <protection/>
    </xf>
    <xf numFmtId="176" fontId="2" fillId="0" borderId="47" xfId="48" applyNumberFormat="1" applyFont="1" applyBorder="1" applyAlignment="1">
      <alignment vertical="center"/>
    </xf>
    <xf numFmtId="176" fontId="2" fillId="0" borderId="48" xfId="48" applyNumberFormat="1" applyFont="1" applyBorder="1" applyAlignment="1">
      <alignment vertical="center"/>
    </xf>
    <xf numFmtId="176" fontId="2" fillId="0" borderId="49" xfId="48" applyNumberFormat="1" applyFont="1" applyBorder="1" applyAlignment="1">
      <alignment vertical="center"/>
    </xf>
    <xf numFmtId="176" fontId="2" fillId="0" borderId="50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8" fontId="2" fillId="0" borderId="15" xfId="48" applyNumberFormat="1" applyFont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18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6" fontId="2" fillId="0" borderId="30" xfId="48" applyNumberFormat="1" applyFont="1" applyBorder="1" applyAlignment="1">
      <alignment vertical="center"/>
    </xf>
    <xf numFmtId="176" fontId="2" fillId="0" borderId="51" xfId="48" applyNumberFormat="1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0" fontId="3" fillId="0" borderId="1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dxfs count="35"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64D7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zoomScalePageLayoutView="0" workbookViewId="0" topLeftCell="A1">
      <selection activeCell="C1" sqref="C1:C163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customWidth="1"/>
    <col min="5" max="5" width="11.50390625" style="2" bestFit="1" customWidth="1"/>
    <col min="6" max="6" width="9.75390625" style="2" customWidth="1"/>
    <col min="7" max="7" width="11.125" style="2" customWidth="1"/>
    <col min="8" max="8" width="10.50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109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108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52" t="s">
        <v>7</v>
      </c>
      <c r="C8" s="61">
        <f>SUM(C9:C15)</f>
        <v>454289</v>
      </c>
      <c r="D8" s="75">
        <f>SUM(D9:D15)</f>
        <v>505676</v>
      </c>
      <c r="E8" s="26">
        <f>SUM(C8:D8)</f>
        <v>959965</v>
      </c>
      <c r="F8" s="75">
        <f>SUM(F9:F15)</f>
        <v>468733</v>
      </c>
      <c r="G8" s="85">
        <v>960127</v>
      </c>
      <c r="H8" s="90">
        <v>468144</v>
      </c>
      <c r="I8" s="26">
        <f>E8-G8</f>
        <v>-162</v>
      </c>
      <c r="J8" s="34"/>
    </row>
    <row r="9" spans="1:10" ht="15" customHeight="1">
      <c r="A9" s="1"/>
      <c r="B9" s="62" t="s">
        <v>8</v>
      </c>
      <c r="C9" s="63">
        <v>46976</v>
      </c>
      <c r="D9" s="74">
        <v>54628</v>
      </c>
      <c r="E9" s="30">
        <f aca="true" t="shared" si="0" ref="E9:E72">SUM(C9:D9)</f>
        <v>101604</v>
      </c>
      <c r="F9" s="74">
        <v>50204</v>
      </c>
      <c r="G9" s="86">
        <v>101673</v>
      </c>
      <c r="H9" s="91">
        <v>50172</v>
      </c>
      <c r="I9" s="30">
        <f aca="true" t="shared" si="1" ref="I9:I72">E9-G9</f>
        <v>-69</v>
      </c>
      <c r="J9" s="35"/>
    </row>
    <row r="10" spans="1:11" ht="15" customHeight="1">
      <c r="A10" s="1"/>
      <c r="B10" s="18" t="s">
        <v>11</v>
      </c>
      <c r="C10" s="64">
        <v>39701</v>
      </c>
      <c r="D10" s="71">
        <v>44286</v>
      </c>
      <c r="E10" s="83">
        <f t="shared" si="0"/>
        <v>83987</v>
      </c>
      <c r="F10" s="71">
        <v>38969</v>
      </c>
      <c r="G10" s="87">
        <v>84022</v>
      </c>
      <c r="H10" s="92">
        <v>38929</v>
      </c>
      <c r="I10" s="28">
        <f t="shared" si="1"/>
        <v>-35</v>
      </c>
      <c r="J10" s="36"/>
      <c r="K10" s="3"/>
    </row>
    <row r="11" spans="1:10" ht="15" customHeight="1">
      <c r="A11" s="1"/>
      <c r="B11" s="18" t="s">
        <v>70</v>
      </c>
      <c r="C11" s="64">
        <v>28061</v>
      </c>
      <c r="D11" s="71">
        <v>30618</v>
      </c>
      <c r="E11" s="79">
        <f t="shared" si="0"/>
        <v>58679</v>
      </c>
      <c r="F11" s="71">
        <v>29565</v>
      </c>
      <c r="G11" s="87">
        <v>58717</v>
      </c>
      <c r="H11" s="92">
        <v>29584</v>
      </c>
      <c r="I11" s="79">
        <f t="shared" si="1"/>
        <v>-38</v>
      </c>
      <c r="J11" s="36"/>
    </row>
    <row r="12" spans="1:10" ht="15" customHeight="1">
      <c r="A12" s="1"/>
      <c r="B12" s="65" t="s">
        <v>9</v>
      </c>
      <c r="C12" s="66">
        <v>83256</v>
      </c>
      <c r="D12" s="71">
        <v>93523</v>
      </c>
      <c r="E12" s="83">
        <f t="shared" si="0"/>
        <v>176779</v>
      </c>
      <c r="F12" s="71">
        <v>95734</v>
      </c>
      <c r="G12" s="87">
        <v>176844</v>
      </c>
      <c r="H12" s="92">
        <v>95571</v>
      </c>
      <c r="I12" s="28">
        <f t="shared" si="1"/>
        <v>-65</v>
      </c>
      <c r="J12" s="36"/>
    </row>
    <row r="13" spans="1:10" ht="15" customHeight="1">
      <c r="A13" s="1"/>
      <c r="B13" s="65" t="s">
        <v>10</v>
      </c>
      <c r="C13" s="66">
        <v>102282</v>
      </c>
      <c r="D13" s="71">
        <v>111384</v>
      </c>
      <c r="E13" s="83">
        <f t="shared" si="0"/>
        <v>213666</v>
      </c>
      <c r="F13" s="71">
        <v>98841</v>
      </c>
      <c r="G13" s="87">
        <v>213592</v>
      </c>
      <c r="H13" s="92">
        <v>98670</v>
      </c>
      <c r="I13" s="28">
        <f t="shared" si="1"/>
        <v>74</v>
      </c>
      <c r="J13" s="36"/>
    </row>
    <row r="14" spans="1:10" ht="15" customHeight="1">
      <c r="A14" s="1"/>
      <c r="B14" s="65" t="s">
        <v>12</v>
      </c>
      <c r="C14" s="66">
        <v>32295</v>
      </c>
      <c r="D14" s="71">
        <v>36690</v>
      </c>
      <c r="E14" s="79">
        <f t="shared" si="0"/>
        <v>68985</v>
      </c>
      <c r="F14" s="71">
        <v>35058</v>
      </c>
      <c r="G14" s="87">
        <v>68968</v>
      </c>
      <c r="H14" s="92">
        <v>34988</v>
      </c>
      <c r="I14" s="28">
        <f t="shared" si="1"/>
        <v>17</v>
      </c>
      <c r="J14" s="36"/>
    </row>
    <row r="15" spans="1:10" ht="15" customHeight="1">
      <c r="A15" s="1"/>
      <c r="B15" s="19" t="s">
        <v>13</v>
      </c>
      <c r="C15" s="67">
        <v>121718</v>
      </c>
      <c r="D15" s="72">
        <v>134547</v>
      </c>
      <c r="E15" s="81">
        <f t="shared" si="0"/>
        <v>256265</v>
      </c>
      <c r="F15" s="72">
        <v>120362</v>
      </c>
      <c r="G15" s="88">
        <v>256311</v>
      </c>
      <c r="H15" s="93">
        <v>120230</v>
      </c>
      <c r="I15" s="32">
        <f t="shared" si="1"/>
        <v>-46</v>
      </c>
      <c r="J15" s="37"/>
    </row>
    <row r="16" spans="1:10" ht="15" customHeight="1">
      <c r="A16" s="1"/>
      <c r="B16" s="16" t="s">
        <v>14</v>
      </c>
      <c r="C16" s="68">
        <f>SUM(C17:C23)</f>
        <v>696833</v>
      </c>
      <c r="D16" s="75">
        <f>SUM(D17:D23)</f>
        <v>774239</v>
      </c>
      <c r="E16" s="26">
        <f t="shared" si="0"/>
        <v>1471072</v>
      </c>
      <c r="F16" s="75">
        <f>SUM(F17:F23)</f>
        <v>725436</v>
      </c>
      <c r="G16" s="85">
        <v>1470204</v>
      </c>
      <c r="H16" s="90">
        <v>727988</v>
      </c>
      <c r="I16" s="26">
        <f t="shared" si="1"/>
        <v>868</v>
      </c>
      <c r="J16" s="34"/>
    </row>
    <row r="17" spans="1:10" ht="15" customHeight="1">
      <c r="A17" s="1"/>
      <c r="B17" s="62" t="s">
        <v>15</v>
      </c>
      <c r="C17" s="63">
        <v>141699</v>
      </c>
      <c r="D17" s="74">
        <v>150013</v>
      </c>
      <c r="E17" s="82">
        <f t="shared" si="0"/>
        <v>291712</v>
      </c>
      <c r="F17" s="74">
        <v>136907</v>
      </c>
      <c r="G17" s="86">
        <v>291472</v>
      </c>
      <c r="H17" s="91">
        <v>137468</v>
      </c>
      <c r="I17" s="27">
        <f t="shared" si="1"/>
        <v>240</v>
      </c>
      <c r="J17" s="35"/>
    </row>
    <row r="18" spans="1:10" ht="15" customHeight="1">
      <c r="A18" s="1"/>
      <c r="B18" s="65" t="s">
        <v>16</v>
      </c>
      <c r="C18" s="66">
        <v>103031</v>
      </c>
      <c r="D18" s="71">
        <v>109243</v>
      </c>
      <c r="E18" s="83">
        <f t="shared" si="0"/>
        <v>212274</v>
      </c>
      <c r="F18" s="71">
        <v>122286</v>
      </c>
      <c r="G18" s="87">
        <v>212001</v>
      </c>
      <c r="H18" s="92">
        <v>122768</v>
      </c>
      <c r="I18" s="79">
        <f t="shared" si="1"/>
        <v>273</v>
      </c>
      <c r="J18" s="36"/>
    </row>
    <row r="19" spans="1:10" ht="15" customHeight="1">
      <c r="A19" s="1"/>
      <c r="B19" s="65" t="s">
        <v>17</v>
      </c>
      <c r="C19" s="66">
        <v>78247</v>
      </c>
      <c r="D19" s="71">
        <v>98860</v>
      </c>
      <c r="E19" s="79">
        <f t="shared" si="0"/>
        <v>177107</v>
      </c>
      <c r="F19" s="71">
        <v>102692</v>
      </c>
      <c r="G19" s="87">
        <v>177003</v>
      </c>
      <c r="H19" s="92">
        <v>103113</v>
      </c>
      <c r="I19" s="28">
        <f t="shared" si="1"/>
        <v>104</v>
      </c>
      <c r="J19" s="36"/>
    </row>
    <row r="20" spans="1:10" ht="15" customHeight="1">
      <c r="A20" s="1"/>
      <c r="B20" s="65" t="s">
        <v>18</v>
      </c>
      <c r="C20" s="66">
        <v>118083</v>
      </c>
      <c r="D20" s="71">
        <v>133396</v>
      </c>
      <c r="E20" s="84">
        <f t="shared" si="0"/>
        <v>251479</v>
      </c>
      <c r="F20" s="71">
        <v>120385</v>
      </c>
      <c r="G20" s="87">
        <v>251369</v>
      </c>
      <c r="H20" s="92">
        <v>120747</v>
      </c>
      <c r="I20" s="28">
        <f t="shared" si="1"/>
        <v>110</v>
      </c>
      <c r="J20" s="36"/>
    </row>
    <row r="21" spans="1:10" ht="15" customHeight="1">
      <c r="A21" s="1"/>
      <c r="B21" s="18" t="s">
        <v>21</v>
      </c>
      <c r="C21" s="64">
        <v>95915</v>
      </c>
      <c r="D21" s="71">
        <v>104925</v>
      </c>
      <c r="E21" s="83">
        <f t="shared" si="0"/>
        <v>200840</v>
      </c>
      <c r="F21" s="71">
        <v>87994</v>
      </c>
      <c r="G21" s="87">
        <v>200756</v>
      </c>
      <c r="H21" s="92">
        <v>88292</v>
      </c>
      <c r="I21" s="28">
        <f t="shared" si="1"/>
        <v>84</v>
      </c>
      <c r="J21" s="36"/>
    </row>
    <row r="22" spans="1:10" ht="15" customHeight="1">
      <c r="A22" s="1"/>
      <c r="B22" s="65" t="s">
        <v>19</v>
      </c>
      <c r="C22" s="66">
        <v>58033</v>
      </c>
      <c r="D22" s="71">
        <v>64554</v>
      </c>
      <c r="E22" s="83">
        <f t="shared" si="0"/>
        <v>122587</v>
      </c>
      <c r="F22" s="71">
        <v>58798</v>
      </c>
      <c r="G22" s="87">
        <v>122631</v>
      </c>
      <c r="H22" s="92">
        <v>58959</v>
      </c>
      <c r="I22" s="79">
        <f t="shared" si="1"/>
        <v>-44</v>
      </c>
      <c r="J22" s="36"/>
    </row>
    <row r="23" spans="1:10" ht="15" customHeight="1">
      <c r="A23" s="1"/>
      <c r="B23" s="69" t="s">
        <v>20</v>
      </c>
      <c r="C23" s="70">
        <v>101825</v>
      </c>
      <c r="D23" s="72">
        <v>113248</v>
      </c>
      <c r="E23" s="32">
        <f t="shared" si="0"/>
        <v>215073</v>
      </c>
      <c r="F23" s="72">
        <v>96374</v>
      </c>
      <c r="G23" s="88">
        <v>214972</v>
      </c>
      <c r="H23" s="93">
        <v>96641</v>
      </c>
      <c r="I23" s="29">
        <f t="shared" si="1"/>
        <v>101</v>
      </c>
      <c r="J23" s="37"/>
    </row>
    <row r="24" spans="1:10" ht="15" customHeight="1">
      <c r="A24" s="1"/>
      <c r="B24" s="52" t="s">
        <v>22</v>
      </c>
      <c r="C24" s="54">
        <v>54803</v>
      </c>
      <c r="D24" s="54">
        <v>64088</v>
      </c>
      <c r="E24" s="26">
        <f t="shared" si="0"/>
        <v>118891</v>
      </c>
      <c r="F24" s="54">
        <v>56748</v>
      </c>
      <c r="G24" s="85">
        <v>118993</v>
      </c>
      <c r="H24" s="90">
        <v>57211</v>
      </c>
      <c r="I24" s="26">
        <f t="shared" si="1"/>
        <v>-102</v>
      </c>
      <c r="J24" s="34"/>
    </row>
    <row r="25" spans="1:11" ht="15" customHeight="1">
      <c r="A25" s="1"/>
      <c r="B25" s="52" t="s">
        <v>23</v>
      </c>
      <c r="C25" s="54">
        <v>144272</v>
      </c>
      <c r="D25" s="54">
        <v>159350</v>
      </c>
      <c r="E25" s="26">
        <f t="shared" si="0"/>
        <v>303622</v>
      </c>
      <c r="F25" s="54">
        <v>127607</v>
      </c>
      <c r="G25" s="85">
        <v>303686</v>
      </c>
      <c r="H25" s="90">
        <v>128121</v>
      </c>
      <c r="I25" s="26">
        <f t="shared" si="1"/>
        <v>-64</v>
      </c>
      <c r="J25" s="34"/>
      <c r="K25" s="5"/>
    </row>
    <row r="26" spans="1:10" ht="15" customHeight="1">
      <c r="A26" s="1"/>
      <c r="B26" s="52" t="s">
        <v>24</v>
      </c>
      <c r="C26" s="54">
        <v>26884</v>
      </c>
      <c r="D26" s="54">
        <v>30369</v>
      </c>
      <c r="E26" s="26">
        <f t="shared" si="0"/>
        <v>57253</v>
      </c>
      <c r="F26" s="54">
        <v>26312</v>
      </c>
      <c r="G26" s="85">
        <v>57285</v>
      </c>
      <c r="H26" s="90">
        <v>26365</v>
      </c>
      <c r="I26" s="26">
        <f t="shared" si="1"/>
        <v>-32</v>
      </c>
      <c r="J26" s="34"/>
    </row>
    <row r="27" spans="1:11" ht="15" customHeight="1">
      <c r="A27" s="1"/>
      <c r="B27" s="52" t="s">
        <v>25</v>
      </c>
      <c r="C27" s="54">
        <v>61148</v>
      </c>
      <c r="D27" s="54">
        <v>68195</v>
      </c>
      <c r="E27" s="26">
        <f t="shared" si="0"/>
        <v>129343</v>
      </c>
      <c r="F27" s="54">
        <v>60251</v>
      </c>
      <c r="G27" s="85">
        <v>129380</v>
      </c>
      <c r="H27" s="90">
        <v>60409</v>
      </c>
      <c r="I27" s="26">
        <f t="shared" si="1"/>
        <v>-37</v>
      </c>
      <c r="J27" s="34"/>
      <c r="K27" s="5"/>
    </row>
    <row r="28" spans="1:10" ht="15" customHeight="1">
      <c r="A28" s="1"/>
      <c r="B28" s="52" t="s">
        <v>26</v>
      </c>
      <c r="C28" s="54">
        <v>22736</v>
      </c>
      <c r="D28" s="54">
        <v>26367</v>
      </c>
      <c r="E28" s="26">
        <f t="shared" si="0"/>
        <v>49103</v>
      </c>
      <c r="F28" s="54">
        <v>24130</v>
      </c>
      <c r="G28" s="85">
        <v>49097</v>
      </c>
      <c r="H28" s="90">
        <v>24181</v>
      </c>
      <c r="I28" s="26">
        <f t="shared" si="1"/>
        <v>6</v>
      </c>
      <c r="J28" s="34"/>
    </row>
    <row r="29" spans="1:10" ht="15" customHeight="1">
      <c r="A29" s="1"/>
      <c r="B29" s="52" t="s">
        <v>27</v>
      </c>
      <c r="C29" s="54">
        <v>32387</v>
      </c>
      <c r="D29" s="54">
        <v>36013</v>
      </c>
      <c r="E29" s="26">
        <f t="shared" si="0"/>
        <v>68400</v>
      </c>
      <c r="F29" s="54">
        <v>24845</v>
      </c>
      <c r="G29" s="85">
        <v>68429</v>
      </c>
      <c r="H29" s="90">
        <v>24931</v>
      </c>
      <c r="I29" s="26">
        <f t="shared" si="1"/>
        <v>-29</v>
      </c>
      <c r="J29" s="34"/>
    </row>
    <row r="30" spans="1:11" ht="15" customHeight="1">
      <c r="A30" s="1"/>
      <c r="B30" s="52" t="s">
        <v>28</v>
      </c>
      <c r="C30" s="54">
        <v>31106</v>
      </c>
      <c r="D30" s="54">
        <v>34788</v>
      </c>
      <c r="E30" s="26">
        <f t="shared" si="0"/>
        <v>65894</v>
      </c>
      <c r="F30" s="54">
        <v>24138</v>
      </c>
      <c r="G30" s="85">
        <v>65942</v>
      </c>
      <c r="H30" s="90">
        <v>24221</v>
      </c>
      <c r="I30" s="26">
        <f t="shared" si="1"/>
        <v>-48</v>
      </c>
      <c r="J30" s="34"/>
      <c r="K30" s="5"/>
    </row>
    <row r="31" spans="1:11" ht="15" customHeight="1">
      <c r="A31" s="1"/>
      <c r="B31" s="52" t="s">
        <v>29</v>
      </c>
      <c r="C31" s="54">
        <v>23439</v>
      </c>
      <c r="D31" s="54">
        <v>25344</v>
      </c>
      <c r="E31" s="26">
        <f t="shared" si="0"/>
        <v>48783</v>
      </c>
      <c r="F31" s="54">
        <v>18205</v>
      </c>
      <c r="G31" s="85">
        <v>48749</v>
      </c>
      <c r="H31" s="90">
        <v>18206</v>
      </c>
      <c r="I31" s="26">
        <f t="shared" si="1"/>
        <v>34</v>
      </c>
      <c r="J31" s="34"/>
      <c r="K31" s="5"/>
    </row>
    <row r="32" spans="1:10" ht="15" customHeight="1">
      <c r="A32" s="1"/>
      <c r="B32" s="52" t="s">
        <v>30</v>
      </c>
      <c r="C32" s="54">
        <v>16978</v>
      </c>
      <c r="D32" s="54">
        <v>18589</v>
      </c>
      <c r="E32" s="26">
        <f t="shared" si="0"/>
        <v>35567</v>
      </c>
      <c r="F32" s="54">
        <v>13303</v>
      </c>
      <c r="G32" s="85">
        <v>35592</v>
      </c>
      <c r="H32" s="90">
        <v>13329</v>
      </c>
      <c r="I32" s="26">
        <f t="shared" si="1"/>
        <v>-25</v>
      </c>
      <c r="J32" s="34"/>
    </row>
    <row r="33" spans="1:10" ht="15" customHeight="1">
      <c r="A33" s="1"/>
      <c r="B33" s="52" t="s">
        <v>31</v>
      </c>
      <c r="C33" s="54">
        <v>34650</v>
      </c>
      <c r="D33" s="54">
        <v>37708</v>
      </c>
      <c r="E33" s="26">
        <f t="shared" si="0"/>
        <v>72358</v>
      </c>
      <c r="F33" s="54">
        <v>30888</v>
      </c>
      <c r="G33" s="85">
        <v>72367</v>
      </c>
      <c r="H33" s="90">
        <v>30958</v>
      </c>
      <c r="I33" s="26">
        <f t="shared" si="1"/>
        <v>-9</v>
      </c>
      <c r="J33" s="34"/>
    </row>
    <row r="34" spans="1:10" ht="15" customHeight="1">
      <c r="A34" s="1"/>
      <c r="B34" s="52" t="s">
        <v>32</v>
      </c>
      <c r="C34" s="54">
        <v>12413</v>
      </c>
      <c r="D34" s="54">
        <v>13976</v>
      </c>
      <c r="E34" s="26">
        <f t="shared" si="0"/>
        <v>26389</v>
      </c>
      <c r="F34" s="54">
        <v>11645</v>
      </c>
      <c r="G34" s="85">
        <v>26384</v>
      </c>
      <c r="H34" s="90">
        <v>11654</v>
      </c>
      <c r="I34" s="26">
        <f t="shared" si="1"/>
        <v>5</v>
      </c>
      <c r="J34" s="34"/>
    </row>
    <row r="35" spans="1:10" ht="15" customHeight="1">
      <c r="A35" s="1"/>
      <c r="B35" s="52" t="s">
        <v>33</v>
      </c>
      <c r="C35" s="54">
        <v>20057</v>
      </c>
      <c r="D35" s="54">
        <v>23028</v>
      </c>
      <c r="E35" s="26">
        <f t="shared" si="0"/>
        <v>43085</v>
      </c>
      <c r="F35" s="54">
        <v>20329</v>
      </c>
      <c r="G35" s="85">
        <v>43085</v>
      </c>
      <c r="H35" s="90">
        <v>20342</v>
      </c>
      <c r="I35" s="26">
        <f t="shared" si="1"/>
        <v>0</v>
      </c>
      <c r="J35" s="34"/>
    </row>
    <row r="36" spans="1:10" ht="15" customHeight="1">
      <c r="A36" s="1"/>
      <c r="B36" s="52" t="s">
        <v>34</v>
      </c>
      <c r="C36" s="54">
        <v>27967</v>
      </c>
      <c r="D36" s="54">
        <v>30815</v>
      </c>
      <c r="E36" s="26">
        <f t="shared" si="0"/>
        <v>58782</v>
      </c>
      <c r="F36" s="54">
        <v>22827</v>
      </c>
      <c r="G36" s="85">
        <v>58750</v>
      </c>
      <c r="H36" s="90">
        <v>22808</v>
      </c>
      <c r="I36" s="26">
        <f t="shared" si="1"/>
        <v>32</v>
      </c>
      <c r="J36" s="34"/>
    </row>
    <row r="37" spans="1:10" ht="15" customHeight="1">
      <c r="A37" s="1"/>
      <c r="B37" s="52" t="s">
        <v>35</v>
      </c>
      <c r="C37" s="54">
        <v>48729</v>
      </c>
      <c r="D37" s="54">
        <v>53226</v>
      </c>
      <c r="E37" s="26">
        <f t="shared" si="0"/>
        <v>101955</v>
      </c>
      <c r="F37" s="54">
        <v>42481</v>
      </c>
      <c r="G37" s="85">
        <v>101929</v>
      </c>
      <c r="H37" s="90">
        <v>42582</v>
      </c>
      <c r="I37" s="26">
        <f t="shared" si="1"/>
        <v>26</v>
      </c>
      <c r="J37" s="34"/>
    </row>
    <row r="38" spans="1:10" ht="15" customHeight="1">
      <c r="A38" s="1"/>
      <c r="B38" s="52" t="s">
        <v>36</v>
      </c>
      <c r="C38" s="54">
        <v>54537</v>
      </c>
      <c r="D38" s="54">
        <v>57850</v>
      </c>
      <c r="E38" s="26">
        <f t="shared" si="0"/>
        <v>112387</v>
      </c>
      <c r="F38" s="54">
        <v>46846</v>
      </c>
      <c r="G38" s="85">
        <v>112353</v>
      </c>
      <c r="H38" s="90">
        <v>46984</v>
      </c>
      <c r="I38" s="26">
        <f t="shared" si="1"/>
        <v>34</v>
      </c>
      <c r="J38" s="34"/>
    </row>
    <row r="39" spans="1:10" ht="15" customHeight="1">
      <c r="A39" s="1"/>
      <c r="B39" s="52" t="s">
        <v>37</v>
      </c>
      <c r="C39" s="54">
        <v>47643</v>
      </c>
      <c r="D39" s="54">
        <v>51363</v>
      </c>
      <c r="E39" s="26">
        <f t="shared" si="0"/>
        <v>99006</v>
      </c>
      <c r="F39" s="54">
        <v>41742</v>
      </c>
      <c r="G39" s="85">
        <v>98957</v>
      </c>
      <c r="H39" s="90">
        <v>41808</v>
      </c>
      <c r="I39" s="26">
        <f t="shared" si="1"/>
        <v>49</v>
      </c>
      <c r="J39" s="34"/>
    </row>
    <row r="40" spans="1:10" ht="15" customHeight="1">
      <c r="A40" s="1"/>
      <c r="B40" s="52" t="s">
        <v>68</v>
      </c>
      <c r="C40" s="54">
        <v>45849</v>
      </c>
      <c r="D40" s="54">
        <v>50293</v>
      </c>
      <c r="E40" s="26">
        <f t="shared" si="0"/>
        <v>96142</v>
      </c>
      <c r="F40" s="54">
        <v>40483</v>
      </c>
      <c r="G40" s="85">
        <v>96103</v>
      </c>
      <c r="H40" s="90">
        <v>40588</v>
      </c>
      <c r="I40" s="26">
        <f t="shared" si="1"/>
        <v>39</v>
      </c>
      <c r="J40" s="34"/>
    </row>
    <row r="41" spans="1:10" ht="15" customHeight="1">
      <c r="A41" s="1"/>
      <c r="B41" s="52" t="s">
        <v>38</v>
      </c>
      <c r="C41" s="54">
        <v>34166</v>
      </c>
      <c r="D41" s="54">
        <v>37311</v>
      </c>
      <c r="E41" s="26">
        <f t="shared" si="0"/>
        <v>71477</v>
      </c>
      <c r="F41" s="54">
        <v>30422</v>
      </c>
      <c r="G41" s="85">
        <v>71447</v>
      </c>
      <c r="H41" s="90">
        <v>30465</v>
      </c>
      <c r="I41" s="26">
        <f t="shared" si="1"/>
        <v>30</v>
      </c>
      <c r="J41" s="34"/>
    </row>
    <row r="42" spans="1:10" ht="15" customHeight="1">
      <c r="A42" s="1"/>
      <c r="B42" s="52" t="s">
        <v>39</v>
      </c>
      <c r="C42" s="54">
        <v>27768</v>
      </c>
      <c r="D42" s="54">
        <v>30153</v>
      </c>
      <c r="E42" s="26">
        <f t="shared" si="0"/>
        <v>57921</v>
      </c>
      <c r="F42" s="54">
        <v>23776</v>
      </c>
      <c r="G42" s="22">
        <v>57903</v>
      </c>
      <c r="H42" s="94">
        <v>23840</v>
      </c>
      <c r="I42" s="26">
        <f t="shared" si="1"/>
        <v>18</v>
      </c>
      <c r="J42" s="34"/>
    </row>
    <row r="43" spans="1:10" ht="15" customHeight="1">
      <c r="A43" s="1"/>
      <c r="B43" s="53" t="s">
        <v>71</v>
      </c>
      <c r="C43" s="54">
        <v>28156</v>
      </c>
      <c r="D43" s="54">
        <v>31814</v>
      </c>
      <c r="E43" s="26">
        <f t="shared" si="0"/>
        <v>59970</v>
      </c>
      <c r="F43" s="54">
        <v>24731</v>
      </c>
      <c r="G43" s="22">
        <v>59793</v>
      </c>
      <c r="H43" s="94">
        <v>24712</v>
      </c>
      <c r="I43" s="26">
        <f t="shared" si="1"/>
        <v>177</v>
      </c>
      <c r="J43" s="34"/>
    </row>
    <row r="44" spans="1:10" ht="15" customHeight="1">
      <c r="A44" s="1"/>
      <c r="B44" s="53" t="s">
        <v>74</v>
      </c>
      <c r="C44" s="54">
        <v>14595</v>
      </c>
      <c r="D44" s="54">
        <v>16187</v>
      </c>
      <c r="E44" s="26">
        <f t="shared" si="0"/>
        <v>30782</v>
      </c>
      <c r="F44" s="54">
        <v>10777</v>
      </c>
      <c r="G44" s="85">
        <v>30814</v>
      </c>
      <c r="H44" s="90">
        <v>10834</v>
      </c>
      <c r="I44" s="26">
        <f t="shared" si="1"/>
        <v>-32</v>
      </c>
      <c r="J44" s="34"/>
    </row>
    <row r="45" spans="1:10" ht="15" customHeight="1">
      <c r="A45" s="1"/>
      <c r="B45" s="52" t="s">
        <v>79</v>
      </c>
      <c r="C45" s="54">
        <v>13579</v>
      </c>
      <c r="D45" s="54">
        <v>15060</v>
      </c>
      <c r="E45" s="26">
        <f t="shared" si="0"/>
        <v>28639</v>
      </c>
      <c r="F45" s="54">
        <v>12843</v>
      </c>
      <c r="G45" s="85">
        <v>28688</v>
      </c>
      <c r="H45" s="90">
        <v>12875</v>
      </c>
      <c r="I45" s="26">
        <f t="shared" si="1"/>
        <v>-49</v>
      </c>
      <c r="J45" s="34"/>
    </row>
    <row r="46" spans="1:10" ht="15" customHeight="1">
      <c r="A46" s="1"/>
      <c r="B46" s="52" t="s">
        <v>81</v>
      </c>
      <c r="C46" s="54">
        <v>18724</v>
      </c>
      <c r="D46" s="54">
        <v>21544</v>
      </c>
      <c r="E46" s="26">
        <f t="shared" si="0"/>
        <v>40268</v>
      </c>
      <c r="F46" s="54">
        <v>18828</v>
      </c>
      <c r="G46" s="85">
        <v>40319</v>
      </c>
      <c r="H46" s="90">
        <v>18884</v>
      </c>
      <c r="I46" s="26">
        <f t="shared" si="1"/>
        <v>-51</v>
      </c>
      <c r="J46" s="34"/>
    </row>
    <row r="47" spans="1:10" ht="15" customHeight="1">
      <c r="A47" s="1"/>
      <c r="B47" s="52" t="s">
        <v>82</v>
      </c>
      <c r="C47" s="54">
        <v>25946</v>
      </c>
      <c r="D47" s="54">
        <v>29032</v>
      </c>
      <c r="E47" s="26">
        <f t="shared" si="0"/>
        <v>54978</v>
      </c>
      <c r="F47" s="54">
        <v>20736</v>
      </c>
      <c r="G47" s="85">
        <v>55032</v>
      </c>
      <c r="H47" s="90">
        <v>20813</v>
      </c>
      <c r="I47" s="26">
        <f t="shared" si="1"/>
        <v>-54</v>
      </c>
      <c r="J47" s="34"/>
    </row>
    <row r="48" spans="1:11" ht="15" customHeight="1">
      <c r="A48" s="1"/>
      <c r="B48" s="52" t="s">
        <v>83</v>
      </c>
      <c r="C48" s="54">
        <v>18266</v>
      </c>
      <c r="D48" s="54">
        <v>20737</v>
      </c>
      <c r="E48" s="26">
        <f t="shared" si="0"/>
        <v>39003</v>
      </c>
      <c r="F48" s="54">
        <v>14080</v>
      </c>
      <c r="G48" s="85">
        <v>39015</v>
      </c>
      <c r="H48" s="90">
        <v>14117</v>
      </c>
      <c r="I48" s="26">
        <f t="shared" si="1"/>
        <v>-12</v>
      </c>
      <c r="J48" s="34"/>
      <c r="K48" s="5"/>
    </row>
    <row r="49" spans="1:11" ht="15" customHeight="1" thickBot="1">
      <c r="A49" s="1"/>
      <c r="B49" s="52" t="s">
        <v>84</v>
      </c>
      <c r="C49" s="57">
        <v>47410</v>
      </c>
      <c r="D49" s="74">
        <v>52051</v>
      </c>
      <c r="E49" s="30">
        <f t="shared" si="0"/>
        <v>99461</v>
      </c>
      <c r="F49" s="74">
        <v>39087</v>
      </c>
      <c r="G49" s="85">
        <v>99448</v>
      </c>
      <c r="H49" s="90">
        <v>39170</v>
      </c>
      <c r="I49" s="98">
        <f t="shared" si="1"/>
        <v>13</v>
      </c>
      <c r="J49" s="34"/>
      <c r="K49" s="5"/>
    </row>
    <row r="50" spans="1:11" ht="15" customHeight="1" thickBot="1" thickTop="1">
      <c r="A50" s="1"/>
      <c r="B50" s="21" t="s">
        <v>80</v>
      </c>
      <c r="C50" s="58">
        <f>SUM(C8,C16,C24:C49)</f>
        <v>2085330</v>
      </c>
      <c r="D50" s="31">
        <f>SUM(D8,D16,D24:D49)</f>
        <v>2315166</v>
      </c>
      <c r="E50" s="77">
        <f t="shared" si="0"/>
        <v>4400496</v>
      </c>
      <c r="F50" s="31">
        <f>SUM(F8,F16,F24:F49)</f>
        <v>2022229</v>
      </c>
      <c r="G50" s="89">
        <v>4399871</v>
      </c>
      <c r="H50" s="95">
        <v>2026540</v>
      </c>
      <c r="I50" s="79">
        <f t="shared" si="1"/>
        <v>625</v>
      </c>
      <c r="J50" s="38"/>
      <c r="K50" s="5"/>
    </row>
    <row r="51" spans="1:11" ht="15" customHeight="1" thickTop="1">
      <c r="A51" s="1"/>
      <c r="B51" s="55" t="s">
        <v>40</v>
      </c>
      <c r="C51" s="56">
        <v>24263</v>
      </c>
      <c r="D51" s="72">
        <v>25769</v>
      </c>
      <c r="E51" s="78">
        <f t="shared" si="0"/>
        <v>50032</v>
      </c>
      <c r="F51" s="72">
        <v>19801</v>
      </c>
      <c r="G51" s="85">
        <v>50015</v>
      </c>
      <c r="H51" s="96">
        <v>19846</v>
      </c>
      <c r="I51" s="76">
        <f t="shared" si="1"/>
        <v>17</v>
      </c>
      <c r="J51" s="34"/>
      <c r="K51" s="5"/>
    </row>
    <row r="52" spans="1:10" ht="15" customHeight="1">
      <c r="A52" s="1"/>
      <c r="B52" s="52" t="s">
        <v>41</v>
      </c>
      <c r="C52" s="54">
        <v>18181</v>
      </c>
      <c r="D52" s="54">
        <v>19159</v>
      </c>
      <c r="E52" s="26">
        <f t="shared" si="0"/>
        <v>37340</v>
      </c>
      <c r="F52" s="54">
        <v>15034</v>
      </c>
      <c r="G52" s="85">
        <v>37359</v>
      </c>
      <c r="H52" s="90">
        <v>15039</v>
      </c>
      <c r="I52" s="26">
        <f t="shared" si="1"/>
        <v>-19</v>
      </c>
      <c r="J52" s="34"/>
    </row>
    <row r="53" spans="1:10" ht="15" customHeight="1">
      <c r="A53" s="1"/>
      <c r="B53" s="52" t="s">
        <v>42</v>
      </c>
      <c r="C53" s="54">
        <v>15324</v>
      </c>
      <c r="D53" s="54">
        <v>16206</v>
      </c>
      <c r="E53" s="26">
        <f t="shared" si="0"/>
        <v>31530</v>
      </c>
      <c r="F53" s="54">
        <v>12717</v>
      </c>
      <c r="G53" s="85">
        <v>31506</v>
      </c>
      <c r="H53" s="90">
        <v>12737</v>
      </c>
      <c r="I53" s="26">
        <f t="shared" si="1"/>
        <v>24</v>
      </c>
      <c r="J53" s="34"/>
    </row>
    <row r="54" spans="1:10" ht="15" customHeight="1">
      <c r="A54" s="1"/>
      <c r="B54" s="52" t="s">
        <v>43</v>
      </c>
      <c r="C54" s="54">
        <v>21707</v>
      </c>
      <c r="D54" s="54">
        <v>23398</v>
      </c>
      <c r="E54" s="26">
        <f t="shared" si="0"/>
        <v>45105</v>
      </c>
      <c r="F54" s="54">
        <v>18587</v>
      </c>
      <c r="G54" s="85">
        <v>45145</v>
      </c>
      <c r="H54" s="90">
        <v>18682</v>
      </c>
      <c r="I54" s="26">
        <f t="shared" si="1"/>
        <v>-40</v>
      </c>
      <c r="J54" s="34"/>
    </row>
    <row r="55" spans="1:10" ht="15" customHeight="1">
      <c r="A55" s="1"/>
      <c r="B55" s="52" t="s">
        <v>44</v>
      </c>
      <c r="C55" s="54">
        <v>13434</v>
      </c>
      <c r="D55" s="54">
        <v>14039</v>
      </c>
      <c r="E55" s="26">
        <f t="shared" si="0"/>
        <v>27473</v>
      </c>
      <c r="F55" s="54">
        <v>10786</v>
      </c>
      <c r="G55" s="85">
        <v>27447</v>
      </c>
      <c r="H55" s="90">
        <v>10820</v>
      </c>
      <c r="I55" s="26">
        <f t="shared" si="1"/>
        <v>26</v>
      </c>
      <c r="J55" s="34"/>
    </row>
    <row r="56" spans="1:10" ht="15" customHeight="1">
      <c r="A56" s="1"/>
      <c r="B56" s="52" t="s">
        <v>45</v>
      </c>
      <c r="C56" s="54">
        <v>15069</v>
      </c>
      <c r="D56" s="54">
        <v>15837</v>
      </c>
      <c r="E56" s="26">
        <f t="shared" si="0"/>
        <v>30906</v>
      </c>
      <c r="F56" s="54">
        <v>11763</v>
      </c>
      <c r="G56" s="85">
        <v>30832</v>
      </c>
      <c r="H56" s="90">
        <v>11774</v>
      </c>
      <c r="I56" s="26">
        <f t="shared" si="1"/>
        <v>74</v>
      </c>
      <c r="J56" s="34"/>
    </row>
    <row r="57" spans="1:11" ht="15" customHeight="1">
      <c r="A57" s="1"/>
      <c r="B57" s="52" t="s">
        <v>46</v>
      </c>
      <c r="C57" s="54">
        <v>4002</v>
      </c>
      <c r="D57" s="54">
        <v>4307</v>
      </c>
      <c r="E57" s="26">
        <f t="shared" si="0"/>
        <v>8309</v>
      </c>
      <c r="F57" s="54">
        <v>3011</v>
      </c>
      <c r="G57" s="85">
        <v>8323</v>
      </c>
      <c r="H57" s="90">
        <v>3015</v>
      </c>
      <c r="I57" s="26">
        <f t="shared" si="1"/>
        <v>-14</v>
      </c>
      <c r="J57" s="34"/>
      <c r="K57" s="5"/>
    </row>
    <row r="58" spans="1:10" ht="15" customHeight="1">
      <c r="A58" s="1"/>
      <c r="B58" s="52" t="s">
        <v>47</v>
      </c>
      <c r="C58" s="54">
        <v>22382</v>
      </c>
      <c r="D58" s="54">
        <v>22939</v>
      </c>
      <c r="E58" s="26">
        <f t="shared" si="0"/>
        <v>45321</v>
      </c>
      <c r="F58" s="54">
        <v>18609</v>
      </c>
      <c r="G58" s="85">
        <v>45279</v>
      </c>
      <c r="H58" s="90">
        <v>18666</v>
      </c>
      <c r="I58" s="26">
        <f t="shared" si="1"/>
        <v>42</v>
      </c>
      <c r="J58" s="34"/>
    </row>
    <row r="59" spans="1:10" ht="15" customHeight="1">
      <c r="A59" s="4"/>
      <c r="B59" s="52" t="s">
        <v>48</v>
      </c>
      <c r="C59" s="54">
        <v>7036</v>
      </c>
      <c r="D59" s="54">
        <v>7320</v>
      </c>
      <c r="E59" s="26">
        <f t="shared" si="0"/>
        <v>14356</v>
      </c>
      <c r="F59" s="54">
        <v>6419</v>
      </c>
      <c r="G59" s="85">
        <v>14367</v>
      </c>
      <c r="H59" s="90">
        <v>6433</v>
      </c>
      <c r="I59" s="26">
        <f t="shared" si="1"/>
        <v>-11</v>
      </c>
      <c r="J59" s="34"/>
    </row>
    <row r="60" spans="1:10" ht="15" customHeight="1">
      <c r="A60" s="1"/>
      <c r="B60" s="52" t="s">
        <v>49</v>
      </c>
      <c r="C60" s="54">
        <v>13543</v>
      </c>
      <c r="D60" s="54">
        <v>15249</v>
      </c>
      <c r="E60" s="26">
        <f t="shared" si="0"/>
        <v>28792</v>
      </c>
      <c r="F60" s="54">
        <v>12937</v>
      </c>
      <c r="G60" s="85">
        <v>28807</v>
      </c>
      <c r="H60" s="90">
        <v>12978</v>
      </c>
      <c r="I60" s="26">
        <f t="shared" si="1"/>
        <v>-15</v>
      </c>
      <c r="J60" s="34"/>
    </row>
    <row r="61" spans="1:10" ht="15" customHeight="1">
      <c r="A61" s="1"/>
      <c r="B61" s="52" t="s">
        <v>50</v>
      </c>
      <c r="C61" s="54">
        <v>15201</v>
      </c>
      <c r="D61" s="54">
        <v>16987</v>
      </c>
      <c r="E61" s="26">
        <f t="shared" si="0"/>
        <v>32188</v>
      </c>
      <c r="F61" s="54">
        <v>13397</v>
      </c>
      <c r="G61" s="85">
        <v>32199</v>
      </c>
      <c r="H61" s="90">
        <v>13418</v>
      </c>
      <c r="I61" s="26">
        <f t="shared" si="1"/>
        <v>-11</v>
      </c>
      <c r="J61" s="34"/>
    </row>
    <row r="62" spans="1:10" ht="15" customHeight="1">
      <c r="A62" s="1"/>
      <c r="B62" s="52" t="s">
        <v>51</v>
      </c>
      <c r="C62" s="54">
        <v>9208</v>
      </c>
      <c r="D62" s="54">
        <v>10099</v>
      </c>
      <c r="E62" s="26">
        <f t="shared" si="0"/>
        <v>19307</v>
      </c>
      <c r="F62" s="54">
        <v>7964</v>
      </c>
      <c r="G62" s="85">
        <v>19285</v>
      </c>
      <c r="H62" s="90">
        <v>7963</v>
      </c>
      <c r="I62" s="26">
        <f t="shared" si="1"/>
        <v>22</v>
      </c>
      <c r="J62" s="34"/>
    </row>
    <row r="63" spans="1:10" ht="15" customHeight="1">
      <c r="A63" s="1"/>
      <c r="B63" s="52" t="s">
        <v>52</v>
      </c>
      <c r="C63" s="54">
        <v>3766</v>
      </c>
      <c r="D63" s="54">
        <v>4235</v>
      </c>
      <c r="E63" s="26">
        <f t="shared" si="0"/>
        <v>8001</v>
      </c>
      <c r="F63" s="54">
        <v>3840</v>
      </c>
      <c r="G63" s="85">
        <v>8009</v>
      </c>
      <c r="H63" s="90">
        <v>3841</v>
      </c>
      <c r="I63" s="26">
        <f t="shared" si="1"/>
        <v>-8</v>
      </c>
      <c r="J63" s="34"/>
    </row>
    <row r="64" spans="1:10" ht="15" customHeight="1">
      <c r="A64" s="1"/>
      <c r="B64" s="52" t="s">
        <v>53</v>
      </c>
      <c r="C64" s="54">
        <v>7823</v>
      </c>
      <c r="D64" s="54">
        <v>8687</v>
      </c>
      <c r="E64" s="26">
        <f t="shared" si="0"/>
        <v>16510</v>
      </c>
      <c r="F64" s="54">
        <v>7466</v>
      </c>
      <c r="G64" s="85">
        <v>16526</v>
      </c>
      <c r="H64" s="90">
        <v>7478</v>
      </c>
      <c r="I64" s="26">
        <f t="shared" si="1"/>
        <v>-16</v>
      </c>
      <c r="J64" s="34"/>
    </row>
    <row r="65" spans="1:11" ht="15" customHeight="1">
      <c r="A65" s="1"/>
      <c r="B65" s="52" t="s">
        <v>54</v>
      </c>
      <c r="C65" s="54">
        <v>6542</v>
      </c>
      <c r="D65" s="54">
        <v>7325</v>
      </c>
      <c r="E65" s="26">
        <f t="shared" si="0"/>
        <v>13867</v>
      </c>
      <c r="F65" s="54">
        <v>6219</v>
      </c>
      <c r="G65" s="85">
        <v>13875</v>
      </c>
      <c r="H65" s="90">
        <v>6241</v>
      </c>
      <c r="I65" s="26">
        <f t="shared" si="1"/>
        <v>-8</v>
      </c>
      <c r="J65" s="34"/>
      <c r="K65" s="5"/>
    </row>
    <row r="66" spans="1:11" ht="15" customHeight="1">
      <c r="A66" s="1"/>
      <c r="B66" s="52" t="s">
        <v>75</v>
      </c>
      <c r="C66" s="54">
        <v>14092</v>
      </c>
      <c r="D66" s="54">
        <v>15392</v>
      </c>
      <c r="E66" s="26">
        <f t="shared" si="0"/>
        <v>29484</v>
      </c>
      <c r="F66" s="54">
        <v>10390</v>
      </c>
      <c r="G66" s="85">
        <v>29471</v>
      </c>
      <c r="H66" s="90">
        <v>10423</v>
      </c>
      <c r="I66" s="26">
        <f t="shared" si="1"/>
        <v>13</v>
      </c>
      <c r="J66" s="34"/>
      <c r="K66" s="5"/>
    </row>
    <row r="67" spans="1:10" ht="15" customHeight="1">
      <c r="A67" s="1"/>
      <c r="B67" s="52" t="s">
        <v>76</v>
      </c>
      <c r="C67" s="54">
        <v>1056</v>
      </c>
      <c r="D67" s="54">
        <v>1242</v>
      </c>
      <c r="E67" s="26">
        <f t="shared" si="0"/>
        <v>2298</v>
      </c>
      <c r="F67" s="54">
        <v>889</v>
      </c>
      <c r="G67" s="85">
        <v>2308</v>
      </c>
      <c r="H67" s="90">
        <v>894</v>
      </c>
      <c r="I67" s="26">
        <f t="shared" si="1"/>
        <v>-10</v>
      </c>
      <c r="J67" s="34"/>
    </row>
    <row r="68" spans="1:11" ht="15" customHeight="1">
      <c r="A68" s="1"/>
      <c r="B68" s="52" t="s">
        <v>55</v>
      </c>
      <c r="C68" s="54">
        <v>7385</v>
      </c>
      <c r="D68" s="54">
        <v>7943</v>
      </c>
      <c r="E68" s="26">
        <f t="shared" si="0"/>
        <v>15328</v>
      </c>
      <c r="F68" s="54">
        <v>4933</v>
      </c>
      <c r="G68" s="85">
        <v>15323</v>
      </c>
      <c r="H68" s="90">
        <v>4943</v>
      </c>
      <c r="I68" s="26">
        <f t="shared" si="1"/>
        <v>5</v>
      </c>
      <c r="J68" s="34"/>
      <c r="K68" s="5"/>
    </row>
    <row r="69" spans="1:11" ht="15" customHeight="1">
      <c r="A69" s="1"/>
      <c r="B69" s="52" t="s">
        <v>56</v>
      </c>
      <c r="C69" s="54">
        <v>6863</v>
      </c>
      <c r="D69" s="54">
        <v>7502</v>
      </c>
      <c r="E69" s="26">
        <f t="shared" si="0"/>
        <v>14365</v>
      </c>
      <c r="F69" s="54">
        <v>4761</v>
      </c>
      <c r="G69" s="85">
        <v>14378</v>
      </c>
      <c r="H69" s="90">
        <v>4771</v>
      </c>
      <c r="I69" s="26">
        <f t="shared" si="1"/>
        <v>-13</v>
      </c>
      <c r="J69" s="34"/>
      <c r="K69" s="5"/>
    </row>
    <row r="70" spans="1:11" ht="15" customHeight="1">
      <c r="A70" s="1"/>
      <c r="B70" s="52" t="s">
        <v>57</v>
      </c>
      <c r="C70" s="54">
        <v>9574</v>
      </c>
      <c r="D70" s="54">
        <v>10267</v>
      </c>
      <c r="E70" s="26">
        <f t="shared" si="0"/>
        <v>19841</v>
      </c>
      <c r="F70" s="54">
        <v>7213</v>
      </c>
      <c r="G70" s="85">
        <v>19839</v>
      </c>
      <c r="H70" s="90">
        <v>7235</v>
      </c>
      <c r="I70" s="26">
        <f t="shared" si="1"/>
        <v>2</v>
      </c>
      <c r="J70" s="34"/>
      <c r="K70" s="5"/>
    </row>
    <row r="71" spans="1:11" ht="15" customHeight="1">
      <c r="A71" s="1"/>
      <c r="B71" s="52" t="s">
        <v>58</v>
      </c>
      <c r="C71" s="54">
        <v>5376</v>
      </c>
      <c r="D71" s="54">
        <v>6207</v>
      </c>
      <c r="E71" s="26">
        <f t="shared" si="0"/>
        <v>11583</v>
      </c>
      <c r="F71" s="54">
        <v>5513</v>
      </c>
      <c r="G71" s="85">
        <v>11612</v>
      </c>
      <c r="H71" s="90">
        <v>5513</v>
      </c>
      <c r="I71" s="26">
        <f t="shared" si="1"/>
        <v>-29</v>
      </c>
      <c r="J71" s="34"/>
      <c r="K71" s="5"/>
    </row>
    <row r="72" spans="1:10" ht="15" customHeight="1">
      <c r="A72" s="1"/>
      <c r="B72" s="52" t="s">
        <v>59</v>
      </c>
      <c r="C72" s="54">
        <v>4961</v>
      </c>
      <c r="D72" s="54">
        <v>5571</v>
      </c>
      <c r="E72" s="26">
        <f t="shared" si="0"/>
        <v>10532</v>
      </c>
      <c r="F72" s="54">
        <v>4857</v>
      </c>
      <c r="G72" s="85">
        <v>10544</v>
      </c>
      <c r="H72" s="90">
        <v>4854</v>
      </c>
      <c r="I72" s="26">
        <f t="shared" si="1"/>
        <v>-12</v>
      </c>
      <c r="J72" s="34"/>
    </row>
    <row r="73" spans="1:10" ht="15" customHeight="1">
      <c r="A73" s="1"/>
      <c r="B73" s="52" t="s">
        <v>60</v>
      </c>
      <c r="C73" s="54">
        <v>4403</v>
      </c>
      <c r="D73" s="54">
        <v>4999</v>
      </c>
      <c r="E73" s="26">
        <f aca="true" t="shared" si="2" ref="E73:E84">SUM(C73:D73)</f>
        <v>9402</v>
      </c>
      <c r="F73" s="54">
        <v>4645</v>
      </c>
      <c r="G73" s="85">
        <v>9429</v>
      </c>
      <c r="H73" s="90">
        <v>4665</v>
      </c>
      <c r="I73" s="26">
        <f aca="true" t="shared" si="3" ref="I73:I84">E73-G73</f>
        <v>-27</v>
      </c>
      <c r="J73" s="34"/>
    </row>
    <row r="74" spans="1:10" ht="15" customHeight="1">
      <c r="A74" s="1"/>
      <c r="B74" s="52" t="s">
        <v>61</v>
      </c>
      <c r="C74" s="54">
        <v>8264</v>
      </c>
      <c r="D74" s="54">
        <v>9465</v>
      </c>
      <c r="E74" s="26">
        <f t="shared" si="2"/>
        <v>17729</v>
      </c>
      <c r="F74" s="54">
        <v>9024</v>
      </c>
      <c r="G74" s="85">
        <v>17751</v>
      </c>
      <c r="H74" s="90">
        <v>9057</v>
      </c>
      <c r="I74" s="26">
        <f t="shared" si="3"/>
        <v>-22</v>
      </c>
      <c r="J74" s="34"/>
    </row>
    <row r="75" spans="1:11" ht="15" customHeight="1">
      <c r="A75" s="1"/>
      <c r="B75" s="52" t="s">
        <v>62</v>
      </c>
      <c r="C75" s="54">
        <v>2505</v>
      </c>
      <c r="D75" s="54">
        <v>2866</v>
      </c>
      <c r="E75" s="26">
        <f t="shared" si="2"/>
        <v>5371</v>
      </c>
      <c r="F75" s="54">
        <v>2499</v>
      </c>
      <c r="G75" s="85">
        <v>5356</v>
      </c>
      <c r="H75" s="90">
        <v>2499</v>
      </c>
      <c r="I75" s="26">
        <f t="shared" si="3"/>
        <v>15</v>
      </c>
      <c r="J75" s="34"/>
      <c r="K75" s="5"/>
    </row>
    <row r="76" spans="1:10" ht="15" customHeight="1">
      <c r="A76" s="1"/>
      <c r="B76" s="52" t="s">
        <v>63</v>
      </c>
      <c r="C76" s="54">
        <v>1533</v>
      </c>
      <c r="D76" s="54">
        <v>1739</v>
      </c>
      <c r="E76" s="26">
        <f t="shared" si="2"/>
        <v>3272</v>
      </c>
      <c r="F76" s="54">
        <v>1518</v>
      </c>
      <c r="G76" s="85">
        <v>3280</v>
      </c>
      <c r="H76" s="90">
        <v>1519</v>
      </c>
      <c r="I76" s="26">
        <f t="shared" si="3"/>
        <v>-8</v>
      </c>
      <c r="J76" s="34"/>
    </row>
    <row r="77" spans="1:11" ht="15" customHeight="1">
      <c r="A77" s="1"/>
      <c r="B77" s="52" t="s">
        <v>85</v>
      </c>
      <c r="C77" s="54">
        <v>11262</v>
      </c>
      <c r="D77" s="54">
        <v>12456</v>
      </c>
      <c r="E77" s="26">
        <f t="shared" si="2"/>
        <v>23718</v>
      </c>
      <c r="F77" s="54">
        <v>11102</v>
      </c>
      <c r="G77" s="85">
        <v>23723</v>
      </c>
      <c r="H77" s="90">
        <v>11110</v>
      </c>
      <c r="I77" s="26">
        <f t="shared" si="3"/>
        <v>-5</v>
      </c>
      <c r="J77" s="34"/>
      <c r="K77" s="5"/>
    </row>
    <row r="78" spans="1:10" ht="15" customHeight="1">
      <c r="A78" s="1"/>
      <c r="B78" s="52" t="s">
        <v>64</v>
      </c>
      <c r="C78" s="54">
        <v>17813</v>
      </c>
      <c r="D78" s="54">
        <v>17878</v>
      </c>
      <c r="E78" s="26">
        <f t="shared" si="2"/>
        <v>35691</v>
      </c>
      <c r="F78" s="54">
        <v>15781</v>
      </c>
      <c r="G78" s="85">
        <v>35648</v>
      </c>
      <c r="H78" s="90">
        <v>15775</v>
      </c>
      <c r="I78" s="26">
        <f t="shared" si="3"/>
        <v>43</v>
      </c>
      <c r="J78" s="34"/>
    </row>
    <row r="79" spans="1:11" ht="15" customHeight="1">
      <c r="A79" s="1"/>
      <c r="B79" s="52" t="s">
        <v>86</v>
      </c>
      <c r="C79" s="54">
        <v>9751</v>
      </c>
      <c r="D79" s="54">
        <v>10970</v>
      </c>
      <c r="E79" s="26">
        <f t="shared" si="2"/>
        <v>20721</v>
      </c>
      <c r="F79" s="54">
        <v>8571</v>
      </c>
      <c r="G79" s="85">
        <v>20761</v>
      </c>
      <c r="H79" s="90">
        <v>8585</v>
      </c>
      <c r="I79" s="26">
        <f t="shared" si="3"/>
        <v>-40</v>
      </c>
      <c r="J79" s="34"/>
      <c r="K79" s="5"/>
    </row>
    <row r="80" spans="1:10" ht="15" customHeight="1">
      <c r="A80" s="1"/>
      <c r="B80" s="52" t="s">
        <v>65</v>
      </c>
      <c r="C80" s="54">
        <v>3235</v>
      </c>
      <c r="D80" s="54">
        <v>3611</v>
      </c>
      <c r="E80" s="26">
        <f t="shared" si="2"/>
        <v>6846</v>
      </c>
      <c r="F80" s="54">
        <v>2878</v>
      </c>
      <c r="G80" s="85">
        <v>6859</v>
      </c>
      <c r="H80" s="90">
        <v>2881</v>
      </c>
      <c r="I80" s="26">
        <f t="shared" si="3"/>
        <v>-13</v>
      </c>
      <c r="J80" s="34"/>
    </row>
    <row r="81" spans="1:11" ht="15" customHeight="1">
      <c r="A81" s="1"/>
      <c r="B81" s="52" t="s">
        <v>77</v>
      </c>
      <c r="C81" s="57">
        <v>3701</v>
      </c>
      <c r="D81" s="54">
        <v>4134</v>
      </c>
      <c r="E81" s="26">
        <f t="shared" si="2"/>
        <v>7835</v>
      </c>
      <c r="F81" s="54">
        <v>3136</v>
      </c>
      <c r="G81" s="85">
        <v>7838</v>
      </c>
      <c r="H81" s="90">
        <v>3135</v>
      </c>
      <c r="I81" s="26">
        <f t="shared" si="3"/>
        <v>-3</v>
      </c>
      <c r="J81" s="34"/>
      <c r="K81" s="5"/>
    </row>
    <row r="82" spans="1:10" ht="15" customHeight="1" thickBot="1">
      <c r="A82" s="1"/>
      <c r="B82" s="59" t="s">
        <v>78</v>
      </c>
      <c r="C82" s="60">
        <v>9311</v>
      </c>
      <c r="D82" s="73">
        <v>9891</v>
      </c>
      <c r="E82" s="30">
        <f t="shared" si="2"/>
        <v>19202</v>
      </c>
      <c r="F82" s="73">
        <v>8886</v>
      </c>
      <c r="G82" s="85">
        <v>19203</v>
      </c>
      <c r="H82" s="90">
        <v>8908</v>
      </c>
      <c r="I82" s="30">
        <f t="shared" si="3"/>
        <v>-1</v>
      </c>
      <c r="J82" s="34"/>
    </row>
    <row r="83" spans="1:10" ht="15" customHeight="1" thickBot="1" thickTop="1">
      <c r="A83" s="1"/>
      <c r="B83" s="25" t="s">
        <v>72</v>
      </c>
      <c r="C83" s="33">
        <f>SUM(C51:C82)</f>
        <v>318566</v>
      </c>
      <c r="D83" s="33">
        <f>SUM(D51:D82)</f>
        <v>343689</v>
      </c>
      <c r="E83" s="31">
        <f t="shared" si="2"/>
        <v>662255</v>
      </c>
      <c r="F83" s="33">
        <f>SUM(F51:F82)</f>
        <v>275146</v>
      </c>
      <c r="G83" s="33">
        <v>662297</v>
      </c>
      <c r="H83" s="97">
        <v>275698</v>
      </c>
      <c r="I83" s="77">
        <f t="shared" si="3"/>
        <v>-42</v>
      </c>
      <c r="J83" s="39"/>
    </row>
    <row r="84" spans="1:11" ht="15" customHeight="1" thickBot="1" thickTop="1">
      <c r="A84" s="1"/>
      <c r="B84" s="25" t="s">
        <v>73</v>
      </c>
      <c r="C84" s="33">
        <f>SUM(C50,C83)</f>
        <v>2403896</v>
      </c>
      <c r="D84" s="33">
        <f>SUM(D50,D83)</f>
        <v>2658855</v>
      </c>
      <c r="E84" s="79">
        <f t="shared" si="2"/>
        <v>5062751</v>
      </c>
      <c r="F84" s="33">
        <f>SUM(F50,F83)</f>
        <v>2297375</v>
      </c>
      <c r="G84" s="33">
        <v>5062168</v>
      </c>
      <c r="H84" s="97">
        <v>2302238</v>
      </c>
      <c r="I84" s="31">
        <f t="shared" si="3"/>
        <v>583</v>
      </c>
      <c r="J84" s="39"/>
      <c r="K84" s="5"/>
    </row>
    <row r="85" spans="2:5" ht="15" customHeight="1" thickTop="1">
      <c r="B85" s="24"/>
      <c r="E85" s="80"/>
    </row>
    <row r="86" spans="2:10" ht="15" customHeight="1">
      <c r="B86" s="100" t="s">
        <v>105</v>
      </c>
      <c r="C86" s="100"/>
      <c r="D86" s="100"/>
      <c r="E86" s="100"/>
      <c r="F86" s="100"/>
      <c r="G86" s="100"/>
      <c r="H86" s="100"/>
      <c r="I86" s="100"/>
      <c r="J86" s="100"/>
    </row>
    <row r="87" spans="2:10" ht="15" customHeight="1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 ht="15" customHeight="1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 ht="15" customHeight="1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 ht="15" customHeight="1">
      <c r="B90" s="100"/>
      <c r="C90" s="100"/>
      <c r="D90" s="100"/>
      <c r="E90" s="100"/>
      <c r="F90" s="100"/>
      <c r="G90" s="100"/>
      <c r="H90" s="100"/>
      <c r="I90" s="100"/>
      <c r="J90" s="100"/>
    </row>
  </sheetData>
  <sheetProtection/>
  <mergeCells count="1">
    <mergeCell ref="B86:J90"/>
  </mergeCells>
  <conditionalFormatting sqref="C8:C82">
    <cfRule type="expression" priority="21" dxfId="2" stopIfTrue="1">
      <formula>ISBLANK(C8)=TRUE</formula>
    </cfRule>
    <cfRule type="expression" priority="22" dxfId="1" stopIfTrue="1">
      <formula>BK8="×"</formula>
    </cfRule>
    <cfRule type="expression" priority="23" dxfId="0" stopIfTrue="1">
      <formula>BK8="××"</formula>
    </cfRule>
    <cfRule type="expression" priority="24" dxfId="33" stopIfTrue="1">
      <formula>BK8="×××"</formula>
    </cfRule>
    <cfRule type="expression" priority="25" dxfId="34" stopIfTrue="1">
      <formula>ISBLANK(C8)=FALSE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平成27年12月末日現在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75">
        <f>SUM(C9:C15)</f>
        <v>5895</v>
      </c>
      <c r="D8" s="75">
        <f>SUM(D9:D15)</f>
        <v>5748</v>
      </c>
      <c r="E8" s="26">
        <f>SUM(C8:D8)</f>
        <v>11643</v>
      </c>
      <c r="F8" s="61">
        <f>SUM(F9:F15)</f>
        <v>8631</v>
      </c>
      <c r="G8" s="85">
        <v>11643</v>
      </c>
      <c r="H8" s="90">
        <v>7492</v>
      </c>
      <c r="I8" s="26">
        <f>E8-G8</f>
        <v>0</v>
      </c>
      <c r="J8" s="34"/>
    </row>
    <row r="9" spans="1:10" ht="15" customHeight="1">
      <c r="A9" s="1"/>
      <c r="B9" s="17" t="s">
        <v>8</v>
      </c>
      <c r="C9" s="74">
        <v>430</v>
      </c>
      <c r="D9" s="74">
        <v>422</v>
      </c>
      <c r="E9" s="30">
        <f aca="true" t="shared" si="0" ref="E9:E72">SUM(C9:D9)</f>
        <v>852</v>
      </c>
      <c r="F9" s="74">
        <v>597</v>
      </c>
      <c r="G9" s="86">
        <v>834</v>
      </c>
      <c r="H9" s="91">
        <v>483</v>
      </c>
      <c r="I9" s="30">
        <f aca="true" t="shared" si="1" ref="I9:I72">E9-G9</f>
        <v>18</v>
      </c>
      <c r="J9" s="35"/>
    </row>
    <row r="10" spans="1:11" ht="15" customHeight="1">
      <c r="A10" s="1"/>
      <c r="B10" s="18" t="s">
        <v>11</v>
      </c>
      <c r="C10" s="71">
        <v>618</v>
      </c>
      <c r="D10" s="71">
        <v>490</v>
      </c>
      <c r="E10" s="84">
        <f t="shared" si="0"/>
        <v>1108</v>
      </c>
      <c r="F10" s="71">
        <v>908</v>
      </c>
      <c r="G10" s="87">
        <v>1115</v>
      </c>
      <c r="H10" s="92">
        <v>833</v>
      </c>
      <c r="I10" s="28">
        <f t="shared" si="1"/>
        <v>-7</v>
      </c>
      <c r="J10" s="36"/>
      <c r="K10" s="3"/>
    </row>
    <row r="11" spans="1:10" ht="15" customHeight="1">
      <c r="A11" s="1"/>
      <c r="B11" s="18" t="s">
        <v>70</v>
      </c>
      <c r="C11" s="71">
        <v>407</v>
      </c>
      <c r="D11" s="71">
        <v>369</v>
      </c>
      <c r="E11" s="84">
        <f t="shared" si="0"/>
        <v>776</v>
      </c>
      <c r="F11" s="71">
        <v>504</v>
      </c>
      <c r="G11" s="87">
        <v>765</v>
      </c>
      <c r="H11" s="92">
        <v>435</v>
      </c>
      <c r="I11" s="79">
        <f t="shared" si="1"/>
        <v>11</v>
      </c>
      <c r="J11" s="36"/>
    </row>
    <row r="12" spans="1:10" ht="15" customHeight="1">
      <c r="A12" s="1"/>
      <c r="B12" s="18" t="s">
        <v>9</v>
      </c>
      <c r="C12" s="71">
        <v>2106</v>
      </c>
      <c r="D12" s="71">
        <v>2049</v>
      </c>
      <c r="E12" s="83">
        <f t="shared" si="0"/>
        <v>4155</v>
      </c>
      <c r="F12" s="71">
        <v>3172</v>
      </c>
      <c r="G12" s="87">
        <v>4175</v>
      </c>
      <c r="H12" s="92">
        <v>2865</v>
      </c>
      <c r="I12" s="28">
        <f t="shared" si="1"/>
        <v>-20</v>
      </c>
      <c r="J12" s="36"/>
    </row>
    <row r="13" spans="1:10" ht="15" customHeight="1">
      <c r="A13" s="1"/>
      <c r="B13" s="18" t="s">
        <v>10</v>
      </c>
      <c r="C13" s="71">
        <v>611</v>
      </c>
      <c r="D13" s="71">
        <v>703</v>
      </c>
      <c r="E13" s="83">
        <f t="shared" si="0"/>
        <v>1314</v>
      </c>
      <c r="F13" s="71">
        <v>977</v>
      </c>
      <c r="G13" s="87">
        <v>1317</v>
      </c>
      <c r="H13" s="92">
        <v>769</v>
      </c>
      <c r="I13" s="28">
        <f t="shared" si="1"/>
        <v>-3</v>
      </c>
      <c r="J13" s="36"/>
    </row>
    <row r="14" spans="1:10" ht="15" customHeight="1">
      <c r="A14" s="1"/>
      <c r="B14" s="18" t="s">
        <v>12</v>
      </c>
      <c r="C14" s="71">
        <v>341</v>
      </c>
      <c r="D14" s="71">
        <v>342</v>
      </c>
      <c r="E14" s="83">
        <f t="shared" si="0"/>
        <v>683</v>
      </c>
      <c r="F14" s="71">
        <v>506</v>
      </c>
      <c r="G14" s="87">
        <v>684</v>
      </c>
      <c r="H14" s="92">
        <v>432</v>
      </c>
      <c r="I14" s="28">
        <f t="shared" si="1"/>
        <v>-1</v>
      </c>
      <c r="J14" s="36"/>
    </row>
    <row r="15" spans="1:10" ht="15" customHeight="1">
      <c r="A15" s="1"/>
      <c r="B15" s="19" t="s">
        <v>13</v>
      </c>
      <c r="C15" s="72">
        <v>1382</v>
      </c>
      <c r="D15" s="72">
        <v>1373</v>
      </c>
      <c r="E15" s="32">
        <f t="shared" si="0"/>
        <v>2755</v>
      </c>
      <c r="F15" s="72">
        <v>1967</v>
      </c>
      <c r="G15" s="88">
        <v>2753</v>
      </c>
      <c r="H15" s="93">
        <v>1675</v>
      </c>
      <c r="I15" s="32">
        <f t="shared" si="1"/>
        <v>2</v>
      </c>
      <c r="J15" s="37"/>
    </row>
    <row r="16" spans="1:10" ht="15" customHeight="1">
      <c r="A16" s="1"/>
      <c r="B16" s="16" t="s">
        <v>14</v>
      </c>
      <c r="C16" s="75">
        <f>SUM(C17:C23)</f>
        <v>15752</v>
      </c>
      <c r="D16" s="75">
        <f>SUM(D17:D23)</f>
        <v>14131</v>
      </c>
      <c r="E16" s="26">
        <f t="shared" si="0"/>
        <v>29883</v>
      </c>
      <c r="F16" s="75">
        <f>SUM(F17:F23)</f>
        <v>19456</v>
      </c>
      <c r="G16" s="85">
        <v>29842</v>
      </c>
      <c r="H16" s="90">
        <v>20841</v>
      </c>
      <c r="I16" s="26">
        <f t="shared" si="1"/>
        <v>41</v>
      </c>
      <c r="J16" s="34"/>
    </row>
    <row r="17" spans="1:10" ht="15" customHeight="1">
      <c r="A17" s="1"/>
      <c r="B17" s="17" t="s">
        <v>15</v>
      </c>
      <c r="C17" s="74">
        <v>4624</v>
      </c>
      <c r="D17" s="74">
        <v>4326</v>
      </c>
      <c r="E17" s="82">
        <f t="shared" si="0"/>
        <v>8950</v>
      </c>
      <c r="F17" s="74">
        <v>5568</v>
      </c>
      <c r="G17" s="86">
        <v>8899</v>
      </c>
      <c r="H17" s="91">
        <v>5859</v>
      </c>
      <c r="I17" s="27">
        <f t="shared" si="1"/>
        <v>51</v>
      </c>
      <c r="J17" s="35"/>
    </row>
    <row r="18" spans="1:10" ht="15" customHeight="1">
      <c r="A18" s="1"/>
      <c r="B18" s="18" t="s">
        <v>16</v>
      </c>
      <c r="C18" s="71">
        <v>3511</v>
      </c>
      <c r="D18" s="71">
        <v>3349</v>
      </c>
      <c r="E18" s="79">
        <f t="shared" si="0"/>
        <v>6860</v>
      </c>
      <c r="F18" s="71">
        <v>4846</v>
      </c>
      <c r="G18" s="87">
        <v>6852</v>
      </c>
      <c r="H18" s="92">
        <v>5068</v>
      </c>
      <c r="I18" s="79">
        <f t="shared" si="1"/>
        <v>8</v>
      </c>
      <c r="J18" s="36"/>
    </row>
    <row r="19" spans="1:10" ht="15" customHeight="1">
      <c r="A19" s="1"/>
      <c r="B19" s="18" t="s">
        <v>17</v>
      </c>
      <c r="C19" s="71">
        <v>2092</v>
      </c>
      <c r="D19" s="71">
        <v>2045</v>
      </c>
      <c r="E19" s="83">
        <f t="shared" si="0"/>
        <v>4137</v>
      </c>
      <c r="F19" s="71">
        <v>2720</v>
      </c>
      <c r="G19" s="87">
        <v>4129</v>
      </c>
      <c r="H19" s="92">
        <v>2995</v>
      </c>
      <c r="I19" s="99">
        <f t="shared" si="1"/>
        <v>8</v>
      </c>
      <c r="J19" s="36"/>
    </row>
    <row r="20" spans="1:10" ht="15" customHeight="1">
      <c r="A20" s="1"/>
      <c r="B20" s="18" t="s">
        <v>18</v>
      </c>
      <c r="C20" s="71">
        <v>2659</v>
      </c>
      <c r="D20" s="71">
        <v>1885</v>
      </c>
      <c r="E20" s="79">
        <f t="shared" si="0"/>
        <v>4544</v>
      </c>
      <c r="F20" s="71">
        <v>3361</v>
      </c>
      <c r="G20" s="87">
        <v>4566</v>
      </c>
      <c r="H20" s="92">
        <v>3583</v>
      </c>
      <c r="I20" s="28">
        <f t="shared" si="1"/>
        <v>-22</v>
      </c>
      <c r="J20" s="36"/>
    </row>
    <row r="21" spans="1:10" ht="15" customHeight="1">
      <c r="A21" s="1"/>
      <c r="B21" s="18" t="s">
        <v>21</v>
      </c>
      <c r="C21" s="71">
        <v>1306</v>
      </c>
      <c r="D21" s="71">
        <v>1103</v>
      </c>
      <c r="E21" s="83">
        <f t="shared" si="0"/>
        <v>2409</v>
      </c>
      <c r="F21" s="71">
        <v>1355</v>
      </c>
      <c r="G21" s="87">
        <v>2391</v>
      </c>
      <c r="H21" s="92">
        <v>1480</v>
      </c>
      <c r="I21" s="79">
        <f t="shared" si="1"/>
        <v>18</v>
      </c>
      <c r="J21" s="36"/>
    </row>
    <row r="22" spans="1:10" ht="15" customHeight="1">
      <c r="A22" s="1"/>
      <c r="B22" s="18" t="s">
        <v>19</v>
      </c>
      <c r="C22" s="71">
        <v>551</v>
      </c>
      <c r="D22" s="71">
        <v>530</v>
      </c>
      <c r="E22" s="83">
        <f t="shared" si="0"/>
        <v>1081</v>
      </c>
      <c r="F22" s="71">
        <v>654</v>
      </c>
      <c r="G22" s="87">
        <v>1077</v>
      </c>
      <c r="H22" s="92">
        <v>729</v>
      </c>
      <c r="I22" s="99">
        <f t="shared" si="1"/>
        <v>4</v>
      </c>
      <c r="J22" s="36"/>
    </row>
    <row r="23" spans="1:10" ht="15" customHeight="1">
      <c r="A23" s="1"/>
      <c r="B23" s="19" t="s">
        <v>20</v>
      </c>
      <c r="C23" s="72">
        <v>1009</v>
      </c>
      <c r="D23" s="72">
        <v>893</v>
      </c>
      <c r="E23" s="81">
        <f t="shared" si="0"/>
        <v>1902</v>
      </c>
      <c r="F23" s="72">
        <v>952</v>
      </c>
      <c r="G23" s="88">
        <v>1928</v>
      </c>
      <c r="H23" s="93">
        <v>1127</v>
      </c>
      <c r="I23" s="29">
        <f t="shared" si="1"/>
        <v>-26</v>
      </c>
      <c r="J23" s="37"/>
    </row>
    <row r="24" spans="1:10" ht="15" customHeight="1">
      <c r="A24" s="1"/>
      <c r="B24" s="16" t="s">
        <v>22</v>
      </c>
      <c r="C24" s="54">
        <v>138</v>
      </c>
      <c r="D24" s="54">
        <v>378</v>
      </c>
      <c r="E24" s="26">
        <f t="shared" si="0"/>
        <v>516</v>
      </c>
      <c r="F24" s="54">
        <v>267</v>
      </c>
      <c r="G24" s="85">
        <v>503</v>
      </c>
      <c r="H24" s="90">
        <v>254</v>
      </c>
      <c r="I24" s="26">
        <f t="shared" si="1"/>
        <v>13</v>
      </c>
      <c r="J24" s="34"/>
    </row>
    <row r="25" spans="1:11" ht="15" customHeight="1">
      <c r="A25" s="1"/>
      <c r="B25" s="16" t="s">
        <v>23</v>
      </c>
      <c r="C25" s="54">
        <v>1189</v>
      </c>
      <c r="D25" s="54">
        <v>1889</v>
      </c>
      <c r="E25" s="26">
        <f t="shared" si="0"/>
        <v>3078</v>
      </c>
      <c r="F25" s="54">
        <v>1892</v>
      </c>
      <c r="G25" s="85">
        <v>3043</v>
      </c>
      <c r="H25" s="90">
        <v>2065</v>
      </c>
      <c r="I25" s="26">
        <f t="shared" si="1"/>
        <v>35</v>
      </c>
      <c r="J25" s="34"/>
      <c r="K25" s="5"/>
    </row>
    <row r="26" spans="1:10" ht="15" customHeight="1">
      <c r="A26" s="1"/>
      <c r="B26" s="16" t="s">
        <v>24</v>
      </c>
      <c r="C26" s="54">
        <v>303</v>
      </c>
      <c r="D26" s="54">
        <v>251</v>
      </c>
      <c r="E26" s="26">
        <f t="shared" si="0"/>
        <v>554</v>
      </c>
      <c r="F26" s="54">
        <v>397</v>
      </c>
      <c r="G26" s="85">
        <v>544</v>
      </c>
      <c r="H26" s="90">
        <v>422</v>
      </c>
      <c r="I26" s="26">
        <f t="shared" si="1"/>
        <v>10</v>
      </c>
      <c r="J26" s="34"/>
    </row>
    <row r="27" spans="1:11" ht="15" customHeight="1">
      <c r="A27" s="1"/>
      <c r="B27" s="16" t="s">
        <v>25</v>
      </c>
      <c r="C27" s="54">
        <v>559</v>
      </c>
      <c r="D27" s="54">
        <v>615</v>
      </c>
      <c r="E27" s="26">
        <f t="shared" si="0"/>
        <v>1174</v>
      </c>
      <c r="F27" s="54">
        <v>636</v>
      </c>
      <c r="G27" s="85">
        <v>1167</v>
      </c>
      <c r="H27" s="90">
        <v>725</v>
      </c>
      <c r="I27" s="26">
        <f t="shared" si="1"/>
        <v>7</v>
      </c>
      <c r="J27" s="34"/>
      <c r="K27" s="5"/>
    </row>
    <row r="28" spans="1:10" ht="15" customHeight="1">
      <c r="A28" s="1"/>
      <c r="B28" s="16" t="s">
        <v>26</v>
      </c>
      <c r="C28" s="54">
        <v>141</v>
      </c>
      <c r="D28" s="54">
        <v>207</v>
      </c>
      <c r="E28" s="26">
        <f t="shared" si="0"/>
        <v>348</v>
      </c>
      <c r="F28" s="54">
        <v>192</v>
      </c>
      <c r="G28" s="85">
        <v>347</v>
      </c>
      <c r="H28" s="90">
        <v>219</v>
      </c>
      <c r="I28" s="26">
        <f t="shared" si="1"/>
        <v>1</v>
      </c>
      <c r="J28" s="34"/>
    </row>
    <row r="29" spans="1:10" ht="15" customHeight="1">
      <c r="A29" s="1"/>
      <c r="B29" s="16" t="s">
        <v>27</v>
      </c>
      <c r="C29" s="54">
        <v>122</v>
      </c>
      <c r="D29" s="54">
        <v>161</v>
      </c>
      <c r="E29" s="26">
        <f t="shared" si="0"/>
        <v>283</v>
      </c>
      <c r="F29" s="54">
        <v>178</v>
      </c>
      <c r="G29" s="85">
        <v>285</v>
      </c>
      <c r="H29" s="90">
        <v>193</v>
      </c>
      <c r="I29" s="26">
        <f t="shared" si="1"/>
        <v>-2</v>
      </c>
      <c r="J29" s="34"/>
    </row>
    <row r="30" spans="1:11" ht="15" customHeight="1">
      <c r="A30" s="1"/>
      <c r="B30" s="16" t="s">
        <v>28</v>
      </c>
      <c r="C30" s="54">
        <v>85</v>
      </c>
      <c r="D30" s="54">
        <v>270</v>
      </c>
      <c r="E30" s="26">
        <f t="shared" si="0"/>
        <v>355</v>
      </c>
      <c r="F30" s="54">
        <v>230</v>
      </c>
      <c r="G30" s="85">
        <v>356</v>
      </c>
      <c r="H30" s="90">
        <v>250</v>
      </c>
      <c r="I30" s="26">
        <f t="shared" si="1"/>
        <v>-1</v>
      </c>
      <c r="J30" s="34"/>
      <c r="K30" s="5"/>
    </row>
    <row r="31" spans="1:11" ht="15" customHeight="1">
      <c r="A31" s="1"/>
      <c r="B31" s="16" t="s">
        <v>29</v>
      </c>
      <c r="C31" s="54">
        <v>128</v>
      </c>
      <c r="D31" s="54">
        <v>228</v>
      </c>
      <c r="E31" s="26">
        <f t="shared" si="0"/>
        <v>356</v>
      </c>
      <c r="F31" s="54">
        <v>244</v>
      </c>
      <c r="G31" s="85">
        <v>367</v>
      </c>
      <c r="H31" s="90">
        <v>272</v>
      </c>
      <c r="I31" s="26">
        <f t="shared" si="1"/>
        <v>-11</v>
      </c>
      <c r="J31" s="34"/>
      <c r="K31" s="5"/>
    </row>
    <row r="32" spans="1:10" ht="15" customHeight="1">
      <c r="A32" s="1"/>
      <c r="B32" s="16" t="s">
        <v>30</v>
      </c>
      <c r="C32" s="54">
        <v>56</v>
      </c>
      <c r="D32" s="54">
        <v>91</v>
      </c>
      <c r="E32" s="26">
        <f t="shared" si="0"/>
        <v>147</v>
      </c>
      <c r="F32" s="54">
        <v>93</v>
      </c>
      <c r="G32" s="85">
        <v>149</v>
      </c>
      <c r="H32" s="90">
        <v>95</v>
      </c>
      <c r="I32" s="26">
        <f t="shared" si="1"/>
        <v>-2</v>
      </c>
      <c r="J32" s="34"/>
    </row>
    <row r="33" spans="1:10" ht="15" customHeight="1">
      <c r="A33" s="1"/>
      <c r="B33" s="16" t="s">
        <v>31</v>
      </c>
      <c r="C33" s="54">
        <v>156</v>
      </c>
      <c r="D33" s="54">
        <v>253</v>
      </c>
      <c r="E33" s="26">
        <f t="shared" si="0"/>
        <v>409</v>
      </c>
      <c r="F33" s="54">
        <v>195</v>
      </c>
      <c r="G33" s="85">
        <v>402</v>
      </c>
      <c r="H33" s="90">
        <v>226</v>
      </c>
      <c r="I33" s="26">
        <f t="shared" si="1"/>
        <v>7</v>
      </c>
      <c r="J33" s="34"/>
    </row>
    <row r="34" spans="1:10" ht="15" customHeight="1">
      <c r="A34" s="1"/>
      <c r="B34" s="16" t="s">
        <v>32</v>
      </c>
      <c r="C34" s="54">
        <v>111</v>
      </c>
      <c r="D34" s="54">
        <v>91</v>
      </c>
      <c r="E34" s="26">
        <f t="shared" si="0"/>
        <v>202</v>
      </c>
      <c r="F34" s="54">
        <v>154</v>
      </c>
      <c r="G34" s="85">
        <v>195</v>
      </c>
      <c r="H34" s="90">
        <v>156</v>
      </c>
      <c r="I34" s="26">
        <f t="shared" si="1"/>
        <v>7</v>
      </c>
      <c r="J34" s="34"/>
    </row>
    <row r="35" spans="1:10" ht="15" customHeight="1">
      <c r="A35" s="1"/>
      <c r="B35" s="16" t="s">
        <v>33</v>
      </c>
      <c r="C35" s="54">
        <v>92</v>
      </c>
      <c r="D35" s="54">
        <v>105</v>
      </c>
      <c r="E35" s="26">
        <f t="shared" si="0"/>
        <v>197</v>
      </c>
      <c r="F35" s="54">
        <v>95</v>
      </c>
      <c r="G35" s="85">
        <v>200</v>
      </c>
      <c r="H35" s="90">
        <v>154</v>
      </c>
      <c r="I35" s="26">
        <f t="shared" si="1"/>
        <v>-3</v>
      </c>
      <c r="J35" s="34"/>
    </row>
    <row r="36" spans="1:10" ht="15" customHeight="1">
      <c r="A36" s="1"/>
      <c r="B36" s="16" t="s">
        <v>34</v>
      </c>
      <c r="C36" s="54">
        <v>278</v>
      </c>
      <c r="D36" s="54">
        <v>236</v>
      </c>
      <c r="E36" s="26">
        <f t="shared" si="0"/>
        <v>514</v>
      </c>
      <c r="F36" s="54">
        <v>386</v>
      </c>
      <c r="G36" s="85">
        <v>509</v>
      </c>
      <c r="H36" s="90">
        <v>386</v>
      </c>
      <c r="I36" s="26">
        <f t="shared" si="1"/>
        <v>5</v>
      </c>
      <c r="J36" s="34"/>
    </row>
    <row r="37" spans="1:10" ht="15" customHeight="1">
      <c r="A37" s="1"/>
      <c r="B37" s="16" t="s">
        <v>35</v>
      </c>
      <c r="C37" s="54">
        <v>248</v>
      </c>
      <c r="D37" s="54">
        <v>256</v>
      </c>
      <c r="E37" s="26">
        <f t="shared" si="0"/>
        <v>504</v>
      </c>
      <c r="F37" s="54">
        <v>258</v>
      </c>
      <c r="G37" s="85">
        <v>501</v>
      </c>
      <c r="H37" s="90">
        <v>311</v>
      </c>
      <c r="I37" s="26">
        <f t="shared" si="1"/>
        <v>3</v>
      </c>
      <c r="J37" s="34"/>
    </row>
    <row r="38" spans="1:10" ht="15" customHeight="1">
      <c r="A38" s="1"/>
      <c r="B38" s="16" t="s">
        <v>36</v>
      </c>
      <c r="C38" s="54">
        <v>310</v>
      </c>
      <c r="D38" s="54">
        <v>329</v>
      </c>
      <c r="E38" s="26">
        <f t="shared" si="0"/>
        <v>639</v>
      </c>
      <c r="F38" s="54">
        <v>301</v>
      </c>
      <c r="G38" s="85">
        <v>634</v>
      </c>
      <c r="H38" s="90">
        <v>346</v>
      </c>
      <c r="I38" s="26">
        <f t="shared" si="1"/>
        <v>5</v>
      </c>
      <c r="J38" s="34"/>
    </row>
    <row r="39" spans="1:10" ht="15" customHeight="1">
      <c r="A39" s="1"/>
      <c r="B39" s="16" t="s">
        <v>37</v>
      </c>
      <c r="C39" s="54">
        <v>353</v>
      </c>
      <c r="D39" s="54">
        <v>307</v>
      </c>
      <c r="E39" s="26">
        <f t="shared" si="0"/>
        <v>660</v>
      </c>
      <c r="F39" s="54">
        <v>319</v>
      </c>
      <c r="G39" s="85">
        <v>663</v>
      </c>
      <c r="H39" s="90">
        <v>381</v>
      </c>
      <c r="I39" s="26">
        <f t="shared" si="1"/>
        <v>-3</v>
      </c>
      <c r="J39" s="34"/>
    </row>
    <row r="40" spans="1:10" ht="15" customHeight="1">
      <c r="A40" s="1"/>
      <c r="B40" s="16" t="s">
        <v>68</v>
      </c>
      <c r="C40" s="54">
        <v>245</v>
      </c>
      <c r="D40" s="54">
        <v>313</v>
      </c>
      <c r="E40" s="26">
        <f t="shared" si="0"/>
        <v>558</v>
      </c>
      <c r="F40" s="54">
        <v>247</v>
      </c>
      <c r="G40" s="85">
        <v>559</v>
      </c>
      <c r="H40" s="90">
        <v>294</v>
      </c>
      <c r="I40" s="26">
        <f t="shared" si="1"/>
        <v>-1</v>
      </c>
      <c r="J40" s="34"/>
    </row>
    <row r="41" spans="1:10" ht="15" customHeight="1">
      <c r="A41" s="1"/>
      <c r="B41" s="16" t="s">
        <v>38</v>
      </c>
      <c r="C41" s="54">
        <v>176</v>
      </c>
      <c r="D41" s="54">
        <v>202</v>
      </c>
      <c r="E41" s="26">
        <f t="shared" si="0"/>
        <v>378</v>
      </c>
      <c r="F41" s="54">
        <v>199</v>
      </c>
      <c r="G41" s="85">
        <v>374</v>
      </c>
      <c r="H41" s="90">
        <v>231</v>
      </c>
      <c r="I41" s="26">
        <f t="shared" si="1"/>
        <v>4</v>
      </c>
      <c r="J41" s="34"/>
    </row>
    <row r="42" spans="1:10" ht="15" customHeight="1">
      <c r="A42" s="1"/>
      <c r="B42" s="16" t="s">
        <v>39</v>
      </c>
      <c r="C42" s="54">
        <v>218</v>
      </c>
      <c r="D42" s="54">
        <v>250</v>
      </c>
      <c r="E42" s="26">
        <f t="shared" si="0"/>
        <v>468</v>
      </c>
      <c r="F42" s="54">
        <v>242</v>
      </c>
      <c r="G42" s="22">
        <v>461</v>
      </c>
      <c r="H42" s="94">
        <v>260</v>
      </c>
      <c r="I42" s="26">
        <f t="shared" si="1"/>
        <v>7</v>
      </c>
      <c r="J42" s="34"/>
    </row>
    <row r="43" spans="1:10" ht="15" customHeight="1">
      <c r="A43" s="1"/>
      <c r="B43" s="20" t="s">
        <v>88</v>
      </c>
      <c r="C43" s="54">
        <v>132</v>
      </c>
      <c r="D43" s="54">
        <v>161</v>
      </c>
      <c r="E43" s="26">
        <f t="shared" si="0"/>
        <v>293</v>
      </c>
      <c r="F43" s="54">
        <v>107</v>
      </c>
      <c r="G43" s="22">
        <v>271</v>
      </c>
      <c r="H43" s="94">
        <v>119</v>
      </c>
      <c r="I43" s="26">
        <f t="shared" si="1"/>
        <v>22</v>
      </c>
      <c r="J43" s="34"/>
    </row>
    <row r="44" spans="1:10" ht="15" customHeight="1">
      <c r="A44" s="1"/>
      <c r="B44" s="20" t="s">
        <v>89</v>
      </c>
      <c r="C44" s="54">
        <v>49</v>
      </c>
      <c r="D44" s="54">
        <v>110</v>
      </c>
      <c r="E44" s="26">
        <f t="shared" si="0"/>
        <v>159</v>
      </c>
      <c r="F44" s="54">
        <v>71</v>
      </c>
      <c r="G44" s="85">
        <v>148</v>
      </c>
      <c r="H44" s="90">
        <v>70</v>
      </c>
      <c r="I44" s="26">
        <f t="shared" si="1"/>
        <v>11</v>
      </c>
      <c r="J44" s="34"/>
    </row>
    <row r="45" spans="1:10" ht="15" customHeight="1">
      <c r="A45" s="1"/>
      <c r="B45" s="16" t="s">
        <v>90</v>
      </c>
      <c r="C45" s="54">
        <v>98</v>
      </c>
      <c r="D45" s="54">
        <v>124</v>
      </c>
      <c r="E45" s="26">
        <f t="shared" si="0"/>
        <v>222</v>
      </c>
      <c r="F45" s="54">
        <v>140</v>
      </c>
      <c r="G45" s="85">
        <v>220</v>
      </c>
      <c r="H45" s="90">
        <v>156</v>
      </c>
      <c r="I45" s="26">
        <f t="shared" si="1"/>
        <v>2</v>
      </c>
      <c r="J45" s="34"/>
    </row>
    <row r="46" spans="1:10" ht="15" customHeight="1">
      <c r="A46" s="1"/>
      <c r="B46" s="16" t="s">
        <v>81</v>
      </c>
      <c r="C46" s="54">
        <v>98</v>
      </c>
      <c r="D46" s="54">
        <v>189</v>
      </c>
      <c r="E46" s="26">
        <f t="shared" si="0"/>
        <v>287</v>
      </c>
      <c r="F46" s="54">
        <v>169</v>
      </c>
      <c r="G46" s="85">
        <v>286</v>
      </c>
      <c r="H46" s="90">
        <v>190</v>
      </c>
      <c r="I46" s="26">
        <f t="shared" si="1"/>
        <v>1</v>
      </c>
      <c r="J46" s="34"/>
    </row>
    <row r="47" spans="1:10" ht="15" customHeight="1">
      <c r="A47" s="1"/>
      <c r="B47" s="16" t="s">
        <v>82</v>
      </c>
      <c r="C47" s="54">
        <v>132</v>
      </c>
      <c r="D47" s="54">
        <v>212</v>
      </c>
      <c r="E47" s="26">
        <f t="shared" si="0"/>
        <v>344</v>
      </c>
      <c r="F47" s="54">
        <v>219</v>
      </c>
      <c r="G47" s="85">
        <v>338</v>
      </c>
      <c r="H47" s="90">
        <v>234</v>
      </c>
      <c r="I47" s="26">
        <f t="shared" si="1"/>
        <v>6</v>
      </c>
      <c r="J47" s="34"/>
    </row>
    <row r="48" spans="1:11" ht="15" customHeight="1">
      <c r="A48" s="1"/>
      <c r="B48" s="16" t="s">
        <v>83</v>
      </c>
      <c r="C48" s="54">
        <v>11</v>
      </c>
      <c r="D48" s="54">
        <v>70</v>
      </c>
      <c r="E48" s="26">
        <f t="shared" si="0"/>
        <v>81</v>
      </c>
      <c r="F48" s="54">
        <v>42</v>
      </c>
      <c r="G48" s="85">
        <v>78</v>
      </c>
      <c r="H48" s="90">
        <v>44</v>
      </c>
      <c r="I48" s="26">
        <f t="shared" si="1"/>
        <v>3</v>
      </c>
      <c r="J48" s="34"/>
      <c r="K48" s="5"/>
    </row>
    <row r="49" spans="1:11" ht="15" customHeight="1" thickBot="1">
      <c r="A49" s="1"/>
      <c r="B49" s="16" t="s">
        <v>91</v>
      </c>
      <c r="C49" s="74">
        <v>339</v>
      </c>
      <c r="D49" s="74">
        <v>326</v>
      </c>
      <c r="E49" s="30">
        <f t="shared" si="0"/>
        <v>665</v>
      </c>
      <c r="F49" s="74">
        <v>384</v>
      </c>
      <c r="G49" s="85">
        <v>672</v>
      </c>
      <c r="H49" s="90">
        <v>438</v>
      </c>
      <c r="I49" s="30">
        <f t="shared" si="1"/>
        <v>-7</v>
      </c>
      <c r="J49" s="34"/>
      <c r="K49" s="5"/>
    </row>
    <row r="50" spans="1:11" ht="15" customHeight="1" thickBot="1" thickTop="1">
      <c r="A50" s="1"/>
      <c r="B50" s="21" t="s">
        <v>92</v>
      </c>
      <c r="C50" s="31">
        <f>SUM(C8,C16,C24:C49)</f>
        <v>27414</v>
      </c>
      <c r="D50" s="31">
        <f>SUM(D8,D16,D24:D49)</f>
        <v>27503</v>
      </c>
      <c r="E50" s="31">
        <f t="shared" si="0"/>
        <v>54917</v>
      </c>
      <c r="F50" s="31">
        <f>SUM(F8,F16,F24:F49)</f>
        <v>35744</v>
      </c>
      <c r="G50" s="89">
        <v>54757</v>
      </c>
      <c r="H50" s="95">
        <v>36824</v>
      </c>
      <c r="I50" s="31">
        <f t="shared" si="1"/>
        <v>160</v>
      </c>
      <c r="J50" s="38"/>
      <c r="K50" s="5"/>
    </row>
    <row r="51" spans="1:11" ht="15" customHeight="1" thickTop="1">
      <c r="A51" s="1"/>
      <c r="B51" s="23" t="s">
        <v>40</v>
      </c>
      <c r="C51" s="56">
        <v>119</v>
      </c>
      <c r="D51" s="72">
        <v>84</v>
      </c>
      <c r="E51" s="32">
        <f t="shared" si="0"/>
        <v>203</v>
      </c>
      <c r="F51" s="72">
        <v>100</v>
      </c>
      <c r="G51" s="85">
        <v>179</v>
      </c>
      <c r="H51" s="96">
        <v>95</v>
      </c>
      <c r="I51" s="32">
        <f t="shared" si="1"/>
        <v>24</v>
      </c>
      <c r="J51" s="34"/>
      <c r="K51" s="5"/>
    </row>
    <row r="52" spans="1:10" ht="15" customHeight="1">
      <c r="A52" s="1"/>
      <c r="B52" s="16" t="s">
        <v>41</v>
      </c>
      <c r="C52" s="54">
        <v>98</v>
      </c>
      <c r="D52" s="54">
        <v>119</v>
      </c>
      <c r="E52" s="26">
        <f t="shared" si="0"/>
        <v>217</v>
      </c>
      <c r="F52" s="54">
        <v>116</v>
      </c>
      <c r="G52" s="85">
        <v>214</v>
      </c>
      <c r="H52" s="90">
        <v>115</v>
      </c>
      <c r="I52" s="26">
        <f t="shared" si="1"/>
        <v>3</v>
      </c>
      <c r="J52" s="34"/>
    </row>
    <row r="53" spans="1:10" ht="15" customHeight="1">
      <c r="A53" s="1"/>
      <c r="B53" s="16" t="s">
        <v>42</v>
      </c>
      <c r="C53" s="54">
        <v>54</v>
      </c>
      <c r="D53" s="54">
        <v>79</v>
      </c>
      <c r="E53" s="26">
        <f t="shared" si="0"/>
        <v>133</v>
      </c>
      <c r="F53" s="54">
        <v>63</v>
      </c>
      <c r="G53" s="85">
        <v>138</v>
      </c>
      <c r="H53" s="90">
        <v>83</v>
      </c>
      <c r="I53" s="26">
        <f t="shared" si="1"/>
        <v>-5</v>
      </c>
      <c r="J53" s="34"/>
    </row>
    <row r="54" spans="1:10" ht="15" customHeight="1">
      <c r="A54" s="1"/>
      <c r="B54" s="16" t="s">
        <v>43</v>
      </c>
      <c r="C54" s="54">
        <v>201</v>
      </c>
      <c r="D54" s="54">
        <v>259</v>
      </c>
      <c r="E54" s="26">
        <f t="shared" si="0"/>
        <v>460</v>
      </c>
      <c r="F54" s="54">
        <v>188</v>
      </c>
      <c r="G54" s="85">
        <v>469</v>
      </c>
      <c r="H54" s="90">
        <v>229</v>
      </c>
      <c r="I54" s="26">
        <f t="shared" si="1"/>
        <v>-9</v>
      </c>
      <c r="J54" s="34"/>
    </row>
    <row r="55" spans="1:10" ht="15" customHeight="1">
      <c r="A55" s="1"/>
      <c r="B55" s="16" t="s">
        <v>44</v>
      </c>
      <c r="C55" s="54">
        <v>118</v>
      </c>
      <c r="D55" s="54">
        <v>76</v>
      </c>
      <c r="E55" s="26">
        <f t="shared" si="0"/>
        <v>194</v>
      </c>
      <c r="F55" s="54">
        <v>103</v>
      </c>
      <c r="G55" s="85">
        <v>189</v>
      </c>
      <c r="H55" s="90">
        <v>117</v>
      </c>
      <c r="I55" s="26">
        <f t="shared" si="1"/>
        <v>5</v>
      </c>
      <c r="J55" s="34"/>
    </row>
    <row r="56" spans="1:10" ht="15" customHeight="1">
      <c r="A56" s="1"/>
      <c r="B56" s="16" t="s">
        <v>45</v>
      </c>
      <c r="C56" s="54">
        <v>113</v>
      </c>
      <c r="D56" s="54">
        <v>120</v>
      </c>
      <c r="E56" s="26">
        <f t="shared" si="0"/>
        <v>233</v>
      </c>
      <c r="F56" s="54">
        <v>115</v>
      </c>
      <c r="G56" s="85">
        <v>246</v>
      </c>
      <c r="H56" s="90">
        <v>148</v>
      </c>
      <c r="I56" s="26">
        <f t="shared" si="1"/>
        <v>-13</v>
      </c>
      <c r="J56" s="34"/>
    </row>
    <row r="57" spans="1:11" ht="15" customHeight="1">
      <c r="A57" s="1"/>
      <c r="B57" s="16" t="s">
        <v>46</v>
      </c>
      <c r="C57" s="54">
        <v>23</v>
      </c>
      <c r="D57" s="54">
        <v>38</v>
      </c>
      <c r="E57" s="26">
        <f t="shared" si="0"/>
        <v>61</v>
      </c>
      <c r="F57" s="54">
        <v>38</v>
      </c>
      <c r="G57" s="85">
        <v>61</v>
      </c>
      <c r="H57" s="90">
        <v>44</v>
      </c>
      <c r="I57" s="26">
        <f t="shared" si="1"/>
        <v>0</v>
      </c>
      <c r="J57" s="34"/>
      <c r="K57" s="5"/>
    </row>
    <row r="58" spans="1:10" ht="15" customHeight="1">
      <c r="A58" s="1"/>
      <c r="B58" s="16" t="s">
        <v>47</v>
      </c>
      <c r="C58" s="54">
        <v>185</v>
      </c>
      <c r="D58" s="54">
        <v>215</v>
      </c>
      <c r="E58" s="26">
        <f t="shared" si="0"/>
        <v>400</v>
      </c>
      <c r="F58" s="54">
        <v>166</v>
      </c>
      <c r="G58" s="85">
        <v>408</v>
      </c>
      <c r="H58" s="90">
        <v>226</v>
      </c>
      <c r="I58" s="26">
        <f t="shared" si="1"/>
        <v>-8</v>
      </c>
      <c r="J58" s="34"/>
    </row>
    <row r="59" spans="1:10" ht="15" customHeight="1">
      <c r="A59" s="4"/>
      <c r="B59" s="16" t="s">
        <v>48</v>
      </c>
      <c r="C59" s="54">
        <v>36</v>
      </c>
      <c r="D59" s="54">
        <v>37</v>
      </c>
      <c r="E59" s="26">
        <f t="shared" si="0"/>
        <v>73</v>
      </c>
      <c r="F59" s="54">
        <v>34</v>
      </c>
      <c r="G59" s="85">
        <v>75</v>
      </c>
      <c r="H59" s="90">
        <v>46</v>
      </c>
      <c r="I59" s="26">
        <f t="shared" si="1"/>
        <v>-2</v>
      </c>
      <c r="J59" s="34"/>
    </row>
    <row r="60" spans="1:10" ht="15" customHeight="1">
      <c r="A60" s="1"/>
      <c r="B60" s="16" t="s">
        <v>49</v>
      </c>
      <c r="C60" s="54">
        <v>143</v>
      </c>
      <c r="D60" s="54">
        <v>213</v>
      </c>
      <c r="E60" s="26">
        <f t="shared" si="0"/>
        <v>356</v>
      </c>
      <c r="F60" s="54">
        <v>154</v>
      </c>
      <c r="G60" s="85">
        <v>355</v>
      </c>
      <c r="H60" s="90">
        <v>182</v>
      </c>
      <c r="I60" s="26">
        <f t="shared" si="1"/>
        <v>1</v>
      </c>
      <c r="J60" s="34"/>
    </row>
    <row r="61" spans="1:10" ht="15" customHeight="1">
      <c r="A61" s="1"/>
      <c r="B61" s="16" t="s">
        <v>50</v>
      </c>
      <c r="C61" s="54">
        <v>77</v>
      </c>
      <c r="D61" s="54">
        <v>72</v>
      </c>
      <c r="E61" s="26">
        <f t="shared" si="0"/>
        <v>149</v>
      </c>
      <c r="F61" s="54">
        <v>72</v>
      </c>
      <c r="G61" s="85">
        <v>151</v>
      </c>
      <c r="H61" s="90">
        <v>85</v>
      </c>
      <c r="I61" s="26">
        <f t="shared" si="1"/>
        <v>-2</v>
      </c>
      <c r="J61" s="34"/>
    </row>
    <row r="62" spans="1:10" ht="15" customHeight="1">
      <c r="A62" s="1"/>
      <c r="B62" s="16" t="s">
        <v>51</v>
      </c>
      <c r="C62" s="54">
        <v>72</v>
      </c>
      <c r="D62" s="54">
        <v>60</v>
      </c>
      <c r="E62" s="26">
        <f t="shared" si="0"/>
        <v>132</v>
      </c>
      <c r="F62" s="54">
        <v>69</v>
      </c>
      <c r="G62" s="85">
        <v>129</v>
      </c>
      <c r="H62" s="90">
        <v>80</v>
      </c>
      <c r="I62" s="26">
        <f t="shared" si="1"/>
        <v>3</v>
      </c>
      <c r="J62" s="34"/>
    </row>
    <row r="63" spans="1:10" ht="15" customHeight="1">
      <c r="A63" s="1"/>
      <c r="B63" s="16" t="s">
        <v>52</v>
      </c>
      <c r="C63" s="54">
        <v>100</v>
      </c>
      <c r="D63" s="54">
        <v>57</v>
      </c>
      <c r="E63" s="26">
        <f t="shared" si="0"/>
        <v>157</v>
      </c>
      <c r="F63" s="54">
        <v>106</v>
      </c>
      <c r="G63" s="85">
        <v>151</v>
      </c>
      <c r="H63" s="90">
        <v>119</v>
      </c>
      <c r="I63" s="26">
        <f t="shared" si="1"/>
        <v>6</v>
      </c>
      <c r="J63" s="34"/>
    </row>
    <row r="64" spans="1:10" ht="15" customHeight="1">
      <c r="A64" s="1"/>
      <c r="B64" s="16" t="s">
        <v>53</v>
      </c>
      <c r="C64" s="54">
        <v>90</v>
      </c>
      <c r="D64" s="54">
        <v>67</v>
      </c>
      <c r="E64" s="26">
        <f t="shared" si="0"/>
        <v>157</v>
      </c>
      <c r="F64" s="54">
        <v>95</v>
      </c>
      <c r="G64" s="85">
        <v>150</v>
      </c>
      <c r="H64" s="90">
        <v>99</v>
      </c>
      <c r="I64" s="26">
        <f t="shared" si="1"/>
        <v>7</v>
      </c>
      <c r="J64" s="34"/>
    </row>
    <row r="65" spans="1:11" ht="15" customHeight="1">
      <c r="A65" s="1"/>
      <c r="B65" s="16" t="s">
        <v>54</v>
      </c>
      <c r="C65" s="54">
        <v>51</v>
      </c>
      <c r="D65" s="54">
        <v>39</v>
      </c>
      <c r="E65" s="26">
        <f t="shared" si="0"/>
        <v>90</v>
      </c>
      <c r="F65" s="54">
        <v>46</v>
      </c>
      <c r="G65" s="85">
        <v>91</v>
      </c>
      <c r="H65" s="90">
        <v>51</v>
      </c>
      <c r="I65" s="26">
        <f t="shared" si="1"/>
        <v>-1</v>
      </c>
      <c r="J65" s="34"/>
      <c r="K65" s="5"/>
    </row>
    <row r="66" spans="1:11" ht="15" customHeight="1">
      <c r="A66" s="1"/>
      <c r="B66" s="16" t="s">
        <v>93</v>
      </c>
      <c r="C66" s="54">
        <v>65</v>
      </c>
      <c r="D66" s="54">
        <v>107</v>
      </c>
      <c r="E66" s="26">
        <f t="shared" si="0"/>
        <v>172</v>
      </c>
      <c r="F66" s="54">
        <v>95</v>
      </c>
      <c r="G66" s="85">
        <v>184</v>
      </c>
      <c r="H66" s="90">
        <v>114</v>
      </c>
      <c r="I66" s="26">
        <f t="shared" si="1"/>
        <v>-12</v>
      </c>
      <c r="J66" s="34"/>
      <c r="K66" s="5"/>
    </row>
    <row r="67" spans="1:10" ht="15" customHeight="1">
      <c r="A67" s="1"/>
      <c r="B67" s="16" t="s">
        <v>94</v>
      </c>
      <c r="C67" s="54">
        <v>2</v>
      </c>
      <c r="D67" s="54">
        <v>2</v>
      </c>
      <c r="E67" s="26">
        <f t="shared" si="0"/>
        <v>4</v>
      </c>
      <c r="F67" s="54">
        <v>3</v>
      </c>
      <c r="G67" s="85">
        <v>4</v>
      </c>
      <c r="H67" s="90">
        <v>3</v>
      </c>
      <c r="I67" s="26">
        <f t="shared" si="1"/>
        <v>0</v>
      </c>
      <c r="J67" s="34"/>
    </row>
    <row r="68" spans="1:11" ht="15" customHeight="1">
      <c r="A68" s="1"/>
      <c r="B68" s="16" t="s">
        <v>55</v>
      </c>
      <c r="C68" s="54">
        <v>55</v>
      </c>
      <c r="D68" s="54">
        <v>150</v>
      </c>
      <c r="E68" s="26">
        <f t="shared" si="0"/>
        <v>205</v>
      </c>
      <c r="F68" s="54">
        <v>166</v>
      </c>
      <c r="G68" s="85">
        <v>199</v>
      </c>
      <c r="H68" s="90">
        <v>165</v>
      </c>
      <c r="I68" s="26">
        <f t="shared" si="1"/>
        <v>6</v>
      </c>
      <c r="J68" s="34"/>
      <c r="K68" s="5"/>
    </row>
    <row r="69" spans="1:11" ht="15" customHeight="1">
      <c r="A69" s="1"/>
      <c r="B69" s="16" t="s">
        <v>56</v>
      </c>
      <c r="C69" s="54">
        <v>13</v>
      </c>
      <c r="D69" s="54">
        <v>60</v>
      </c>
      <c r="E69" s="26">
        <f t="shared" si="0"/>
        <v>73</v>
      </c>
      <c r="F69" s="54">
        <v>53</v>
      </c>
      <c r="G69" s="85">
        <v>72</v>
      </c>
      <c r="H69" s="90">
        <v>52</v>
      </c>
      <c r="I69" s="26">
        <f t="shared" si="1"/>
        <v>1</v>
      </c>
      <c r="J69" s="34"/>
      <c r="K69" s="5"/>
    </row>
    <row r="70" spans="1:11" ht="15" customHeight="1">
      <c r="A70" s="1"/>
      <c r="B70" s="16" t="s">
        <v>57</v>
      </c>
      <c r="C70" s="54">
        <v>50</v>
      </c>
      <c r="D70" s="54">
        <v>104</v>
      </c>
      <c r="E70" s="26">
        <f t="shared" si="0"/>
        <v>154</v>
      </c>
      <c r="F70" s="54">
        <v>122</v>
      </c>
      <c r="G70" s="85">
        <v>148</v>
      </c>
      <c r="H70" s="90">
        <v>125</v>
      </c>
      <c r="I70" s="26">
        <f t="shared" si="1"/>
        <v>6</v>
      </c>
      <c r="J70" s="34"/>
      <c r="K70" s="5"/>
    </row>
    <row r="71" spans="1:11" ht="15" customHeight="1">
      <c r="A71" s="1"/>
      <c r="B71" s="16" t="s">
        <v>58</v>
      </c>
      <c r="C71" s="54">
        <v>20</v>
      </c>
      <c r="D71" s="54">
        <v>21</v>
      </c>
      <c r="E71" s="26">
        <f t="shared" si="0"/>
        <v>41</v>
      </c>
      <c r="F71" s="54">
        <v>14</v>
      </c>
      <c r="G71" s="85">
        <v>42</v>
      </c>
      <c r="H71" s="90">
        <v>16</v>
      </c>
      <c r="I71" s="26">
        <f t="shared" si="1"/>
        <v>-1</v>
      </c>
      <c r="J71" s="34"/>
      <c r="K71" s="5"/>
    </row>
    <row r="72" spans="1:10" ht="15" customHeight="1">
      <c r="A72" s="1"/>
      <c r="B72" s="16" t="s">
        <v>59</v>
      </c>
      <c r="C72" s="54">
        <v>2</v>
      </c>
      <c r="D72" s="54">
        <v>5</v>
      </c>
      <c r="E72" s="26">
        <f t="shared" si="0"/>
        <v>7</v>
      </c>
      <c r="F72" s="54">
        <v>2</v>
      </c>
      <c r="G72" s="85">
        <v>7</v>
      </c>
      <c r="H72" s="90">
        <v>3</v>
      </c>
      <c r="I72" s="26">
        <f t="shared" si="1"/>
        <v>0</v>
      </c>
      <c r="J72" s="34"/>
    </row>
    <row r="73" spans="1:10" ht="15" customHeight="1">
      <c r="A73" s="1"/>
      <c r="B73" s="16" t="s">
        <v>60</v>
      </c>
      <c r="C73" s="54">
        <v>5</v>
      </c>
      <c r="D73" s="54">
        <v>14</v>
      </c>
      <c r="E73" s="26">
        <f aca="true" t="shared" si="2" ref="E73:E84">SUM(C73:D73)</f>
        <v>19</v>
      </c>
      <c r="F73" s="54">
        <v>11</v>
      </c>
      <c r="G73" s="85">
        <v>19</v>
      </c>
      <c r="H73" s="90">
        <v>12</v>
      </c>
      <c r="I73" s="26">
        <f aca="true" t="shared" si="3" ref="I73:I84">E73-G73</f>
        <v>0</v>
      </c>
      <c r="J73" s="34"/>
    </row>
    <row r="74" spans="1:10" ht="15" customHeight="1">
      <c r="A74" s="1"/>
      <c r="B74" s="16" t="s">
        <v>61</v>
      </c>
      <c r="C74" s="54">
        <v>39</v>
      </c>
      <c r="D74" s="54">
        <v>57</v>
      </c>
      <c r="E74" s="26">
        <f t="shared" si="2"/>
        <v>96</v>
      </c>
      <c r="F74" s="54">
        <v>46</v>
      </c>
      <c r="G74" s="85">
        <v>99</v>
      </c>
      <c r="H74" s="90">
        <v>50</v>
      </c>
      <c r="I74" s="26">
        <f t="shared" si="3"/>
        <v>-3</v>
      </c>
      <c r="J74" s="34"/>
    </row>
    <row r="75" spans="1:11" ht="15" customHeight="1">
      <c r="A75" s="1"/>
      <c r="B75" s="16" t="s">
        <v>62</v>
      </c>
      <c r="C75" s="54">
        <v>0</v>
      </c>
      <c r="D75" s="54">
        <v>6</v>
      </c>
      <c r="E75" s="26">
        <f t="shared" si="2"/>
        <v>6</v>
      </c>
      <c r="F75" s="54">
        <v>2</v>
      </c>
      <c r="G75" s="85">
        <v>6</v>
      </c>
      <c r="H75" s="90">
        <v>2</v>
      </c>
      <c r="I75" s="26">
        <f t="shared" si="3"/>
        <v>0</v>
      </c>
      <c r="J75" s="34"/>
      <c r="K75" s="5"/>
    </row>
    <row r="76" spans="1:10" ht="15" customHeight="1">
      <c r="A76" s="1"/>
      <c r="B76" s="16" t="s">
        <v>63</v>
      </c>
      <c r="C76" s="54">
        <v>4</v>
      </c>
      <c r="D76" s="54">
        <v>5</v>
      </c>
      <c r="E76" s="26">
        <f t="shared" si="2"/>
        <v>9</v>
      </c>
      <c r="F76" s="54">
        <v>8</v>
      </c>
      <c r="G76" s="85">
        <v>10</v>
      </c>
      <c r="H76" s="90">
        <v>10</v>
      </c>
      <c r="I76" s="26">
        <f t="shared" si="3"/>
        <v>-1</v>
      </c>
      <c r="J76" s="34"/>
    </row>
    <row r="77" spans="1:11" ht="15" customHeight="1">
      <c r="A77" s="1"/>
      <c r="B77" s="16" t="s">
        <v>85</v>
      </c>
      <c r="C77" s="54">
        <v>44</v>
      </c>
      <c r="D77" s="54">
        <v>79</v>
      </c>
      <c r="E77" s="26">
        <f t="shared" si="2"/>
        <v>123</v>
      </c>
      <c r="F77" s="54">
        <v>65</v>
      </c>
      <c r="G77" s="85">
        <v>121</v>
      </c>
      <c r="H77" s="90">
        <v>94</v>
      </c>
      <c r="I77" s="26">
        <f t="shared" si="3"/>
        <v>2</v>
      </c>
      <c r="J77" s="34"/>
      <c r="K77" s="5"/>
    </row>
    <row r="78" spans="1:10" ht="15" customHeight="1">
      <c r="A78" s="1"/>
      <c r="B78" s="16" t="s">
        <v>64</v>
      </c>
      <c r="C78" s="54">
        <v>377</v>
      </c>
      <c r="D78" s="54">
        <v>239</v>
      </c>
      <c r="E78" s="26">
        <f t="shared" si="2"/>
        <v>616</v>
      </c>
      <c r="F78" s="54">
        <v>395</v>
      </c>
      <c r="G78" s="85">
        <v>600</v>
      </c>
      <c r="H78" s="90">
        <v>414</v>
      </c>
      <c r="I78" s="26">
        <f t="shared" si="3"/>
        <v>16</v>
      </c>
      <c r="J78" s="34"/>
    </row>
    <row r="79" spans="1:11" ht="15" customHeight="1">
      <c r="A79" s="1"/>
      <c r="B79" s="16" t="s">
        <v>86</v>
      </c>
      <c r="C79" s="54">
        <v>38</v>
      </c>
      <c r="D79" s="54">
        <v>25</v>
      </c>
      <c r="E79" s="26">
        <f t="shared" si="2"/>
        <v>63</v>
      </c>
      <c r="F79" s="54">
        <v>36</v>
      </c>
      <c r="G79" s="85">
        <v>66</v>
      </c>
      <c r="H79" s="90">
        <v>44</v>
      </c>
      <c r="I79" s="26">
        <f t="shared" si="3"/>
        <v>-3</v>
      </c>
      <c r="J79" s="34"/>
      <c r="K79" s="5"/>
    </row>
    <row r="80" spans="1:10" ht="15" customHeight="1">
      <c r="A80" s="1"/>
      <c r="B80" s="16" t="s">
        <v>65</v>
      </c>
      <c r="C80" s="54">
        <v>10</v>
      </c>
      <c r="D80" s="54">
        <v>17</v>
      </c>
      <c r="E80" s="26">
        <f t="shared" si="2"/>
        <v>27</v>
      </c>
      <c r="F80" s="54">
        <v>15</v>
      </c>
      <c r="G80" s="85">
        <v>27</v>
      </c>
      <c r="H80" s="90">
        <v>18</v>
      </c>
      <c r="I80" s="26">
        <f t="shared" si="3"/>
        <v>0</v>
      </c>
      <c r="J80" s="34"/>
    </row>
    <row r="81" spans="1:11" ht="15" customHeight="1">
      <c r="A81" s="1"/>
      <c r="B81" s="16" t="s">
        <v>95</v>
      </c>
      <c r="C81" s="54">
        <v>19</v>
      </c>
      <c r="D81" s="54">
        <v>8</v>
      </c>
      <c r="E81" s="26">
        <f t="shared" si="2"/>
        <v>27</v>
      </c>
      <c r="F81" s="54">
        <v>24</v>
      </c>
      <c r="G81" s="85">
        <v>26</v>
      </c>
      <c r="H81" s="90">
        <v>21</v>
      </c>
      <c r="I81" s="26">
        <f t="shared" si="3"/>
        <v>1</v>
      </c>
      <c r="J81" s="34"/>
      <c r="K81" s="5"/>
    </row>
    <row r="82" spans="1:10" ht="15" customHeight="1" thickBot="1">
      <c r="A82" s="1"/>
      <c r="B82" s="16" t="s">
        <v>96</v>
      </c>
      <c r="C82" s="73">
        <v>34</v>
      </c>
      <c r="D82" s="73">
        <v>89</v>
      </c>
      <c r="E82" s="30">
        <f t="shared" si="2"/>
        <v>123</v>
      </c>
      <c r="F82" s="73">
        <v>65</v>
      </c>
      <c r="G82" s="85">
        <v>154</v>
      </c>
      <c r="H82" s="90">
        <v>100</v>
      </c>
      <c r="I82" s="30">
        <f t="shared" si="3"/>
        <v>-31</v>
      </c>
      <c r="J82" s="34"/>
    </row>
    <row r="83" spans="1:10" ht="15" customHeight="1" thickBot="1" thickTop="1">
      <c r="A83" s="1"/>
      <c r="B83" s="25" t="s">
        <v>97</v>
      </c>
      <c r="C83" s="33">
        <f>SUM(C51:C82)</f>
        <v>2257</v>
      </c>
      <c r="D83" s="33">
        <f>SUM(D51:D82)</f>
        <v>2523</v>
      </c>
      <c r="E83" s="77">
        <f t="shared" si="2"/>
        <v>4780</v>
      </c>
      <c r="F83" s="33">
        <f>SUM(F51:F82)</f>
        <v>2587</v>
      </c>
      <c r="G83" s="33">
        <v>4790</v>
      </c>
      <c r="H83" s="97">
        <v>2962</v>
      </c>
      <c r="I83" s="77">
        <f t="shared" si="3"/>
        <v>-10</v>
      </c>
      <c r="J83" s="39"/>
    </row>
    <row r="84" spans="1:11" ht="15" customHeight="1" thickBot="1" thickTop="1">
      <c r="A84" s="1"/>
      <c r="B84" s="25" t="s">
        <v>98</v>
      </c>
      <c r="C84" s="33">
        <f>SUM(C50,C83)</f>
        <v>29671</v>
      </c>
      <c r="D84" s="33">
        <f>SUM(D50,D83)</f>
        <v>30026</v>
      </c>
      <c r="E84" s="31">
        <f t="shared" si="2"/>
        <v>59697</v>
      </c>
      <c r="F84" s="33">
        <f>SUM(F50,F83)</f>
        <v>38331</v>
      </c>
      <c r="G84" s="33">
        <v>59547</v>
      </c>
      <c r="H84" s="97">
        <v>39786</v>
      </c>
      <c r="I84" s="77">
        <f t="shared" si="3"/>
        <v>150</v>
      </c>
      <c r="J84" s="39"/>
      <c r="K84" s="5"/>
    </row>
    <row r="85" spans="2:9" ht="15" customHeight="1" thickTop="1">
      <c r="B85" s="24"/>
      <c r="I85" s="80"/>
    </row>
    <row r="86" spans="2:10" ht="15" customHeight="1">
      <c r="B86" s="100" t="s">
        <v>106</v>
      </c>
      <c r="C86" s="100"/>
      <c r="D86" s="100"/>
      <c r="E86" s="100"/>
      <c r="F86" s="100"/>
      <c r="G86" s="100"/>
      <c r="H86" s="100"/>
      <c r="I86" s="100"/>
      <c r="J86" s="100"/>
    </row>
    <row r="87" spans="2:10" ht="15" customHeight="1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 ht="15" customHeight="1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 ht="15" customHeight="1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 ht="15" customHeight="1">
      <c r="B90" s="100"/>
      <c r="C90" s="100"/>
      <c r="D90" s="100"/>
      <c r="E90" s="100"/>
      <c r="F90" s="100"/>
      <c r="G90" s="100"/>
      <c r="H90" s="100"/>
      <c r="I90" s="100"/>
      <c r="J90" s="100"/>
    </row>
  </sheetData>
  <sheetProtection/>
  <mergeCells count="1">
    <mergeCell ref="B86:J90"/>
  </mergeCells>
  <conditionalFormatting sqref="C8:C49">
    <cfRule type="expression" priority="26" dxfId="2" stopIfTrue="1">
      <formula>ISBLANK(C8)=TRUE</formula>
    </cfRule>
    <cfRule type="expression" priority="27" dxfId="1" stopIfTrue="1">
      <formula>BK8="×"</formula>
    </cfRule>
    <cfRule type="expression" priority="28" dxfId="0" stopIfTrue="1">
      <formula>BK8="××"</formula>
    </cfRule>
    <cfRule type="expression" priority="29" dxfId="33" stopIfTrue="1">
      <formula>BK8="×××"</formula>
    </cfRule>
    <cfRule type="expression" priority="30" dxfId="34" stopIfTrue="1">
      <formula>ISBLANK(C8)=FALSE</formula>
    </cfRule>
  </conditionalFormatting>
  <conditionalFormatting sqref="C51:C82">
    <cfRule type="expression" priority="21" dxfId="2" stopIfTrue="1">
      <formula>ISBLANK(C51)=TRUE</formula>
    </cfRule>
    <cfRule type="expression" priority="22" dxfId="1" stopIfTrue="1">
      <formula>BK51="×"</formula>
    </cfRule>
    <cfRule type="expression" priority="23" dxfId="0" stopIfTrue="1">
      <formula>BK51="××"</formula>
    </cfRule>
    <cfRule type="expression" priority="24" dxfId="33" stopIfTrue="1">
      <formula>BK51="×××"</formula>
    </cfRule>
    <cfRule type="expression" priority="25" dxfId="34" stopIfTrue="1">
      <formula>ISBLANK(C51)=FALSE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100" zoomScalePageLayoutView="0" workbookViewId="0" topLeftCell="A1">
      <selection activeCell="J15" sqref="J1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7" width="9.75390625" style="2" customWidth="1"/>
    <col min="8" max="8" width="11.125" style="2" customWidth="1"/>
    <col min="9" max="9" width="10.50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99</v>
      </c>
      <c r="C2" s="13"/>
      <c r="D2" s="13" t="str">
        <f>'月報(日本人)'!E2</f>
        <v>平成27年12月末日現在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101" t="s">
        <v>102</v>
      </c>
      <c r="G6" s="102"/>
      <c r="H6" s="8" t="s">
        <v>2</v>
      </c>
      <c r="I6" s="8" t="s">
        <v>2</v>
      </c>
      <c r="J6" s="8" t="s">
        <v>2</v>
      </c>
      <c r="K6" s="8" t="s">
        <v>2</v>
      </c>
    </row>
    <row r="7" spans="1:11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 t="s">
        <v>103</v>
      </c>
      <c r="G7" s="40" t="s">
        <v>104</v>
      </c>
      <c r="H7" s="9" t="s">
        <v>4</v>
      </c>
      <c r="I7" s="9" t="s">
        <v>102</v>
      </c>
      <c r="J7" s="9" t="s">
        <v>5</v>
      </c>
      <c r="K7" s="9" t="s">
        <v>6</v>
      </c>
    </row>
    <row r="8" spans="1:11" ht="15" customHeight="1">
      <c r="A8" s="1"/>
      <c r="B8" s="16" t="s">
        <v>7</v>
      </c>
      <c r="C8" s="26">
        <f>'月報(日本人)'!C8+'月報(外国人) '!C8</f>
        <v>460184</v>
      </c>
      <c r="D8" s="26">
        <f>'月報(日本人)'!D8+'月報(外国人) '!D8</f>
        <v>511424</v>
      </c>
      <c r="E8" s="26">
        <f>'月報(日本人)'!E8+'月報(外国人) '!E8</f>
        <v>971608</v>
      </c>
      <c r="F8" s="26">
        <v>479228</v>
      </c>
      <c r="G8" s="42">
        <v>1864</v>
      </c>
      <c r="H8" s="26">
        <f>'月報(日本人)'!G8+'月報(外国人) '!G8</f>
        <v>971770</v>
      </c>
      <c r="I8" s="47">
        <f>'月報(日本人)'!H8+'月報(外国人) '!H8</f>
        <v>475636</v>
      </c>
      <c r="J8" s="26">
        <f>SUM(J9:J15)</f>
        <v>-162</v>
      </c>
      <c r="K8" s="26">
        <f>F8-I8</f>
        <v>3592</v>
      </c>
    </row>
    <row r="9" spans="1:11" ht="15" customHeight="1">
      <c r="A9" s="1"/>
      <c r="B9" s="17" t="s">
        <v>8</v>
      </c>
      <c r="C9" s="30">
        <f>'月報(日本人)'!C9+'月報(外国人) '!C9</f>
        <v>47406</v>
      </c>
      <c r="D9" s="30">
        <f>'月報(日本人)'!D9+'月報(外国人) '!D9</f>
        <v>55050</v>
      </c>
      <c r="E9" s="30">
        <f>'月報(日本人)'!E9+'月報(外国人) '!E9</f>
        <v>102456</v>
      </c>
      <c r="F9" s="30">
        <v>50990</v>
      </c>
      <c r="G9" s="43">
        <v>189</v>
      </c>
      <c r="H9" s="30">
        <f>'月報(日本人)'!G9+'月報(外国人) '!G9</f>
        <v>102507</v>
      </c>
      <c r="I9" s="48">
        <f>'月報(日本人)'!H9+'月報(外国人) '!H9</f>
        <v>50655</v>
      </c>
      <c r="J9" s="30">
        <f>'月報(日本人)'!I9+'月報(外国人) '!I9</f>
        <v>-51</v>
      </c>
      <c r="K9" s="30">
        <f>F9-I9</f>
        <v>335</v>
      </c>
    </row>
    <row r="10" spans="1:12" ht="15" customHeight="1">
      <c r="A10" s="1"/>
      <c r="B10" s="18" t="s">
        <v>11</v>
      </c>
      <c r="C10" s="28">
        <f>'月報(日本人)'!C10+'月報(外国人) '!C10</f>
        <v>40319</v>
      </c>
      <c r="D10" s="28">
        <f>'月報(日本人)'!D10+'月報(外国人) '!D10</f>
        <v>44776</v>
      </c>
      <c r="E10" s="28">
        <f>'月報(日本人)'!E10+'月報(外国人) '!E10</f>
        <v>85095</v>
      </c>
      <c r="F10" s="28">
        <v>40007</v>
      </c>
      <c r="G10" s="44">
        <v>130</v>
      </c>
      <c r="H10" s="28">
        <f>'月報(日本人)'!G10+'月報(外国人) '!G10</f>
        <v>85137</v>
      </c>
      <c r="I10" s="49">
        <f>'月報(日本人)'!H10+'月報(外国人) '!H10</f>
        <v>39762</v>
      </c>
      <c r="J10" s="28">
        <f>'月報(日本人)'!I10+'月報(外国人) '!I10</f>
        <v>-42</v>
      </c>
      <c r="K10" s="28">
        <f aca="true" t="shared" si="0" ref="K10:K72">F10-I10</f>
        <v>245</v>
      </c>
      <c r="L10" s="3"/>
    </row>
    <row r="11" spans="1:11" ht="15" customHeight="1">
      <c r="A11" s="1"/>
      <c r="B11" s="18" t="s">
        <v>70</v>
      </c>
      <c r="C11" s="28">
        <f>'月報(日本人)'!C11+'月報(外国人) '!C11</f>
        <v>28468</v>
      </c>
      <c r="D11" s="28">
        <f>'月報(日本人)'!D11+'月報(外国人) '!D11</f>
        <v>30987</v>
      </c>
      <c r="E11" s="28">
        <f>'月報(日本人)'!E11+'月報(外国人) '!E11</f>
        <v>59455</v>
      </c>
      <c r="F11" s="28">
        <v>30164</v>
      </c>
      <c r="G11" s="44">
        <v>95</v>
      </c>
      <c r="H11" s="28">
        <f>'月報(日本人)'!G11+'月報(外国人) '!G11</f>
        <v>59482</v>
      </c>
      <c r="I11" s="49">
        <f>'月報(日本人)'!H11+'月報(外国人) '!H11</f>
        <v>30019</v>
      </c>
      <c r="J11" s="28">
        <f>'月報(日本人)'!I11+'月報(外国人) '!I11</f>
        <v>-27</v>
      </c>
      <c r="K11" s="28">
        <f t="shared" si="0"/>
        <v>145</v>
      </c>
    </row>
    <row r="12" spans="1:11" ht="15" customHeight="1">
      <c r="A12" s="1"/>
      <c r="B12" s="18" t="s">
        <v>9</v>
      </c>
      <c r="C12" s="28">
        <f>'月報(日本人)'!C12+'月報(外国人) '!C12</f>
        <v>85362</v>
      </c>
      <c r="D12" s="28">
        <f>'月報(日本人)'!D12+'月報(外国人) '!D12</f>
        <v>95572</v>
      </c>
      <c r="E12" s="28">
        <f>'月報(日本人)'!E12+'月報(外国人) '!E12</f>
        <v>180934</v>
      </c>
      <c r="F12" s="28">
        <v>99474</v>
      </c>
      <c r="G12" s="44">
        <v>568</v>
      </c>
      <c r="H12" s="28">
        <f>'月報(日本人)'!G12+'月報(外国人) '!G12</f>
        <v>181019</v>
      </c>
      <c r="I12" s="49">
        <f>'月報(日本人)'!H12+'月報(外国人) '!H12</f>
        <v>98436</v>
      </c>
      <c r="J12" s="28">
        <f>'月報(日本人)'!I12+'月報(外国人) '!I12</f>
        <v>-85</v>
      </c>
      <c r="K12" s="28">
        <f t="shared" si="0"/>
        <v>1038</v>
      </c>
    </row>
    <row r="13" spans="1:11" ht="15" customHeight="1">
      <c r="A13" s="1"/>
      <c r="B13" s="18" t="s">
        <v>10</v>
      </c>
      <c r="C13" s="28">
        <f>'月報(日本人)'!C13+'月報(外国人) '!C13</f>
        <v>102893</v>
      </c>
      <c r="D13" s="28">
        <f>'月報(日本人)'!D13+'月報(外国人) '!D13</f>
        <v>112087</v>
      </c>
      <c r="E13" s="28">
        <f>'月報(日本人)'!E13+'月報(外国人) '!E13</f>
        <v>214980</v>
      </c>
      <c r="F13" s="28">
        <v>100146</v>
      </c>
      <c r="G13" s="44">
        <v>328</v>
      </c>
      <c r="H13" s="28">
        <f>'月報(日本人)'!G13+'月報(外国人) '!G13</f>
        <v>214909</v>
      </c>
      <c r="I13" s="49">
        <f>'月報(日本人)'!H13+'月報(外国人) '!H13</f>
        <v>99439</v>
      </c>
      <c r="J13" s="28">
        <f>'月報(日本人)'!I13+'月報(外国人) '!I13</f>
        <v>71</v>
      </c>
      <c r="K13" s="28">
        <f t="shared" si="0"/>
        <v>707</v>
      </c>
    </row>
    <row r="14" spans="1:11" ht="15" customHeight="1">
      <c r="A14" s="1"/>
      <c r="B14" s="18" t="s">
        <v>12</v>
      </c>
      <c r="C14" s="28">
        <f>'月報(日本人)'!C14+'月報(外国人) '!C14</f>
        <v>32636</v>
      </c>
      <c r="D14" s="28">
        <f>'月報(日本人)'!D14+'月報(外国人) '!D14</f>
        <v>37032</v>
      </c>
      <c r="E14" s="28">
        <f>'月報(日本人)'!E14+'月報(外国人) '!E14</f>
        <v>69668</v>
      </c>
      <c r="F14" s="28">
        <v>35686</v>
      </c>
      <c r="G14" s="44">
        <v>122</v>
      </c>
      <c r="H14" s="28">
        <f>'月報(日本人)'!G14+'月報(外国人) '!G14</f>
        <v>69652</v>
      </c>
      <c r="I14" s="49">
        <f>'月報(日本人)'!H14+'月報(外国人) '!H14</f>
        <v>35420</v>
      </c>
      <c r="J14" s="28">
        <f>'月報(日本人)'!I14+'月報(外国人) '!I14</f>
        <v>16</v>
      </c>
      <c r="K14" s="28">
        <f t="shared" si="0"/>
        <v>266</v>
      </c>
    </row>
    <row r="15" spans="1:11" ht="15" customHeight="1">
      <c r="A15" s="1"/>
      <c r="B15" s="19" t="s">
        <v>13</v>
      </c>
      <c r="C15" s="32">
        <f>'月報(日本人)'!C15+'月報(外国人) '!C15</f>
        <v>123100</v>
      </c>
      <c r="D15" s="32">
        <f>'月報(日本人)'!D15+'月報(外国人) '!D15</f>
        <v>135920</v>
      </c>
      <c r="E15" s="32">
        <f>'月報(日本人)'!E15+'月報(外国人) '!E15</f>
        <v>259020</v>
      </c>
      <c r="F15" s="32">
        <v>122761</v>
      </c>
      <c r="G15" s="45">
        <v>432</v>
      </c>
      <c r="H15" s="32">
        <f>'月報(日本人)'!G15+'月報(外国人) '!G15</f>
        <v>259064</v>
      </c>
      <c r="I15" s="50">
        <f>'月報(日本人)'!H15+'月報(外国人) '!H15</f>
        <v>121905</v>
      </c>
      <c r="J15" s="32">
        <f>'月報(日本人)'!I15+'月報(外国人) '!I15</f>
        <v>-44</v>
      </c>
      <c r="K15" s="32">
        <f t="shared" si="0"/>
        <v>856</v>
      </c>
    </row>
    <row r="16" spans="1:11" ht="15" customHeight="1">
      <c r="A16" s="1"/>
      <c r="B16" s="16" t="s">
        <v>14</v>
      </c>
      <c r="C16" s="26">
        <f>'月報(日本人)'!C16+'月報(外国人) '!C16</f>
        <v>712585</v>
      </c>
      <c r="D16" s="26">
        <f>'月報(日本人)'!D16+'月報(外国人) '!D16</f>
        <v>788370</v>
      </c>
      <c r="E16" s="26">
        <f>'月報(日本人)'!E16+'月報(外国人) '!E16</f>
        <v>1500955</v>
      </c>
      <c r="F16" s="26">
        <v>749139</v>
      </c>
      <c r="G16" s="42">
        <v>4247</v>
      </c>
      <c r="H16" s="26">
        <f>'月報(日本人)'!G16+'月報(外国人) '!G16</f>
        <v>1500046</v>
      </c>
      <c r="I16" s="47">
        <f>'月報(日本人)'!H16+'月報(外国人) '!H16</f>
        <v>748829</v>
      </c>
      <c r="J16" s="26">
        <f>SUM(J17:J23)</f>
        <v>909</v>
      </c>
      <c r="K16" s="26">
        <f t="shared" si="0"/>
        <v>310</v>
      </c>
    </row>
    <row r="17" spans="1:11" ht="15" customHeight="1">
      <c r="A17" s="1"/>
      <c r="B17" s="17" t="s">
        <v>15</v>
      </c>
      <c r="C17" s="30">
        <f>'月報(日本人)'!C17+'月報(外国人) '!C17</f>
        <v>146323</v>
      </c>
      <c r="D17" s="30">
        <f>'月報(日本人)'!D17+'月報(外国人) '!D17</f>
        <v>154339</v>
      </c>
      <c r="E17" s="30">
        <f>'月報(日本人)'!E17+'月報(外国人) '!E17</f>
        <v>300662</v>
      </c>
      <c r="F17" s="30">
        <v>143397</v>
      </c>
      <c r="G17" s="43">
        <v>922</v>
      </c>
      <c r="H17" s="30">
        <f>'月報(日本人)'!G17+'月報(外国人) '!G17</f>
        <v>300371</v>
      </c>
      <c r="I17" s="48">
        <f>'月報(日本人)'!H17+'月報(外国人) '!H17</f>
        <v>143327</v>
      </c>
      <c r="J17" s="30">
        <f>'月報(日本人)'!I17+'月報(外国人) '!I17</f>
        <v>291</v>
      </c>
      <c r="K17" s="30">
        <f t="shared" si="0"/>
        <v>70</v>
      </c>
    </row>
    <row r="18" spans="1:11" ht="15" customHeight="1">
      <c r="A18" s="1"/>
      <c r="B18" s="18" t="s">
        <v>16</v>
      </c>
      <c r="C18" s="28">
        <f>'月報(日本人)'!C18+'月報(外国人) '!C18</f>
        <v>106542</v>
      </c>
      <c r="D18" s="28">
        <f>'月報(日本人)'!D18+'月報(外国人) '!D18</f>
        <v>112592</v>
      </c>
      <c r="E18" s="28">
        <f>'月報(日本人)'!E18+'月報(外国人) '!E18</f>
        <v>219134</v>
      </c>
      <c r="F18" s="28">
        <v>127974</v>
      </c>
      <c r="G18" s="44">
        <v>842</v>
      </c>
      <c r="H18" s="28">
        <f>'月報(日本人)'!G18+'月報(外国人) '!G18</f>
        <v>218853</v>
      </c>
      <c r="I18" s="49">
        <f>'月報(日本人)'!H18+'月報(外国人) '!H18</f>
        <v>127836</v>
      </c>
      <c r="J18" s="28">
        <f>'月報(日本人)'!I18+'月報(外国人) '!I18</f>
        <v>281</v>
      </c>
      <c r="K18" s="28">
        <f t="shared" si="0"/>
        <v>138</v>
      </c>
    </row>
    <row r="19" spans="1:11" ht="15" customHeight="1">
      <c r="A19" s="1"/>
      <c r="B19" s="18" t="s">
        <v>17</v>
      </c>
      <c r="C19" s="28">
        <f>'月報(日本人)'!C19+'月報(外国人) '!C19</f>
        <v>80339</v>
      </c>
      <c r="D19" s="28">
        <f>'月報(日本人)'!D19+'月報(外国人) '!D19</f>
        <v>100905</v>
      </c>
      <c r="E19" s="28">
        <f>'月報(日本人)'!E19+'月報(外国人) '!E19</f>
        <v>181244</v>
      </c>
      <c r="F19" s="28">
        <v>106144</v>
      </c>
      <c r="G19" s="44">
        <v>732</v>
      </c>
      <c r="H19" s="28">
        <f>'月報(日本人)'!G19+'月報(外国人) '!G19</f>
        <v>181132</v>
      </c>
      <c r="I19" s="49">
        <f>'月報(日本人)'!H19+'月報(外国人) '!H19</f>
        <v>106108</v>
      </c>
      <c r="J19" s="28">
        <f>'月報(日本人)'!I19+'月報(外国人) '!I19</f>
        <v>112</v>
      </c>
      <c r="K19" s="28">
        <f t="shared" si="0"/>
        <v>36</v>
      </c>
    </row>
    <row r="20" spans="1:11" ht="15" customHeight="1">
      <c r="A20" s="1"/>
      <c r="B20" s="18" t="s">
        <v>18</v>
      </c>
      <c r="C20" s="28">
        <f>'月報(日本人)'!C20+'月報(外国人) '!C20</f>
        <v>120742</v>
      </c>
      <c r="D20" s="28">
        <f>'月報(日本人)'!D20+'月報(外国人) '!D20</f>
        <v>135281</v>
      </c>
      <c r="E20" s="28">
        <f>'月報(日本人)'!E20+'月報(外国人) '!E20</f>
        <v>256023</v>
      </c>
      <c r="F20" s="28">
        <v>124345</v>
      </c>
      <c r="G20" s="44">
        <v>599</v>
      </c>
      <c r="H20" s="28">
        <f>'月報(日本人)'!G20+'月報(外国人) '!G20</f>
        <v>255935</v>
      </c>
      <c r="I20" s="49">
        <f>'月報(日本人)'!H20+'月報(外国人) '!H20</f>
        <v>124330</v>
      </c>
      <c r="J20" s="28">
        <f>'月報(日本人)'!I20+'月報(外国人) '!I20</f>
        <v>88</v>
      </c>
      <c r="K20" s="28">
        <f t="shared" si="0"/>
        <v>15</v>
      </c>
    </row>
    <row r="21" spans="1:11" ht="15" customHeight="1">
      <c r="A21" s="1"/>
      <c r="B21" s="18" t="s">
        <v>21</v>
      </c>
      <c r="C21" s="28">
        <f>'月報(日本人)'!C21+'月報(外国人) '!C21</f>
        <v>97221</v>
      </c>
      <c r="D21" s="28">
        <f>'月報(日本人)'!D21+'月報(外国人) '!D21</f>
        <v>106028</v>
      </c>
      <c r="E21" s="28">
        <f>'月報(日本人)'!E21+'月報(外国人) '!E21</f>
        <v>203249</v>
      </c>
      <c r="F21" s="28">
        <v>89809</v>
      </c>
      <c r="G21" s="44">
        <v>460</v>
      </c>
      <c r="H21" s="28">
        <f>'月報(日本人)'!G21+'月報(外国人) '!G21</f>
        <v>203147</v>
      </c>
      <c r="I21" s="49">
        <f>'月報(日本人)'!H21+'月報(外国人) '!H21</f>
        <v>89772</v>
      </c>
      <c r="J21" s="28">
        <f>'月報(日本人)'!I21+'月報(外国人) '!I21</f>
        <v>102</v>
      </c>
      <c r="K21" s="28">
        <f t="shared" si="0"/>
        <v>37</v>
      </c>
    </row>
    <row r="22" spans="1:11" ht="15" customHeight="1">
      <c r="A22" s="1"/>
      <c r="B22" s="18" t="s">
        <v>19</v>
      </c>
      <c r="C22" s="28">
        <f>'月報(日本人)'!C22+'月報(外国人) '!C22</f>
        <v>58584</v>
      </c>
      <c r="D22" s="28">
        <f>'月報(日本人)'!D22+'月報(外国人) '!D22</f>
        <v>65084</v>
      </c>
      <c r="E22" s="28">
        <f>'月報(日本人)'!E22+'月報(外国人) '!E22</f>
        <v>123668</v>
      </c>
      <c r="F22" s="28">
        <v>59691</v>
      </c>
      <c r="G22" s="44">
        <v>239</v>
      </c>
      <c r="H22" s="28">
        <f>'月報(日本人)'!G22+'月報(外国人) '!G22</f>
        <v>123708</v>
      </c>
      <c r="I22" s="49">
        <f>'月報(日本人)'!H22+'月報(外国人) '!H22</f>
        <v>59688</v>
      </c>
      <c r="J22" s="28">
        <f>'月報(日本人)'!I22+'月報(外国人) '!I22</f>
        <v>-40</v>
      </c>
      <c r="K22" s="28">
        <f t="shared" si="0"/>
        <v>3</v>
      </c>
    </row>
    <row r="23" spans="1:11" ht="15" customHeight="1">
      <c r="A23" s="1"/>
      <c r="B23" s="19" t="s">
        <v>20</v>
      </c>
      <c r="C23" s="32">
        <f>'月報(日本人)'!C23+'月報(外国人) '!C23</f>
        <v>102834</v>
      </c>
      <c r="D23" s="32">
        <f>'月報(日本人)'!D23+'月報(外国人) '!D23</f>
        <v>114141</v>
      </c>
      <c r="E23" s="32">
        <f>'月報(日本人)'!E23+'月報(外国人) '!E23</f>
        <v>216975</v>
      </c>
      <c r="F23" s="32">
        <v>97779</v>
      </c>
      <c r="G23" s="45">
        <v>453</v>
      </c>
      <c r="H23" s="32">
        <f>'月報(日本人)'!G23+'月報(外国人) '!G23</f>
        <v>216900</v>
      </c>
      <c r="I23" s="50">
        <f>'月報(日本人)'!H23+'月報(外国人) '!H23</f>
        <v>97768</v>
      </c>
      <c r="J23" s="32">
        <f>'月報(日本人)'!I23+'月報(外国人) '!I23</f>
        <v>75</v>
      </c>
      <c r="K23" s="32">
        <f t="shared" si="0"/>
        <v>11</v>
      </c>
    </row>
    <row r="24" spans="1:11" ht="15" customHeight="1">
      <c r="A24" s="1"/>
      <c r="B24" s="16" t="s">
        <v>22</v>
      </c>
      <c r="C24" s="26">
        <f>'月報(日本人)'!C24+'月報(外国人) '!C24</f>
        <v>54941</v>
      </c>
      <c r="D24" s="26">
        <f>'月報(日本人)'!D24+'月報(外国人) '!D24</f>
        <v>64466</v>
      </c>
      <c r="E24" s="26">
        <f>'月報(日本人)'!E24+'月報(外国人) '!E24</f>
        <v>119407</v>
      </c>
      <c r="F24" s="26">
        <v>57193</v>
      </c>
      <c r="G24" s="42">
        <v>178</v>
      </c>
      <c r="H24" s="26">
        <f>'月報(日本人)'!G24+'月報(外国人) '!G24</f>
        <v>119496</v>
      </c>
      <c r="I24" s="47">
        <f>'月報(日本人)'!H24+'月報(外国人) '!H24</f>
        <v>57465</v>
      </c>
      <c r="J24" s="26">
        <f>'月報(日本人)'!I24+'月報(外国人) '!I24</f>
        <v>-89</v>
      </c>
      <c r="K24" s="26">
        <f t="shared" si="0"/>
        <v>-272</v>
      </c>
    </row>
    <row r="25" spans="1:12" ht="15" customHeight="1">
      <c r="A25" s="1"/>
      <c r="B25" s="16" t="s">
        <v>23</v>
      </c>
      <c r="C25" s="26">
        <f>'月報(日本人)'!C25+'月報(外国人) '!C25</f>
        <v>145461</v>
      </c>
      <c r="D25" s="26">
        <f>'月報(日本人)'!D25+'月報(外国人) '!D25</f>
        <v>161239</v>
      </c>
      <c r="E25" s="26">
        <f>'月報(日本人)'!E25+'月報(外国人) '!E25</f>
        <v>306700</v>
      </c>
      <c r="F25" s="26">
        <v>130252</v>
      </c>
      <c r="G25" s="42">
        <v>753</v>
      </c>
      <c r="H25" s="26">
        <f>'月報(日本人)'!G25+'月報(外国人) '!G25</f>
        <v>306729</v>
      </c>
      <c r="I25" s="47">
        <f>'月報(日本人)'!H25+'月報(外国人) '!H25</f>
        <v>130186</v>
      </c>
      <c r="J25" s="26">
        <f>'月報(日本人)'!I25+'月報(外国人) '!I25</f>
        <v>-29</v>
      </c>
      <c r="K25" s="26">
        <f t="shared" si="0"/>
        <v>66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27187</v>
      </c>
      <c r="D26" s="26">
        <f>'月報(日本人)'!D26+'月報(外国人) '!D26</f>
        <v>30620</v>
      </c>
      <c r="E26" s="26">
        <f>'月報(日本人)'!E26+'月報(外国人) '!E26</f>
        <v>57807</v>
      </c>
      <c r="F26" s="26">
        <v>26807</v>
      </c>
      <c r="G26" s="42">
        <v>98</v>
      </c>
      <c r="H26" s="26">
        <f>'月報(日本人)'!G26+'月報(外国人) '!G26</f>
        <v>57829</v>
      </c>
      <c r="I26" s="47">
        <f>'月報(日本人)'!H26+'月報(外国人) '!H26</f>
        <v>26787</v>
      </c>
      <c r="J26" s="26">
        <f>'月報(日本人)'!I26+'月報(外国人) '!I26</f>
        <v>-22</v>
      </c>
      <c r="K26" s="26">
        <f t="shared" si="0"/>
        <v>20</v>
      </c>
    </row>
    <row r="27" spans="1:12" ht="15" customHeight="1">
      <c r="A27" s="1"/>
      <c r="B27" s="16" t="s">
        <v>25</v>
      </c>
      <c r="C27" s="26">
        <f>'月報(日本人)'!C27+'月報(外国人) '!C27</f>
        <v>61707</v>
      </c>
      <c r="D27" s="26">
        <f>'月報(日本人)'!D27+'月報(外国人) '!D27</f>
        <v>68810</v>
      </c>
      <c r="E27" s="26">
        <f>'月報(日本人)'!E27+'月報(外国人) '!E27</f>
        <v>130517</v>
      </c>
      <c r="F27" s="26">
        <v>61119</v>
      </c>
      <c r="G27" s="42">
        <v>232</v>
      </c>
      <c r="H27" s="26">
        <f>'月報(日本人)'!G27+'月報(外国人) '!G27</f>
        <v>130547</v>
      </c>
      <c r="I27" s="47">
        <f>'月報(日本人)'!H27+'月報(外国人) '!H27</f>
        <v>61134</v>
      </c>
      <c r="J27" s="26">
        <f>'月報(日本人)'!I27+'月報(外国人) '!I27</f>
        <v>-30</v>
      </c>
      <c r="K27" s="26">
        <f t="shared" si="0"/>
        <v>-15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22877</v>
      </c>
      <c r="D28" s="26">
        <f>'月報(日本人)'!D28+'月報(外国人) '!D28</f>
        <v>26574</v>
      </c>
      <c r="E28" s="26">
        <f>'月報(日本人)'!E28+'月報(外国人) '!E28</f>
        <v>49451</v>
      </c>
      <c r="F28" s="26">
        <v>24410</v>
      </c>
      <c r="G28" s="42">
        <v>88</v>
      </c>
      <c r="H28" s="26">
        <f>'月報(日本人)'!G28+'月報(外国人) '!G28</f>
        <v>49444</v>
      </c>
      <c r="I28" s="47">
        <f>'月報(日本人)'!H28+'月報(外国人) '!H28</f>
        <v>24400</v>
      </c>
      <c r="J28" s="26">
        <f>'月報(日本人)'!I28+'月報(外国人) '!I28</f>
        <v>7</v>
      </c>
      <c r="K28" s="26">
        <f t="shared" si="0"/>
        <v>10</v>
      </c>
    </row>
    <row r="29" spans="1:11" ht="15" customHeight="1">
      <c r="A29" s="1"/>
      <c r="B29" s="16" t="s">
        <v>27</v>
      </c>
      <c r="C29" s="26">
        <f>'月報(日本人)'!C29+'月報(外国人) '!C29</f>
        <v>32509</v>
      </c>
      <c r="D29" s="26">
        <f>'月報(日本人)'!D29+'月報(外国人) '!D29</f>
        <v>36174</v>
      </c>
      <c r="E29" s="26">
        <f>'月報(日本人)'!E29+'月報(外国人) '!E29</f>
        <v>68683</v>
      </c>
      <c r="F29" s="26">
        <v>25105</v>
      </c>
      <c r="G29" s="42">
        <v>82</v>
      </c>
      <c r="H29" s="26">
        <f>'月報(日本人)'!G29+'月報(外国人) '!G29</f>
        <v>68714</v>
      </c>
      <c r="I29" s="47">
        <f>'月報(日本人)'!H29+'月報(外国人) '!H29</f>
        <v>25124</v>
      </c>
      <c r="J29" s="26">
        <f>'月報(日本人)'!I29+'月報(外国人) '!I29</f>
        <v>-31</v>
      </c>
      <c r="K29" s="26">
        <f t="shared" si="0"/>
        <v>-19</v>
      </c>
    </row>
    <row r="30" spans="1:12" ht="15" customHeight="1">
      <c r="A30" s="1"/>
      <c r="B30" s="16" t="s">
        <v>28</v>
      </c>
      <c r="C30" s="26">
        <f>'月報(日本人)'!C30+'月報(外国人) '!C30</f>
        <v>31191</v>
      </c>
      <c r="D30" s="26">
        <f>'月報(日本人)'!D30+'月報(外国人) '!D30</f>
        <v>35058</v>
      </c>
      <c r="E30" s="26">
        <f>'月報(日本人)'!E30+'月報(外国人) '!E30</f>
        <v>66249</v>
      </c>
      <c r="F30" s="26">
        <v>24463</v>
      </c>
      <c r="G30" s="42">
        <v>95</v>
      </c>
      <c r="H30" s="26">
        <f>'月報(日本人)'!G30+'月報(外国人) '!G30</f>
        <v>66298</v>
      </c>
      <c r="I30" s="47">
        <f>'月報(日本人)'!H30+'月報(外国人) '!H30</f>
        <v>24471</v>
      </c>
      <c r="J30" s="26">
        <f>'月報(日本人)'!I30+'月報(外国人) '!I30</f>
        <v>-49</v>
      </c>
      <c r="K30" s="26">
        <f t="shared" si="0"/>
        <v>-8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23567</v>
      </c>
      <c r="D31" s="26">
        <f>'月報(日本人)'!D31+'月報(外国人) '!D31</f>
        <v>25572</v>
      </c>
      <c r="E31" s="26">
        <f>'月報(日本人)'!E31+'月報(外国人) '!E31</f>
        <v>49139</v>
      </c>
      <c r="F31" s="26">
        <v>18517</v>
      </c>
      <c r="G31" s="42">
        <v>68</v>
      </c>
      <c r="H31" s="26">
        <f>'月報(日本人)'!G31+'月報(外国人) '!G31</f>
        <v>49116</v>
      </c>
      <c r="I31" s="47">
        <f>'月報(日本人)'!H31+'月報(外国人) '!H31</f>
        <v>18478</v>
      </c>
      <c r="J31" s="26">
        <f>'月報(日本人)'!I31+'月報(外国人) '!I31</f>
        <v>23</v>
      </c>
      <c r="K31" s="26">
        <f t="shared" si="0"/>
        <v>39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17034</v>
      </c>
      <c r="D32" s="26">
        <f>'月報(日本人)'!D32+'月報(外国人) '!D32</f>
        <v>18680</v>
      </c>
      <c r="E32" s="26">
        <f>'月報(日本人)'!E32+'月報(外国人) '!E32</f>
        <v>35714</v>
      </c>
      <c r="F32" s="26">
        <v>13424</v>
      </c>
      <c r="G32" s="42">
        <v>28</v>
      </c>
      <c r="H32" s="26">
        <f>'月報(日本人)'!G32+'月報(外国人) '!G32</f>
        <v>35741</v>
      </c>
      <c r="I32" s="47">
        <f>'月報(日本人)'!H32+'月報(外国人) '!H32</f>
        <v>13424</v>
      </c>
      <c r="J32" s="26">
        <f>'月報(日本人)'!I32+'月報(外国人) '!I32</f>
        <v>-27</v>
      </c>
      <c r="K32" s="26">
        <f t="shared" si="0"/>
        <v>0</v>
      </c>
    </row>
    <row r="33" spans="1:11" ht="15" customHeight="1">
      <c r="A33" s="1"/>
      <c r="B33" s="16" t="s">
        <v>31</v>
      </c>
      <c r="C33" s="26">
        <f>'月報(日本人)'!C33+'月報(外国人) '!C33</f>
        <v>34806</v>
      </c>
      <c r="D33" s="26">
        <f>'月報(日本人)'!D33+'月報(外国人) '!D33</f>
        <v>37961</v>
      </c>
      <c r="E33" s="26">
        <f>'月報(日本人)'!E33+'月報(外国人) '!E33</f>
        <v>72767</v>
      </c>
      <c r="F33" s="26">
        <v>31219</v>
      </c>
      <c r="G33" s="42">
        <v>136</v>
      </c>
      <c r="H33" s="26">
        <f>'月報(日本人)'!G33+'月報(外国人) '!G33</f>
        <v>72769</v>
      </c>
      <c r="I33" s="47">
        <f>'月報(日本人)'!H33+'月報(外国人) '!H33</f>
        <v>31184</v>
      </c>
      <c r="J33" s="26">
        <f>'月報(日本人)'!I33+'月報(外国人) '!I33</f>
        <v>-2</v>
      </c>
      <c r="K33" s="26">
        <f t="shared" si="0"/>
        <v>35</v>
      </c>
    </row>
    <row r="34" spans="1:11" ht="15" customHeight="1">
      <c r="A34" s="1"/>
      <c r="B34" s="16" t="s">
        <v>32</v>
      </c>
      <c r="C34" s="26">
        <f>'月報(日本人)'!C34+'月報(外国人) '!C34</f>
        <v>12524</v>
      </c>
      <c r="D34" s="26">
        <f>'月報(日本人)'!D34+'月報(外国人) '!D34</f>
        <v>14067</v>
      </c>
      <c r="E34" s="26">
        <f>'月報(日本人)'!E34+'月報(外国人) '!E34</f>
        <v>26591</v>
      </c>
      <c r="F34" s="26">
        <v>11822</v>
      </c>
      <c r="G34" s="42">
        <v>23</v>
      </c>
      <c r="H34" s="26">
        <f>'月報(日本人)'!G34+'月報(外国人) '!G34</f>
        <v>26579</v>
      </c>
      <c r="I34" s="47">
        <f>'月報(日本人)'!H34+'月報(外国人) '!H34</f>
        <v>11810</v>
      </c>
      <c r="J34" s="26">
        <f>'月報(日本人)'!I34+'月報(外国人) '!I34</f>
        <v>12</v>
      </c>
      <c r="K34" s="26">
        <f t="shared" si="0"/>
        <v>12</v>
      </c>
    </row>
    <row r="35" spans="1:11" ht="15" customHeight="1">
      <c r="A35" s="1"/>
      <c r="B35" s="16" t="s">
        <v>33</v>
      </c>
      <c r="C35" s="26">
        <f>'月報(日本人)'!C35+'月報(外国人) '!C35</f>
        <v>20149</v>
      </c>
      <c r="D35" s="26">
        <f>'月報(日本人)'!D35+'月報(外国人) '!D35</f>
        <v>23133</v>
      </c>
      <c r="E35" s="26">
        <f>'月報(日本人)'!E35+'月報(外国人) '!E35</f>
        <v>43282</v>
      </c>
      <c r="F35" s="26">
        <v>20482</v>
      </c>
      <c r="G35" s="42">
        <v>58</v>
      </c>
      <c r="H35" s="26">
        <f>'月報(日本人)'!G35+'月報(外国人) '!G35</f>
        <v>43285</v>
      </c>
      <c r="I35" s="47">
        <f>'月報(日本人)'!H35+'月報(外国人) '!H35</f>
        <v>20496</v>
      </c>
      <c r="J35" s="26">
        <f>'月報(日本人)'!I35+'月報(外国人) '!I35</f>
        <v>-3</v>
      </c>
      <c r="K35" s="26">
        <f t="shared" si="0"/>
        <v>-14</v>
      </c>
    </row>
    <row r="36" spans="1:11" ht="15" customHeight="1">
      <c r="A36" s="1"/>
      <c r="B36" s="16" t="s">
        <v>34</v>
      </c>
      <c r="C36" s="26">
        <f>'月報(日本人)'!C36+'月報(外国人) '!C36</f>
        <v>28245</v>
      </c>
      <c r="D36" s="26">
        <f>'月報(日本人)'!D36+'月報(外国人) '!D36</f>
        <v>31051</v>
      </c>
      <c r="E36" s="26">
        <f>'月報(日本人)'!E36+'月報(外国人) '!E36</f>
        <v>59296</v>
      </c>
      <c r="F36" s="26">
        <v>23290</v>
      </c>
      <c r="G36" s="42">
        <v>77</v>
      </c>
      <c r="H36" s="26">
        <f>'月報(日本人)'!G36+'月報(外国人) '!G36</f>
        <v>59259</v>
      </c>
      <c r="I36" s="47">
        <f>'月報(日本人)'!H36+'月報(外国人) '!H36</f>
        <v>23194</v>
      </c>
      <c r="J36" s="26">
        <f>'月報(日本人)'!I36+'月報(外国人) '!I36</f>
        <v>37</v>
      </c>
      <c r="K36" s="26">
        <f t="shared" si="0"/>
        <v>96</v>
      </c>
    </row>
    <row r="37" spans="1:11" ht="15" customHeight="1">
      <c r="A37" s="1"/>
      <c r="B37" s="16" t="s">
        <v>35</v>
      </c>
      <c r="C37" s="26">
        <f>'月報(日本人)'!C37+'月報(外国人) '!C37</f>
        <v>48977</v>
      </c>
      <c r="D37" s="26">
        <f>'月報(日本人)'!D37+'月報(外国人) '!D37</f>
        <v>53482</v>
      </c>
      <c r="E37" s="26">
        <f>'月報(日本人)'!E37+'月報(外国人) '!E37</f>
        <v>102459</v>
      </c>
      <c r="F37" s="26">
        <v>42904</v>
      </c>
      <c r="G37" s="42">
        <v>165</v>
      </c>
      <c r="H37" s="26">
        <f>'月報(日本人)'!G37+'月報(外国人) '!G37</f>
        <v>102430</v>
      </c>
      <c r="I37" s="47">
        <f>'月報(日本人)'!H37+'月報(外国人) '!H37</f>
        <v>42893</v>
      </c>
      <c r="J37" s="26">
        <f>'月報(日本人)'!I37+'月報(外国人) '!I37</f>
        <v>29</v>
      </c>
      <c r="K37" s="26">
        <f t="shared" si="0"/>
        <v>11</v>
      </c>
    </row>
    <row r="38" spans="1:11" ht="15" customHeight="1">
      <c r="A38" s="1"/>
      <c r="B38" s="16" t="s">
        <v>36</v>
      </c>
      <c r="C38" s="26">
        <f>'月報(日本人)'!C38+'月報(外国人) '!C38</f>
        <v>54847</v>
      </c>
      <c r="D38" s="26">
        <f>'月報(日本人)'!D38+'月報(外国人) '!D38</f>
        <v>58179</v>
      </c>
      <c r="E38" s="26">
        <f>'月報(日本人)'!E38+'月報(外国人) '!E38</f>
        <v>113026</v>
      </c>
      <c r="F38" s="26">
        <v>47332</v>
      </c>
      <c r="G38" s="42">
        <v>185</v>
      </c>
      <c r="H38" s="26">
        <f>'月報(日本人)'!G38+'月報(外国人) '!G38</f>
        <v>112987</v>
      </c>
      <c r="I38" s="47">
        <f>'月報(日本人)'!H38+'月報(外国人) '!H38</f>
        <v>47330</v>
      </c>
      <c r="J38" s="26">
        <f>'月報(日本人)'!I38+'月報(外国人) '!I38</f>
        <v>39</v>
      </c>
      <c r="K38" s="26">
        <f t="shared" si="0"/>
        <v>2</v>
      </c>
    </row>
    <row r="39" spans="1:11" ht="15" customHeight="1">
      <c r="A39" s="1"/>
      <c r="B39" s="16" t="s">
        <v>37</v>
      </c>
      <c r="C39" s="26">
        <f>'月報(日本人)'!C39+'月報(外国人) '!C39</f>
        <v>47996</v>
      </c>
      <c r="D39" s="26">
        <f>'月報(日本人)'!D39+'月報(外国人) '!D39</f>
        <v>51670</v>
      </c>
      <c r="E39" s="26">
        <f>'月報(日本人)'!E39+'月報(外国人) '!E39</f>
        <v>99666</v>
      </c>
      <c r="F39" s="26">
        <v>42233</v>
      </c>
      <c r="G39" s="42">
        <v>172</v>
      </c>
      <c r="H39" s="26">
        <f>'月報(日本人)'!G39+'月報(外国人) '!G39</f>
        <v>99620</v>
      </c>
      <c r="I39" s="47">
        <f>'月報(日本人)'!H39+'月報(外国人) '!H39</f>
        <v>42189</v>
      </c>
      <c r="J39" s="26">
        <f>'月報(日本人)'!I39+'月報(外国人) '!I39</f>
        <v>46</v>
      </c>
      <c r="K39" s="26">
        <f t="shared" si="0"/>
        <v>44</v>
      </c>
    </row>
    <row r="40" spans="1:11" ht="15" customHeight="1">
      <c r="A40" s="1"/>
      <c r="B40" s="16" t="s">
        <v>68</v>
      </c>
      <c r="C40" s="26">
        <f>'月報(日本人)'!C40+'月報(外国人) '!C40</f>
        <v>46094</v>
      </c>
      <c r="D40" s="26">
        <f>'月報(日本人)'!D40+'月報(外国人) '!D40</f>
        <v>50606</v>
      </c>
      <c r="E40" s="26">
        <f>'月報(日本人)'!E40+'月報(外国人) '!E40</f>
        <v>96700</v>
      </c>
      <c r="F40" s="26">
        <v>40876</v>
      </c>
      <c r="G40" s="42">
        <v>146</v>
      </c>
      <c r="H40" s="26">
        <f>'月報(日本人)'!G40+'月報(外国人) '!G40</f>
        <v>96662</v>
      </c>
      <c r="I40" s="47">
        <f>'月報(日本人)'!H40+'月報(外国人) '!H40</f>
        <v>40882</v>
      </c>
      <c r="J40" s="26">
        <f>'月報(日本人)'!I40+'月報(外国人) '!I40</f>
        <v>38</v>
      </c>
      <c r="K40" s="26">
        <f t="shared" si="0"/>
        <v>-6</v>
      </c>
    </row>
    <row r="41" spans="1:11" ht="15" customHeight="1">
      <c r="A41" s="1"/>
      <c r="B41" s="16" t="s">
        <v>38</v>
      </c>
      <c r="C41" s="26">
        <f>'月報(日本人)'!C41+'月報(外国人) '!C41</f>
        <v>34342</v>
      </c>
      <c r="D41" s="26">
        <f>'月報(日本人)'!D41+'月報(外国人) '!D41</f>
        <v>37513</v>
      </c>
      <c r="E41" s="26">
        <f>'月報(日本人)'!E41+'月報(外国人) '!E41</f>
        <v>71855</v>
      </c>
      <c r="F41" s="26">
        <v>30736</v>
      </c>
      <c r="G41" s="42">
        <v>115</v>
      </c>
      <c r="H41" s="26">
        <f>'月報(日本人)'!G41+'月報(外国人) '!G41</f>
        <v>71821</v>
      </c>
      <c r="I41" s="47">
        <f>'月報(日本人)'!H41+'月報(外国人) '!H41</f>
        <v>30696</v>
      </c>
      <c r="J41" s="26">
        <f>'月報(日本人)'!I41+'月報(外国人) '!I41</f>
        <v>34</v>
      </c>
      <c r="K41" s="26">
        <f t="shared" si="0"/>
        <v>40</v>
      </c>
    </row>
    <row r="42" spans="1:11" ht="15" customHeight="1">
      <c r="A42" s="1"/>
      <c r="B42" s="16" t="s">
        <v>39</v>
      </c>
      <c r="C42" s="26">
        <f>'月報(日本人)'!C42+'月報(外国人) '!C42</f>
        <v>27986</v>
      </c>
      <c r="D42" s="26">
        <f>'月報(日本人)'!D42+'月報(外国人) '!D42</f>
        <v>30403</v>
      </c>
      <c r="E42" s="26">
        <f>'月報(日本人)'!E42+'月報(外国人) '!E42</f>
        <v>58389</v>
      </c>
      <c r="F42" s="26">
        <v>24115</v>
      </c>
      <c r="G42" s="42">
        <v>97</v>
      </c>
      <c r="H42" s="26">
        <f>'月報(日本人)'!G42+'月報(外国人) '!G42</f>
        <v>58364</v>
      </c>
      <c r="I42" s="47">
        <f>'月報(日本人)'!H42+'月報(外国人) '!H42</f>
        <v>24100</v>
      </c>
      <c r="J42" s="26">
        <f>'月報(日本人)'!I42+'月報(外国人) '!I42</f>
        <v>25</v>
      </c>
      <c r="K42" s="26">
        <f t="shared" si="0"/>
        <v>15</v>
      </c>
    </row>
    <row r="43" spans="1:11" ht="15" customHeight="1">
      <c r="A43" s="1"/>
      <c r="B43" s="20" t="s">
        <v>88</v>
      </c>
      <c r="C43" s="26">
        <f>'月報(日本人)'!C43+'月報(外国人) '!C43</f>
        <v>28288</v>
      </c>
      <c r="D43" s="26">
        <f>'月報(日本人)'!D43+'月報(外国人) '!D43</f>
        <v>31975</v>
      </c>
      <c r="E43" s="26">
        <f>'月報(日本人)'!E43+'月報(外国人) '!E43</f>
        <v>60263</v>
      </c>
      <c r="F43" s="26">
        <v>24931</v>
      </c>
      <c r="G43" s="42">
        <v>93</v>
      </c>
      <c r="H43" s="26">
        <f>'月報(日本人)'!G43+'月報(外国人) '!G43</f>
        <v>60064</v>
      </c>
      <c r="I43" s="47">
        <f>'月報(日本人)'!H43+'月報(外国人) '!H43</f>
        <v>24831</v>
      </c>
      <c r="J43" s="26">
        <f>'月報(日本人)'!I43+'月報(外国人) '!I43</f>
        <v>199</v>
      </c>
      <c r="K43" s="26">
        <f t="shared" si="0"/>
        <v>100</v>
      </c>
    </row>
    <row r="44" spans="1:11" ht="15" customHeight="1">
      <c r="A44" s="1"/>
      <c r="B44" s="20" t="s">
        <v>89</v>
      </c>
      <c r="C44" s="26">
        <f>'月報(日本人)'!C44+'月報(外国人) '!C44</f>
        <v>14644</v>
      </c>
      <c r="D44" s="26">
        <f>'月報(日本人)'!D44+'月報(外国人) '!D44</f>
        <v>16297</v>
      </c>
      <c r="E44" s="26">
        <f>'月報(日本人)'!E44+'月報(外国人) '!E44</f>
        <v>30941</v>
      </c>
      <c r="F44" s="26">
        <v>10914</v>
      </c>
      <c r="G44" s="42">
        <v>66</v>
      </c>
      <c r="H44" s="26">
        <f>'月報(日本人)'!G44+'月報(外国人) '!G44</f>
        <v>30962</v>
      </c>
      <c r="I44" s="47">
        <f>'月報(日本人)'!H44+'月報(外国人) '!H44</f>
        <v>10904</v>
      </c>
      <c r="J44" s="26">
        <f>'月報(日本人)'!I44+'月報(外国人) '!I44</f>
        <v>-21</v>
      </c>
      <c r="K44" s="26">
        <f t="shared" si="0"/>
        <v>10</v>
      </c>
    </row>
    <row r="45" spans="1:11" ht="15" customHeight="1">
      <c r="A45" s="1"/>
      <c r="B45" s="16" t="s">
        <v>90</v>
      </c>
      <c r="C45" s="26">
        <f>'月報(日本人)'!C45+'月報(外国人) '!C45</f>
        <v>13677</v>
      </c>
      <c r="D45" s="26">
        <f>'月報(日本人)'!D45+'月報(外国人) '!D45</f>
        <v>15184</v>
      </c>
      <c r="E45" s="26">
        <f>'月報(日本人)'!E45+'月報(外国人) '!E45</f>
        <v>28861</v>
      </c>
      <c r="F45" s="26">
        <v>13023</v>
      </c>
      <c r="G45" s="42">
        <v>40</v>
      </c>
      <c r="H45" s="26">
        <f>'月報(日本人)'!G45+'月報(外国人) '!G45</f>
        <v>28908</v>
      </c>
      <c r="I45" s="47">
        <f>'月報(日本人)'!H45+'月報(外国人) '!H45</f>
        <v>13031</v>
      </c>
      <c r="J45" s="26">
        <f>'月報(日本人)'!I45+'月報(外国人) '!I45</f>
        <v>-47</v>
      </c>
      <c r="K45" s="26">
        <f t="shared" si="0"/>
        <v>-8</v>
      </c>
    </row>
    <row r="46" spans="1:11" ht="15" customHeight="1">
      <c r="A46" s="1"/>
      <c r="B46" s="16" t="s">
        <v>81</v>
      </c>
      <c r="C46" s="26">
        <f>'月報(日本人)'!C46+'月報(外国人) '!C46</f>
        <v>18822</v>
      </c>
      <c r="D46" s="26">
        <f>'月報(日本人)'!D46+'月報(外国人) '!D46</f>
        <v>21733</v>
      </c>
      <c r="E46" s="26">
        <f>'月報(日本人)'!E46+'月報(外国人) '!E46</f>
        <v>40555</v>
      </c>
      <c r="F46" s="26">
        <v>19067</v>
      </c>
      <c r="G46" s="42">
        <v>70</v>
      </c>
      <c r="H46" s="26">
        <f>'月報(日本人)'!G46+'月報(外国人) '!G46</f>
        <v>40605</v>
      </c>
      <c r="I46" s="47">
        <f>'月報(日本人)'!H46+'月報(外国人) '!H46</f>
        <v>19074</v>
      </c>
      <c r="J46" s="26">
        <f>'月報(日本人)'!I46+'月報(外国人) '!I46</f>
        <v>-50</v>
      </c>
      <c r="K46" s="26">
        <f t="shared" si="0"/>
        <v>-7</v>
      </c>
    </row>
    <row r="47" spans="1:11" ht="15" customHeight="1">
      <c r="A47" s="1"/>
      <c r="B47" s="16" t="s">
        <v>82</v>
      </c>
      <c r="C47" s="26">
        <f>'月報(日本人)'!C47+'月報(外国人) '!C47</f>
        <v>26078</v>
      </c>
      <c r="D47" s="26">
        <f>'月報(日本人)'!D47+'月報(外国人) '!D47</f>
        <v>29244</v>
      </c>
      <c r="E47" s="26">
        <f>'月報(日本人)'!E47+'月報(外国人) '!E47</f>
        <v>55322</v>
      </c>
      <c r="F47" s="26">
        <v>21047</v>
      </c>
      <c r="G47" s="42">
        <v>92</v>
      </c>
      <c r="H47" s="26">
        <f>'月報(日本人)'!G47+'月報(外国人) '!G47</f>
        <v>55370</v>
      </c>
      <c r="I47" s="47">
        <f>'月報(日本人)'!H47+'月報(外国人) '!H47</f>
        <v>21047</v>
      </c>
      <c r="J47" s="26">
        <f>'月報(日本人)'!I47+'月報(外国人) '!I47</f>
        <v>-48</v>
      </c>
      <c r="K47" s="26">
        <f t="shared" si="0"/>
        <v>0</v>
      </c>
    </row>
    <row r="48" spans="1:12" ht="15" customHeight="1">
      <c r="A48" s="1"/>
      <c r="B48" s="16" t="s">
        <v>83</v>
      </c>
      <c r="C48" s="26">
        <f>'月報(日本人)'!C48+'月報(外国人) '!C48</f>
        <v>18277</v>
      </c>
      <c r="D48" s="26">
        <f>'月報(日本人)'!D48+'月報(外国人) '!D48</f>
        <v>20807</v>
      </c>
      <c r="E48" s="26">
        <f>'月報(日本人)'!E48+'月報(外国人) '!E48</f>
        <v>39084</v>
      </c>
      <c r="F48" s="26">
        <v>14155</v>
      </c>
      <c r="G48" s="42">
        <v>33</v>
      </c>
      <c r="H48" s="26">
        <f>'月報(日本人)'!G48+'月報(外国人) '!G48</f>
        <v>39093</v>
      </c>
      <c r="I48" s="47">
        <f>'月報(日本人)'!H48+'月報(外国人) '!H48</f>
        <v>14161</v>
      </c>
      <c r="J48" s="26">
        <f>'月報(日本人)'!I48+'月報(外国人) '!I48</f>
        <v>-9</v>
      </c>
      <c r="K48" s="26">
        <f t="shared" si="0"/>
        <v>-6</v>
      </c>
      <c r="L48" s="5"/>
    </row>
    <row r="49" spans="1:12" ht="15" customHeight="1" thickBot="1">
      <c r="A49" s="1"/>
      <c r="B49" s="16" t="s">
        <v>91</v>
      </c>
      <c r="C49" s="30">
        <f>'月報(日本人)'!C49+'月報(外国人) '!C49</f>
        <v>47749</v>
      </c>
      <c r="D49" s="30">
        <f>'月報(日本人)'!D49+'月報(外国人) '!D49</f>
        <v>52377</v>
      </c>
      <c r="E49" s="30">
        <f>'月報(日本人)'!E49+'月報(外国人) '!E49</f>
        <v>100126</v>
      </c>
      <c r="F49" s="30">
        <v>39648</v>
      </c>
      <c r="G49" s="43">
        <v>177</v>
      </c>
      <c r="H49" s="30">
        <f>'月報(日本人)'!G49+'月報(外国人) '!G49</f>
        <v>100120</v>
      </c>
      <c r="I49" s="48">
        <f>'月報(日本人)'!H49+'月報(外国人) '!H49</f>
        <v>39608</v>
      </c>
      <c r="J49" s="30">
        <f>'月報(日本人)'!I49+'月報(外国人) '!I49</f>
        <v>6</v>
      </c>
      <c r="K49" s="30">
        <f t="shared" si="0"/>
        <v>40</v>
      </c>
      <c r="L49" s="5"/>
    </row>
    <row r="50" spans="1:12" ht="15" customHeight="1" thickBot="1" thickTop="1">
      <c r="A50" s="1"/>
      <c r="B50" s="21" t="s">
        <v>92</v>
      </c>
      <c r="C50" s="31">
        <f>'月報(日本人)'!C50+'月報(外国人) '!C50</f>
        <v>2112744</v>
      </c>
      <c r="D50" s="31">
        <f>'月報(日本人)'!D50+'月報(外国人) '!D50</f>
        <v>2342669</v>
      </c>
      <c r="E50" s="31">
        <f>'月報(日本人)'!E50+'月報(外国人) '!E50</f>
        <v>4455413</v>
      </c>
      <c r="F50" s="31">
        <f>SUM(F8,F16,F24:F49)</f>
        <v>2067451</v>
      </c>
      <c r="G50" s="46">
        <f>SUM(G8,G16,G24:G49)</f>
        <v>9478</v>
      </c>
      <c r="H50" s="31">
        <f>'月報(日本人)'!G50+'月報(外国人) '!G50</f>
        <v>4454628</v>
      </c>
      <c r="I50" s="51">
        <f>'月報(日本人)'!H50+'月報(外国人) '!H50</f>
        <v>2063364</v>
      </c>
      <c r="J50" s="31">
        <f>'月報(日本人)'!I50+'月報(外国人) '!I50</f>
        <v>785</v>
      </c>
      <c r="K50" s="31">
        <f t="shared" si="0"/>
        <v>4087</v>
      </c>
      <c r="L50" s="5"/>
    </row>
    <row r="51" spans="1:12" ht="15" customHeight="1" thickTop="1">
      <c r="A51" s="1"/>
      <c r="B51" s="23" t="s">
        <v>40</v>
      </c>
      <c r="C51" s="26">
        <f>'月報(日本人)'!C51+'月報(外国人) '!C51</f>
        <v>24382</v>
      </c>
      <c r="D51" s="26">
        <f>'月報(日本人)'!D51+'月報(外国人) '!D51</f>
        <v>25853</v>
      </c>
      <c r="E51" s="26">
        <f>'月報(日本人)'!E51+'月報(外国人) '!E51</f>
        <v>50235</v>
      </c>
      <c r="F51" s="26">
        <v>19974</v>
      </c>
      <c r="G51" s="42">
        <v>73</v>
      </c>
      <c r="H51" s="26">
        <f>'月報(日本人)'!G51+'月報(外国人) '!G51</f>
        <v>50194</v>
      </c>
      <c r="I51" s="47">
        <f>'月報(日本人)'!H51+'月報(外国人) '!H51</f>
        <v>19941</v>
      </c>
      <c r="J51" s="26">
        <f>'月報(日本人)'!I51+'月報(外国人) '!I51</f>
        <v>41</v>
      </c>
      <c r="K51" s="26">
        <f t="shared" si="0"/>
        <v>33</v>
      </c>
      <c r="L51" s="5"/>
    </row>
    <row r="52" spans="1:11" ht="15" customHeight="1">
      <c r="A52" s="1"/>
      <c r="B52" s="16" t="s">
        <v>41</v>
      </c>
      <c r="C52" s="26">
        <f>'月報(日本人)'!C52+'月報(外国人) '!C52</f>
        <v>18279</v>
      </c>
      <c r="D52" s="26">
        <f>'月報(日本人)'!D52+'月報(外国人) '!D52</f>
        <v>19278</v>
      </c>
      <c r="E52" s="26">
        <f>'月報(日本人)'!E52+'月報(外国人) '!E52</f>
        <v>37557</v>
      </c>
      <c r="F52" s="26">
        <v>15214</v>
      </c>
      <c r="G52" s="42">
        <v>64</v>
      </c>
      <c r="H52" s="26">
        <f>'月報(日本人)'!G52+'月報(外国人) '!G52</f>
        <v>37573</v>
      </c>
      <c r="I52" s="47">
        <f>'月報(日本人)'!H52+'月報(外国人) '!H52</f>
        <v>15154</v>
      </c>
      <c r="J52" s="26">
        <f>'月報(日本人)'!I52+'月報(外国人) '!I52</f>
        <v>-16</v>
      </c>
      <c r="K52" s="26">
        <f t="shared" si="0"/>
        <v>60</v>
      </c>
    </row>
    <row r="53" spans="1:11" ht="15" customHeight="1">
      <c r="A53" s="1"/>
      <c r="B53" s="16" t="s">
        <v>42</v>
      </c>
      <c r="C53" s="26">
        <f>'月報(日本人)'!C53+'月報(外国人) '!C53</f>
        <v>15378</v>
      </c>
      <c r="D53" s="26">
        <f>'月報(日本人)'!D53+'月報(外国人) '!D53</f>
        <v>16285</v>
      </c>
      <c r="E53" s="26">
        <f>'月報(日本人)'!E53+'月報(外国人) '!E53</f>
        <v>31663</v>
      </c>
      <c r="F53" s="26">
        <v>12830</v>
      </c>
      <c r="G53" s="42">
        <v>50</v>
      </c>
      <c r="H53" s="26">
        <f>'月報(日本人)'!G53+'月報(外国人) '!G53</f>
        <v>31644</v>
      </c>
      <c r="I53" s="47">
        <f>'月報(日本人)'!H53+'月報(外国人) '!H53</f>
        <v>12820</v>
      </c>
      <c r="J53" s="26">
        <f>'月報(日本人)'!I53+'月報(外国人) '!I53</f>
        <v>19</v>
      </c>
      <c r="K53" s="26">
        <f t="shared" si="0"/>
        <v>10</v>
      </c>
    </row>
    <row r="54" spans="1:11" ht="15" customHeight="1">
      <c r="A54" s="1"/>
      <c r="B54" s="16" t="s">
        <v>43</v>
      </c>
      <c r="C54" s="26">
        <f>'月報(日本人)'!C54+'月報(外国人) '!C54</f>
        <v>21908</v>
      </c>
      <c r="D54" s="26">
        <f>'月報(日本人)'!D54+'月報(外国人) '!D54</f>
        <v>23657</v>
      </c>
      <c r="E54" s="26">
        <f>'月報(日本人)'!E54+'月報(外国人) '!E54</f>
        <v>45565</v>
      </c>
      <c r="F54" s="26">
        <v>18902</v>
      </c>
      <c r="G54" s="42">
        <v>127</v>
      </c>
      <c r="H54" s="26">
        <f>'月報(日本人)'!G54+'月報(外国人) '!G54</f>
        <v>45614</v>
      </c>
      <c r="I54" s="47">
        <f>'月報(日本人)'!H54+'月報(外国人) '!H54</f>
        <v>18911</v>
      </c>
      <c r="J54" s="26">
        <f>'月報(日本人)'!I54+'月報(外国人) '!I54</f>
        <v>-49</v>
      </c>
      <c r="K54" s="26">
        <f t="shared" si="0"/>
        <v>-9</v>
      </c>
    </row>
    <row r="55" spans="1:11" ht="15" customHeight="1">
      <c r="A55" s="1"/>
      <c r="B55" s="16" t="s">
        <v>44</v>
      </c>
      <c r="C55" s="26">
        <f>'月報(日本人)'!C55+'月報(外国人) '!C55</f>
        <v>13552</v>
      </c>
      <c r="D55" s="26">
        <f>'月報(日本人)'!D55+'月報(外国人) '!D55</f>
        <v>14115</v>
      </c>
      <c r="E55" s="26">
        <f>'月報(日本人)'!E55+'月報(外国人) '!E55</f>
        <v>27667</v>
      </c>
      <c r="F55" s="26">
        <v>10942</v>
      </c>
      <c r="G55" s="42">
        <v>53</v>
      </c>
      <c r="H55" s="26">
        <f>'月報(日本人)'!G55+'月報(外国人) '!G55</f>
        <v>27636</v>
      </c>
      <c r="I55" s="47">
        <f>'月報(日本人)'!H55+'月報(外国人) '!H55</f>
        <v>10937</v>
      </c>
      <c r="J55" s="26">
        <f>'月報(日本人)'!I55+'月報(外国人) '!I55</f>
        <v>31</v>
      </c>
      <c r="K55" s="26">
        <f t="shared" si="0"/>
        <v>5</v>
      </c>
    </row>
    <row r="56" spans="1:11" ht="15" customHeight="1">
      <c r="A56" s="1"/>
      <c r="B56" s="16" t="s">
        <v>45</v>
      </c>
      <c r="C56" s="26">
        <f>'月報(日本人)'!C56+'月報(外国人) '!C56</f>
        <v>15182</v>
      </c>
      <c r="D56" s="26">
        <f>'月報(日本人)'!D56+'月報(外国人) '!D56</f>
        <v>15957</v>
      </c>
      <c r="E56" s="26">
        <f>'月報(日本人)'!E56+'月報(外国人) '!E56</f>
        <v>31139</v>
      </c>
      <c r="F56" s="26">
        <v>11939</v>
      </c>
      <c r="G56" s="42">
        <v>61</v>
      </c>
      <c r="H56" s="26">
        <f>'月報(日本人)'!G56+'月報(外国人) '!G56</f>
        <v>31078</v>
      </c>
      <c r="I56" s="47">
        <f>'月報(日本人)'!H56+'月報(外国人) '!H56</f>
        <v>11922</v>
      </c>
      <c r="J56" s="26">
        <f>'月報(日本人)'!I56+'月報(外国人) '!I56</f>
        <v>61</v>
      </c>
      <c r="K56" s="26">
        <f t="shared" si="0"/>
        <v>17</v>
      </c>
    </row>
    <row r="57" spans="1:12" ht="15" customHeight="1">
      <c r="A57" s="1"/>
      <c r="B57" s="16" t="s">
        <v>46</v>
      </c>
      <c r="C57" s="26">
        <f>'月報(日本人)'!C57+'月報(外国人) '!C57</f>
        <v>4025</v>
      </c>
      <c r="D57" s="26">
        <f>'月報(日本人)'!D57+'月報(外国人) '!D57</f>
        <v>4345</v>
      </c>
      <c r="E57" s="26">
        <f>'月報(日本人)'!E57+'月報(外国人) '!E57</f>
        <v>8370</v>
      </c>
      <c r="F57" s="26">
        <v>3058</v>
      </c>
      <c r="G57" s="42">
        <v>9</v>
      </c>
      <c r="H57" s="26">
        <f>'月報(日本人)'!G57+'月報(外国人) '!G57</f>
        <v>8384</v>
      </c>
      <c r="I57" s="47">
        <f>'月報(日本人)'!H57+'月報(外国人) '!H57</f>
        <v>3059</v>
      </c>
      <c r="J57" s="26">
        <f>'月報(日本人)'!I57+'月報(外国人) '!I57</f>
        <v>-14</v>
      </c>
      <c r="K57" s="26">
        <f t="shared" si="0"/>
        <v>-1</v>
      </c>
      <c r="L57" s="5"/>
    </row>
    <row r="58" spans="1:11" ht="15" customHeight="1">
      <c r="A58" s="1"/>
      <c r="B58" s="16" t="s">
        <v>47</v>
      </c>
      <c r="C58" s="26">
        <f>'月報(日本人)'!C58+'月報(外国人) '!C58</f>
        <v>22567</v>
      </c>
      <c r="D58" s="26">
        <f>'月報(日本人)'!D58+'月報(外国人) '!D58</f>
        <v>23154</v>
      </c>
      <c r="E58" s="26">
        <f>'月報(日本人)'!E58+'月報(外国人) '!E58</f>
        <v>45721</v>
      </c>
      <c r="F58" s="26">
        <v>18907</v>
      </c>
      <c r="G58" s="42">
        <v>132</v>
      </c>
      <c r="H58" s="26">
        <f>'月報(日本人)'!G58+'月報(外国人) '!G58</f>
        <v>45687</v>
      </c>
      <c r="I58" s="47">
        <f>'月報(日本人)'!H58+'月報(外国人) '!H58</f>
        <v>18892</v>
      </c>
      <c r="J58" s="26">
        <f>'月報(日本人)'!I58+'月報(外国人) '!I58</f>
        <v>34</v>
      </c>
      <c r="K58" s="26">
        <f t="shared" si="0"/>
        <v>15</v>
      </c>
    </row>
    <row r="59" spans="1:11" ht="15" customHeight="1">
      <c r="A59" s="4"/>
      <c r="B59" s="16" t="s">
        <v>48</v>
      </c>
      <c r="C59" s="26">
        <f>'月報(日本人)'!C59+'月報(外国人) '!C59</f>
        <v>7072</v>
      </c>
      <c r="D59" s="26">
        <f>'月報(日本人)'!D59+'月報(外国人) '!D59</f>
        <v>7357</v>
      </c>
      <c r="E59" s="26">
        <f>'月報(日本人)'!E59+'月報(外国人) '!E59</f>
        <v>14429</v>
      </c>
      <c r="F59" s="26">
        <v>6477</v>
      </c>
      <c r="G59" s="42">
        <v>24</v>
      </c>
      <c r="H59" s="26">
        <f>'月報(日本人)'!G59+'月報(外国人) '!G59</f>
        <v>14442</v>
      </c>
      <c r="I59" s="47">
        <f>'月報(日本人)'!H59+'月報(外国人) '!H59</f>
        <v>6479</v>
      </c>
      <c r="J59" s="26">
        <f>'月報(日本人)'!I59+'月報(外国人) '!I59</f>
        <v>-13</v>
      </c>
      <c r="K59" s="26">
        <f t="shared" si="0"/>
        <v>-2</v>
      </c>
    </row>
    <row r="60" spans="1:11" ht="15" customHeight="1">
      <c r="A60" s="1"/>
      <c r="B60" s="16" t="s">
        <v>49</v>
      </c>
      <c r="C60" s="26">
        <f>'月報(日本人)'!C60+'月報(外国人) '!C60</f>
        <v>13686</v>
      </c>
      <c r="D60" s="26">
        <f>'月報(日本人)'!D60+'月報(外国人) '!D60</f>
        <v>15462</v>
      </c>
      <c r="E60" s="26">
        <f>'月報(日本人)'!E60+'月報(外国人) '!E60</f>
        <v>29148</v>
      </c>
      <c r="F60" s="26">
        <v>13169</v>
      </c>
      <c r="G60" s="42">
        <v>78</v>
      </c>
      <c r="H60" s="26">
        <f>'月報(日本人)'!G60+'月報(外国人) '!G60</f>
        <v>29162</v>
      </c>
      <c r="I60" s="47">
        <f>'月報(日本人)'!H60+'月報(外国人) '!H60</f>
        <v>13160</v>
      </c>
      <c r="J60" s="26">
        <f>'月報(日本人)'!I60+'月報(外国人) '!I60</f>
        <v>-14</v>
      </c>
      <c r="K60" s="26">
        <f t="shared" si="0"/>
        <v>9</v>
      </c>
    </row>
    <row r="61" spans="1:11" ht="15" customHeight="1">
      <c r="A61" s="1"/>
      <c r="B61" s="16" t="s">
        <v>50</v>
      </c>
      <c r="C61" s="26">
        <f>'月報(日本人)'!C61+'月報(外国人) '!C61</f>
        <v>15278</v>
      </c>
      <c r="D61" s="26">
        <f>'月報(日本人)'!D61+'月報(外国人) '!D61</f>
        <v>17059</v>
      </c>
      <c r="E61" s="26">
        <f>'月報(日本人)'!E61+'月報(外国人) '!E61</f>
        <v>32337</v>
      </c>
      <c r="F61" s="26">
        <v>13505</v>
      </c>
      <c r="G61" s="42">
        <v>36</v>
      </c>
      <c r="H61" s="26">
        <f>'月報(日本人)'!G61+'月報(外国人) '!G61</f>
        <v>32350</v>
      </c>
      <c r="I61" s="47">
        <f>'月報(日本人)'!H61+'月報(外国人) '!H61</f>
        <v>13503</v>
      </c>
      <c r="J61" s="26">
        <f>'月報(日本人)'!I61+'月報(外国人) '!I61</f>
        <v>-13</v>
      </c>
      <c r="K61" s="26">
        <f t="shared" si="0"/>
        <v>2</v>
      </c>
    </row>
    <row r="62" spans="1:11" ht="15" customHeight="1">
      <c r="A62" s="1"/>
      <c r="B62" s="16" t="s">
        <v>51</v>
      </c>
      <c r="C62" s="26">
        <f>'月報(日本人)'!C62+'月報(外国人) '!C62</f>
        <v>9280</v>
      </c>
      <c r="D62" s="26">
        <f>'月報(日本人)'!D62+'月報(外国人) '!D62</f>
        <v>10159</v>
      </c>
      <c r="E62" s="26">
        <f>'月報(日本人)'!E62+'月報(外国人) '!E62</f>
        <v>19439</v>
      </c>
      <c r="F62" s="26">
        <v>8062</v>
      </c>
      <c r="G62" s="42">
        <v>29</v>
      </c>
      <c r="H62" s="26">
        <f>'月報(日本人)'!G62+'月報(外国人) '!G62</f>
        <v>19414</v>
      </c>
      <c r="I62" s="47">
        <f>'月報(日本人)'!H62+'月報(外国人) '!H62</f>
        <v>8043</v>
      </c>
      <c r="J62" s="26">
        <f>'月報(日本人)'!I62+'月報(外国人) '!I62</f>
        <v>25</v>
      </c>
      <c r="K62" s="26">
        <f t="shared" si="0"/>
        <v>19</v>
      </c>
    </row>
    <row r="63" spans="1:11" ht="15" customHeight="1">
      <c r="A63" s="1"/>
      <c r="B63" s="16" t="s">
        <v>52</v>
      </c>
      <c r="C63" s="26">
        <f>'月報(日本人)'!C63+'月報(外国人) '!C63</f>
        <v>3866</v>
      </c>
      <c r="D63" s="26">
        <f>'月報(日本人)'!D63+'月報(外国人) '!D63</f>
        <v>4292</v>
      </c>
      <c r="E63" s="26">
        <f>'月報(日本人)'!E63+'月報(外国人) '!E63</f>
        <v>8158</v>
      </c>
      <c r="F63" s="26">
        <v>3965</v>
      </c>
      <c r="G63" s="42">
        <v>19</v>
      </c>
      <c r="H63" s="26">
        <f>'月報(日本人)'!G63+'月報(外国人) '!G63</f>
        <v>8160</v>
      </c>
      <c r="I63" s="47">
        <f>'月報(日本人)'!H63+'月報(外国人) '!H63</f>
        <v>3960</v>
      </c>
      <c r="J63" s="26">
        <f>'月報(日本人)'!I63+'月報(外国人) '!I63</f>
        <v>-2</v>
      </c>
      <c r="K63" s="26">
        <f t="shared" si="0"/>
        <v>5</v>
      </c>
    </row>
    <row r="64" spans="1:11" ht="15" customHeight="1">
      <c r="A64" s="1"/>
      <c r="B64" s="16" t="s">
        <v>53</v>
      </c>
      <c r="C64" s="26">
        <f>'月報(日本人)'!C64+'月報(外国人) '!C64</f>
        <v>7913</v>
      </c>
      <c r="D64" s="26">
        <f>'月報(日本人)'!D64+'月報(外国人) '!D64</f>
        <v>8754</v>
      </c>
      <c r="E64" s="26">
        <f>'月報(日本人)'!E64+'月報(外国人) '!E64</f>
        <v>16667</v>
      </c>
      <c r="F64" s="26">
        <v>7588</v>
      </c>
      <c r="G64" s="42">
        <v>27</v>
      </c>
      <c r="H64" s="26">
        <f>'月報(日本人)'!G64+'月報(外国人) '!G64</f>
        <v>16676</v>
      </c>
      <c r="I64" s="47">
        <f>'月報(日本人)'!H64+'月報(外国人) '!H64</f>
        <v>7577</v>
      </c>
      <c r="J64" s="26">
        <f>'月報(日本人)'!I64+'月報(外国人) '!I64</f>
        <v>-9</v>
      </c>
      <c r="K64" s="26">
        <f t="shared" si="0"/>
        <v>11</v>
      </c>
    </row>
    <row r="65" spans="1:12" ht="15" customHeight="1">
      <c r="A65" s="1"/>
      <c r="B65" s="16" t="s">
        <v>54</v>
      </c>
      <c r="C65" s="26">
        <f>'月報(日本人)'!C65+'月報(外国人) '!C65</f>
        <v>6593</v>
      </c>
      <c r="D65" s="26">
        <f>'月報(日本人)'!D65+'月報(外国人) '!D65</f>
        <v>7364</v>
      </c>
      <c r="E65" s="26">
        <f>'月報(日本人)'!E65+'月報(外国人) '!E65</f>
        <v>13957</v>
      </c>
      <c r="F65" s="26">
        <v>6288</v>
      </c>
      <c r="G65" s="42">
        <v>23</v>
      </c>
      <c r="H65" s="26">
        <f>'月報(日本人)'!G65+'月報(外国人) '!G65</f>
        <v>13966</v>
      </c>
      <c r="I65" s="47">
        <f>'月報(日本人)'!H65+'月報(外国人) '!H65</f>
        <v>6292</v>
      </c>
      <c r="J65" s="26">
        <f>'月報(日本人)'!I65+'月報(外国人) '!I65</f>
        <v>-9</v>
      </c>
      <c r="K65" s="26">
        <f t="shared" si="0"/>
        <v>-4</v>
      </c>
      <c r="L65" s="5"/>
    </row>
    <row r="66" spans="1:12" ht="15" customHeight="1">
      <c r="A66" s="1"/>
      <c r="B66" s="16" t="s">
        <v>93</v>
      </c>
      <c r="C66" s="26">
        <f>'月報(日本人)'!C66+'月報(外国人) '!C66</f>
        <v>14157</v>
      </c>
      <c r="D66" s="26">
        <f>'月報(日本人)'!D66+'月報(外国人) '!D66</f>
        <v>15499</v>
      </c>
      <c r="E66" s="26">
        <f>'月報(日本人)'!E66+'月報(外国人) '!E66</f>
        <v>29656</v>
      </c>
      <c r="F66" s="26">
        <v>10530</v>
      </c>
      <c r="G66" s="42">
        <v>45</v>
      </c>
      <c r="H66" s="26">
        <f>'月報(日本人)'!G66+'月報(外国人) '!G66</f>
        <v>29655</v>
      </c>
      <c r="I66" s="47">
        <f>'月報(日本人)'!H66+'月報(外国人) '!H66</f>
        <v>10537</v>
      </c>
      <c r="J66" s="26">
        <f>'月報(日本人)'!I66+'月報(外国人) '!I66</f>
        <v>1</v>
      </c>
      <c r="K66" s="26">
        <f t="shared" si="0"/>
        <v>-7</v>
      </c>
      <c r="L66" s="5"/>
    </row>
    <row r="67" spans="1:11" ht="15" customHeight="1">
      <c r="A67" s="1"/>
      <c r="B67" s="16" t="s">
        <v>94</v>
      </c>
      <c r="C67" s="26">
        <f>'月報(日本人)'!C67+'月報(外国人) '!C67</f>
        <v>1058</v>
      </c>
      <c r="D67" s="26">
        <f>'月報(日本人)'!D67+'月報(外国人) '!D67</f>
        <v>1244</v>
      </c>
      <c r="E67" s="26">
        <f>'月報(日本人)'!E67+'月報(外国人) '!E67</f>
        <v>2302</v>
      </c>
      <c r="F67" s="26">
        <v>893</v>
      </c>
      <c r="G67" s="42">
        <v>1</v>
      </c>
      <c r="H67" s="26">
        <f>'月報(日本人)'!G67+'月報(外国人) '!G67</f>
        <v>2312</v>
      </c>
      <c r="I67" s="47">
        <f>'月報(日本人)'!H67+'月報(外国人) '!H67</f>
        <v>897</v>
      </c>
      <c r="J67" s="26">
        <f>'月報(日本人)'!I67+'月報(外国人) '!I67</f>
        <v>-10</v>
      </c>
      <c r="K67" s="26">
        <f t="shared" si="0"/>
        <v>-4</v>
      </c>
    </row>
    <row r="68" spans="1:12" ht="15" customHeight="1">
      <c r="A68" s="1"/>
      <c r="B68" s="16" t="s">
        <v>55</v>
      </c>
      <c r="C68" s="26">
        <f>'月報(日本人)'!C68+'月報(外国人) '!C68</f>
        <v>7440</v>
      </c>
      <c r="D68" s="26">
        <f>'月報(日本人)'!D68+'月報(外国人) '!D68</f>
        <v>8093</v>
      </c>
      <c r="E68" s="26">
        <f>'月報(日本人)'!E68+'月報(外国人) '!E68</f>
        <v>15533</v>
      </c>
      <c r="F68" s="26">
        <v>5122</v>
      </c>
      <c r="G68" s="42">
        <v>23</v>
      </c>
      <c r="H68" s="26">
        <f>'月報(日本人)'!G68+'月報(外国人) '!G68</f>
        <v>15522</v>
      </c>
      <c r="I68" s="47">
        <f>'月報(日本人)'!H68+'月報(外国人) '!H68</f>
        <v>5108</v>
      </c>
      <c r="J68" s="26">
        <f>'月報(日本人)'!I68+'月報(外国人) '!I68</f>
        <v>11</v>
      </c>
      <c r="K68" s="26">
        <f t="shared" si="0"/>
        <v>14</v>
      </c>
      <c r="L68" s="5"/>
    </row>
    <row r="69" spans="1:12" ht="15" customHeight="1">
      <c r="A69" s="1"/>
      <c r="B69" s="16" t="s">
        <v>56</v>
      </c>
      <c r="C69" s="26">
        <f>'月報(日本人)'!C69+'月報(外国人) '!C69</f>
        <v>6876</v>
      </c>
      <c r="D69" s="26">
        <f>'月報(日本人)'!D69+'月報(外国人) '!D69</f>
        <v>7562</v>
      </c>
      <c r="E69" s="26">
        <f>'月報(日本人)'!E69+'月報(外国人) '!E69</f>
        <v>14438</v>
      </c>
      <c r="F69" s="26">
        <v>4828</v>
      </c>
      <c r="G69" s="42">
        <v>14</v>
      </c>
      <c r="H69" s="26">
        <f>'月報(日本人)'!G69+'月報(外国人) '!G69</f>
        <v>14450</v>
      </c>
      <c r="I69" s="47">
        <f>'月報(日本人)'!H69+'月報(外国人) '!H69</f>
        <v>4823</v>
      </c>
      <c r="J69" s="26">
        <f>'月報(日本人)'!I69+'月報(外国人) '!I69</f>
        <v>-12</v>
      </c>
      <c r="K69" s="26">
        <f t="shared" si="0"/>
        <v>5</v>
      </c>
      <c r="L69" s="5"/>
    </row>
    <row r="70" spans="1:12" ht="15" customHeight="1">
      <c r="A70" s="1"/>
      <c r="B70" s="16" t="s">
        <v>57</v>
      </c>
      <c r="C70" s="26">
        <f>'月報(日本人)'!C70+'月報(外国人) '!C70</f>
        <v>9624</v>
      </c>
      <c r="D70" s="26">
        <f>'月報(日本人)'!D70+'月報(外国人) '!D70</f>
        <v>10371</v>
      </c>
      <c r="E70" s="26">
        <f>'月報(日本人)'!E70+'月報(外国人) '!E70</f>
        <v>19995</v>
      </c>
      <c r="F70" s="26">
        <v>7358</v>
      </c>
      <c r="G70" s="42">
        <v>23</v>
      </c>
      <c r="H70" s="26">
        <f>'月報(日本人)'!G70+'月報(外国人) '!G70</f>
        <v>19987</v>
      </c>
      <c r="I70" s="47">
        <f>'月報(日本人)'!H70+'月報(外国人) '!H70</f>
        <v>7360</v>
      </c>
      <c r="J70" s="26">
        <f>'月報(日本人)'!I70+'月報(外国人) '!I70</f>
        <v>8</v>
      </c>
      <c r="K70" s="26">
        <f t="shared" si="0"/>
        <v>-2</v>
      </c>
      <c r="L70" s="5"/>
    </row>
    <row r="71" spans="1:12" ht="15" customHeight="1">
      <c r="A71" s="1"/>
      <c r="B71" s="16" t="s">
        <v>58</v>
      </c>
      <c r="C71" s="26">
        <f>'月報(日本人)'!C71+'月報(外国人) '!C71</f>
        <v>5396</v>
      </c>
      <c r="D71" s="26">
        <f>'月報(日本人)'!D71+'月報(外国人) '!D71</f>
        <v>6228</v>
      </c>
      <c r="E71" s="26">
        <f>'月報(日本人)'!E71+'月報(外国人) '!E71</f>
        <v>11624</v>
      </c>
      <c r="F71" s="26">
        <v>5543</v>
      </c>
      <c r="G71" s="42">
        <v>16</v>
      </c>
      <c r="H71" s="26">
        <f>'月報(日本人)'!G71+'月報(外国人) '!G71</f>
        <v>11654</v>
      </c>
      <c r="I71" s="47">
        <f>'月報(日本人)'!H71+'月報(外国人) '!H71</f>
        <v>5529</v>
      </c>
      <c r="J71" s="26">
        <f>'月報(日本人)'!I71+'月報(外国人) '!I71</f>
        <v>-30</v>
      </c>
      <c r="K71" s="26">
        <f t="shared" si="0"/>
        <v>14</v>
      </c>
      <c r="L71" s="5"/>
    </row>
    <row r="72" spans="1:11" ht="15" customHeight="1">
      <c r="A72" s="1"/>
      <c r="B72" s="16" t="s">
        <v>59</v>
      </c>
      <c r="C72" s="26">
        <f>'月報(日本人)'!C72+'月報(外国人) '!C72</f>
        <v>4963</v>
      </c>
      <c r="D72" s="26">
        <f>'月報(日本人)'!D72+'月報(外国人) '!D72</f>
        <v>5576</v>
      </c>
      <c r="E72" s="26">
        <f>'月報(日本人)'!E72+'月報(外国人) '!E72</f>
        <v>10539</v>
      </c>
      <c r="F72" s="26">
        <v>4863</v>
      </c>
      <c r="G72" s="42">
        <v>4</v>
      </c>
      <c r="H72" s="26">
        <f>'月報(日本人)'!G72+'月報(外国人) '!G72</f>
        <v>10551</v>
      </c>
      <c r="I72" s="47">
        <f>'月報(日本人)'!H72+'月報(外国人) '!H72</f>
        <v>4857</v>
      </c>
      <c r="J72" s="26">
        <f>'月報(日本人)'!I72+'月報(外国人) '!I72</f>
        <v>-12</v>
      </c>
      <c r="K72" s="26">
        <f t="shared" si="0"/>
        <v>6</v>
      </c>
    </row>
    <row r="73" spans="1:11" ht="15" customHeight="1">
      <c r="A73" s="1"/>
      <c r="B73" s="16" t="s">
        <v>60</v>
      </c>
      <c r="C73" s="26">
        <f>'月報(日本人)'!C73+'月報(外国人) '!C73</f>
        <v>4408</v>
      </c>
      <c r="D73" s="26">
        <f>'月報(日本人)'!D73+'月報(外国人) '!D73</f>
        <v>5013</v>
      </c>
      <c r="E73" s="26">
        <f>'月報(日本人)'!E73+'月報(外国人) '!E73</f>
        <v>9421</v>
      </c>
      <c r="F73" s="26">
        <v>4663</v>
      </c>
      <c r="G73" s="42">
        <v>7</v>
      </c>
      <c r="H73" s="26">
        <f>'月報(日本人)'!G73+'月報(外国人) '!G73</f>
        <v>9448</v>
      </c>
      <c r="I73" s="47">
        <f>'月報(日本人)'!H73+'月報(外国人) '!H73</f>
        <v>4677</v>
      </c>
      <c r="J73" s="26">
        <f>'月報(日本人)'!I73+'月報(外国人) '!I73</f>
        <v>-27</v>
      </c>
      <c r="K73" s="26">
        <f aca="true" t="shared" si="1" ref="K73:K83">F73-I73</f>
        <v>-14</v>
      </c>
    </row>
    <row r="74" spans="1:11" ht="15" customHeight="1">
      <c r="A74" s="1"/>
      <c r="B74" s="16" t="s">
        <v>61</v>
      </c>
      <c r="C74" s="26">
        <f>'月報(日本人)'!C74+'月報(外国人) '!C74</f>
        <v>8303</v>
      </c>
      <c r="D74" s="26">
        <f>'月報(日本人)'!D74+'月報(外国人) '!D74</f>
        <v>9522</v>
      </c>
      <c r="E74" s="26">
        <f>'月報(日本人)'!E74+'月報(外国人) '!E74</f>
        <v>17825</v>
      </c>
      <c r="F74" s="26">
        <v>9096</v>
      </c>
      <c r="G74" s="42">
        <v>26</v>
      </c>
      <c r="H74" s="26">
        <f>'月報(日本人)'!G74+'月報(外国人) '!G74</f>
        <v>17850</v>
      </c>
      <c r="I74" s="47">
        <f>'月報(日本人)'!H74+'月報(外国人) '!H74</f>
        <v>9107</v>
      </c>
      <c r="J74" s="26">
        <f>'月報(日本人)'!I74+'月報(外国人) '!I74</f>
        <v>-25</v>
      </c>
      <c r="K74" s="26">
        <f t="shared" si="1"/>
        <v>-11</v>
      </c>
    </row>
    <row r="75" spans="1:12" ht="15" customHeight="1">
      <c r="A75" s="1"/>
      <c r="B75" s="16" t="s">
        <v>62</v>
      </c>
      <c r="C75" s="26">
        <f>'月報(日本人)'!C75+'月報(外国人) '!C75</f>
        <v>2505</v>
      </c>
      <c r="D75" s="26">
        <f>'月報(日本人)'!D75+'月報(外国人) '!D75</f>
        <v>2872</v>
      </c>
      <c r="E75" s="26">
        <f>'月報(日本人)'!E75+'月報(外国人) '!E75</f>
        <v>5377</v>
      </c>
      <c r="F75" s="26">
        <v>2505</v>
      </c>
      <c r="G75" s="42">
        <v>4</v>
      </c>
      <c r="H75" s="26">
        <f>'月報(日本人)'!G75+'月報(外国人) '!G75</f>
        <v>5362</v>
      </c>
      <c r="I75" s="47">
        <f>'月報(日本人)'!H75+'月報(外国人) '!H75</f>
        <v>2501</v>
      </c>
      <c r="J75" s="26">
        <f>'月報(日本人)'!I75+'月報(外国人) '!I75</f>
        <v>15</v>
      </c>
      <c r="K75" s="26">
        <f t="shared" si="1"/>
        <v>4</v>
      </c>
      <c r="L75" s="5"/>
    </row>
    <row r="76" spans="1:11" ht="15" customHeight="1">
      <c r="A76" s="1"/>
      <c r="B76" s="16" t="s">
        <v>63</v>
      </c>
      <c r="C76" s="26">
        <f>'月報(日本人)'!C76+'月報(外国人) '!C76</f>
        <v>1537</v>
      </c>
      <c r="D76" s="26">
        <f>'月報(日本人)'!D76+'月報(外国人) '!D76</f>
        <v>1744</v>
      </c>
      <c r="E76" s="26">
        <f>'月報(日本人)'!E76+'月報(外国人) '!E76</f>
        <v>3281</v>
      </c>
      <c r="F76" s="26">
        <v>1527</v>
      </c>
      <c r="G76" s="42">
        <v>1</v>
      </c>
      <c r="H76" s="26">
        <f>'月報(日本人)'!G76+'月報(外国人) '!G76</f>
        <v>3290</v>
      </c>
      <c r="I76" s="47">
        <f>'月報(日本人)'!H76+'月報(外国人) '!H76</f>
        <v>1529</v>
      </c>
      <c r="J76" s="26">
        <f>'月報(日本人)'!I76+'月報(外国人) '!I76</f>
        <v>-9</v>
      </c>
      <c r="K76" s="26">
        <f t="shared" si="1"/>
        <v>-2</v>
      </c>
    </row>
    <row r="77" spans="1:12" ht="15" customHeight="1">
      <c r="A77" s="1"/>
      <c r="B77" s="16" t="s">
        <v>85</v>
      </c>
      <c r="C77" s="26">
        <f>'月報(日本人)'!C77+'月報(外国人) '!C77</f>
        <v>11306</v>
      </c>
      <c r="D77" s="26">
        <f>'月報(日本人)'!D77+'月報(外国人) '!D77</f>
        <v>12535</v>
      </c>
      <c r="E77" s="26">
        <f>'月報(日本人)'!E77+'月報(外国人) '!E77</f>
        <v>23841</v>
      </c>
      <c r="F77" s="26">
        <v>11198</v>
      </c>
      <c r="G77" s="42">
        <v>31</v>
      </c>
      <c r="H77" s="26">
        <f>'月報(日本人)'!G77+'月報(外国人) '!G77</f>
        <v>23844</v>
      </c>
      <c r="I77" s="47">
        <f>'月報(日本人)'!H77+'月報(外国人) '!H77</f>
        <v>11204</v>
      </c>
      <c r="J77" s="26">
        <f>'月報(日本人)'!I77+'月報(外国人) '!I77</f>
        <v>-3</v>
      </c>
      <c r="K77" s="26">
        <f t="shared" si="1"/>
        <v>-6</v>
      </c>
      <c r="L77" s="5"/>
    </row>
    <row r="78" spans="1:11" ht="15" customHeight="1">
      <c r="A78" s="1"/>
      <c r="B78" s="16" t="s">
        <v>64</v>
      </c>
      <c r="C78" s="26">
        <f>'月報(日本人)'!C78+'月報(外国人) '!C78</f>
        <v>18190</v>
      </c>
      <c r="D78" s="26">
        <f>'月報(日本人)'!D78+'月報(外国人) '!D78</f>
        <v>18117</v>
      </c>
      <c r="E78" s="26">
        <f>'月報(日本人)'!E78+'月報(外国人) '!E78</f>
        <v>36307</v>
      </c>
      <c r="F78" s="26">
        <v>16260</v>
      </c>
      <c r="G78" s="42">
        <v>84</v>
      </c>
      <c r="H78" s="26">
        <f>'月報(日本人)'!G78+'月報(外国人) '!G78</f>
        <v>36248</v>
      </c>
      <c r="I78" s="47">
        <f>'月報(日本人)'!H78+'月報(外国人) '!H78</f>
        <v>16189</v>
      </c>
      <c r="J78" s="26">
        <f>'月報(日本人)'!I78+'月報(外国人) '!I78</f>
        <v>59</v>
      </c>
      <c r="K78" s="26">
        <f t="shared" si="1"/>
        <v>71</v>
      </c>
    </row>
    <row r="79" spans="1:12" ht="15" customHeight="1">
      <c r="A79" s="1"/>
      <c r="B79" s="16" t="s">
        <v>86</v>
      </c>
      <c r="C79" s="26">
        <f>'月報(日本人)'!C79+'月報(外国人) '!C79</f>
        <v>9789</v>
      </c>
      <c r="D79" s="26">
        <f>'月報(日本人)'!D79+'月報(外国人) '!D79</f>
        <v>10995</v>
      </c>
      <c r="E79" s="26">
        <f>'月報(日本人)'!E79+'月報(外国人) '!E79</f>
        <v>20784</v>
      </c>
      <c r="F79" s="26">
        <v>8623</v>
      </c>
      <c r="G79" s="42">
        <v>16</v>
      </c>
      <c r="H79" s="26">
        <f>'月報(日本人)'!G79+'月報(外国人) '!G79</f>
        <v>20827</v>
      </c>
      <c r="I79" s="47">
        <f>'月報(日本人)'!H79+'月報(外国人) '!H79</f>
        <v>8629</v>
      </c>
      <c r="J79" s="26">
        <f>'月報(日本人)'!I79+'月報(外国人) '!I79</f>
        <v>-43</v>
      </c>
      <c r="K79" s="26">
        <f t="shared" si="1"/>
        <v>-6</v>
      </c>
      <c r="L79" s="5"/>
    </row>
    <row r="80" spans="1:11" ht="15" customHeight="1">
      <c r="A80" s="1"/>
      <c r="B80" s="16" t="s">
        <v>65</v>
      </c>
      <c r="C80" s="26">
        <f>'月報(日本人)'!C80+'月報(外国人) '!C80</f>
        <v>3245</v>
      </c>
      <c r="D80" s="26">
        <f>'月報(日本人)'!D80+'月報(外国人) '!D80</f>
        <v>3628</v>
      </c>
      <c r="E80" s="26">
        <f>'月報(日本人)'!E80+'月報(外国人) '!E80</f>
        <v>6873</v>
      </c>
      <c r="F80" s="26">
        <v>2904</v>
      </c>
      <c r="G80" s="42">
        <v>11</v>
      </c>
      <c r="H80" s="26">
        <f>'月報(日本人)'!G80+'月報(外国人) '!G80</f>
        <v>6886</v>
      </c>
      <c r="I80" s="47">
        <f>'月報(日本人)'!H80+'月報(外国人) '!H80</f>
        <v>2899</v>
      </c>
      <c r="J80" s="26">
        <f>'月報(日本人)'!I80+'月報(外国人) '!I80</f>
        <v>-13</v>
      </c>
      <c r="K80" s="26">
        <f t="shared" si="1"/>
        <v>5</v>
      </c>
    </row>
    <row r="81" spans="1:12" ht="15" customHeight="1">
      <c r="A81" s="1"/>
      <c r="B81" s="16" t="s">
        <v>95</v>
      </c>
      <c r="C81" s="26">
        <f>'月報(日本人)'!C81+'月報(外国人) '!C81</f>
        <v>3720</v>
      </c>
      <c r="D81" s="26">
        <f>'月報(日本人)'!D81+'月報(外国人) '!D81</f>
        <v>4142</v>
      </c>
      <c r="E81" s="26">
        <f>'月報(日本人)'!E81+'月報(外国人) '!E81</f>
        <v>7862</v>
      </c>
      <c r="F81" s="26">
        <v>3163</v>
      </c>
      <c r="G81" s="42">
        <v>3</v>
      </c>
      <c r="H81" s="26">
        <f>'月報(日本人)'!G81+'月報(外国人) '!G81</f>
        <v>7864</v>
      </c>
      <c r="I81" s="47">
        <f>'月報(日本人)'!H81+'月報(外国人) '!H81</f>
        <v>3156</v>
      </c>
      <c r="J81" s="26">
        <f>'月報(日本人)'!I81+'月報(外国人) '!I81</f>
        <v>-2</v>
      </c>
      <c r="K81" s="26">
        <f t="shared" si="1"/>
        <v>7</v>
      </c>
      <c r="L81" s="5"/>
    </row>
    <row r="82" spans="1:11" ht="15" customHeight="1" thickBot="1">
      <c r="A82" s="1"/>
      <c r="B82" s="16" t="s">
        <v>96</v>
      </c>
      <c r="C82" s="30">
        <f>'月報(日本人)'!C82+'月報(外国人) '!C82</f>
        <v>9345</v>
      </c>
      <c r="D82" s="30">
        <f>'月報(日本人)'!D82+'月報(外国人) '!D82</f>
        <v>9980</v>
      </c>
      <c r="E82" s="30">
        <f>'月報(日本人)'!E82+'月報(外国人) '!E82</f>
        <v>19325</v>
      </c>
      <c r="F82" s="30">
        <v>8981</v>
      </c>
      <c r="G82" s="43">
        <v>30</v>
      </c>
      <c r="H82" s="30">
        <f>'月報(日本人)'!G82+'月報(外国人) '!G82</f>
        <v>19357</v>
      </c>
      <c r="I82" s="48">
        <f>'月報(日本人)'!H82+'月報(外国人) '!H82</f>
        <v>9008</v>
      </c>
      <c r="J82" s="30">
        <f>'月報(日本人)'!I82+'月報(外国人) '!I82</f>
        <v>-32</v>
      </c>
      <c r="K82" s="30">
        <f t="shared" si="1"/>
        <v>-27</v>
      </c>
    </row>
    <row r="83" spans="1:11" ht="15" customHeight="1" thickBot="1" thickTop="1">
      <c r="A83" s="1"/>
      <c r="B83" s="25" t="s">
        <v>97</v>
      </c>
      <c r="C83" s="31">
        <f>'月報(日本人)'!C83+'月報(外国人) '!C83</f>
        <v>320823</v>
      </c>
      <c r="D83" s="31">
        <f>'月報(日本人)'!D83+'月報(外国人) '!D83</f>
        <v>346212</v>
      </c>
      <c r="E83" s="31">
        <f>'月報(日本人)'!E83+'月報(外国人) '!E83</f>
        <v>667035</v>
      </c>
      <c r="F83" s="33">
        <f>SUM(F51:F82)</f>
        <v>278877</v>
      </c>
      <c r="G83" s="46">
        <f>SUM(G51:G82)</f>
        <v>1144</v>
      </c>
      <c r="H83" s="31">
        <f>'月報(日本人)'!G83+'月報(外国人) '!G83</f>
        <v>667087</v>
      </c>
      <c r="I83" s="51">
        <f>'月報(日本人)'!H83+'月報(外国人) '!H83</f>
        <v>278660</v>
      </c>
      <c r="J83" s="31">
        <f>'月報(日本人)'!I83+'月報(外国人) '!I83</f>
        <v>-52</v>
      </c>
      <c r="K83" s="31">
        <f t="shared" si="1"/>
        <v>217</v>
      </c>
    </row>
    <row r="84" spans="1:12" ht="15" customHeight="1" thickBot="1" thickTop="1">
      <c r="A84" s="1"/>
      <c r="B84" s="25" t="s">
        <v>98</v>
      </c>
      <c r="C84" s="31">
        <f>'月報(日本人)'!C84+'月報(外国人) '!C84</f>
        <v>2433567</v>
      </c>
      <c r="D84" s="31">
        <f>'月報(日本人)'!D84+'月報(外国人) '!D84</f>
        <v>2688881</v>
      </c>
      <c r="E84" s="31">
        <f>'月報(日本人)'!E84+'月報(外国人) '!E84</f>
        <v>5122448</v>
      </c>
      <c r="F84" s="31">
        <f>SUM(F50,F83)</f>
        <v>2346328</v>
      </c>
      <c r="G84" s="46">
        <f>SUM(G50,G83)</f>
        <v>10622</v>
      </c>
      <c r="H84" s="31">
        <f>'月報(日本人)'!G84+'月報(外国人) '!G84</f>
        <v>5121715</v>
      </c>
      <c r="I84" s="51">
        <f>'月報(日本人)'!H84+'月報(外国人) '!H84</f>
        <v>2342024</v>
      </c>
      <c r="J84" s="31">
        <f>'月報(日本人)'!I84+'月報(外国人) '!I84</f>
        <v>733</v>
      </c>
      <c r="K84" s="31">
        <f>F84-I84</f>
        <v>4304</v>
      </c>
      <c r="L84" s="5"/>
    </row>
    <row r="85" ht="15" customHeight="1" thickTop="1">
      <c r="B85" s="24"/>
    </row>
    <row r="86" spans="2:12" ht="15" customHeight="1">
      <c r="B86" s="100" t="s">
        <v>107</v>
      </c>
      <c r="C86" s="100"/>
      <c r="D86" s="100"/>
      <c r="E86" s="100"/>
      <c r="F86" s="100"/>
      <c r="G86" s="100"/>
      <c r="H86" s="100"/>
      <c r="I86" s="100"/>
      <c r="J86" s="100"/>
      <c r="K86" s="100"/>
      <c r="L86" s="41"/>
    </row>
    <row r="87" spans="2:12" ht="15" customHeigh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41"/>
    </row>
    <row r="88" spans="2:12" ht="15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41"/>
    </row>
    <row r="89" spans="2:12" ht="15" customHeight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41"/>
    </row>
    <row r="90" spans="2:12" ht="1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41"/>
    </row>
  </sheetData>
  <sheetProtection/>
  <mergeCells count="2">
    <mergeCell ref="F6:G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6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2016-03-18T02:54:13Z</cp:lastPrinted>
  <dcterms:created xsi:type="dcterms:W3CDTF">2003-04-28T02:59:51Z</dcterms:created>
  <dcterms:modified xsi:type="dcterms:W3CDTF">2016-03-18T02:54:18Z</dcterms:modified>
  <cp:category/>
  <cp:version/>
  <cp:contentType/>
  <cp:contentStatus/>
</cp:coreProperties>
</file>