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33市町村支援課\財政係\29年度\M4 財政診断\M409 財政状況資料集\04　再照会・回答・公表\04　市町村→県\"/>
    </mc:Choice>
  </mc:AlternateContent>
  <bookViews>
    <workbookView xWindow="240" yWindow="165" windowWidth="14940" windowHeight="7770" tabRatio="59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AO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BE35" i="9"/>
  <c r="AM35" i="9"/>
  <c r="C35" i="9"/>
  <c r="BE34" i="9"/>
  <c r="C34" i="9"/>
  <c r="U34" i="9" l="1"/>
  <c r="U35" i="9" s="1"/>
  <c r="U36"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<sst xmlns="http://schemas.openxmlformats.org/spreadsheetml/2006/main" count="1085" uniqueCount="571">
  <si>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</si>
  <si>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</si>
  <si>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</si>
  <si>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</si>
  <si>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</si>
  <si>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</si>
  <si>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</si>
  <si>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</si>
  <si>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</si>
  <si>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</si>
  <si>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</si>
  <si>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</si>
  <si>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</si>
  <si>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</si>
  <si>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</si>
  <si>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</si>
  <si>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</si>
  <si>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</si>
  <si>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</si>
  <si>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</si>
  <si>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</si>
  <si>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</si>
  <si>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</si>
  <si>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</si>
  <si>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</si>
  <si>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</si>
  <si>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</si>
  <si>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</si>
  <si>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</si>
  <si>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</si>
  <si>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</si>
  <si>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</si>
  <si>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</si>
  <si>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</si>
  <si>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</si>
  <si>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</si>
  <si>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</si>
  <si>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</si>
  <si>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</si>
  <si>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</si>
  <si>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</si>
  <si>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</si>
  <si>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</si>
  <si>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</si>
  <si>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</si>
  <si>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</si>
  <si>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</si>
  <si>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</si>
  <si>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</si>
  <si>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</si>
  <si>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</si>
  <si>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</si>
  <si>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</si>
  <si>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</si>
  <si>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</si>
  <si>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</si>
  <si>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</si>
  <si>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</si>
  <si>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</si>
  <si>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</si>
  <si>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</si>
  <si>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</si>
  <si>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</si>
  <si>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</si>
  <si>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</si>
  <si>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</si>
  <si>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</si>
  <si>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</si>
  <si>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</si>
  <si>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</si>
  <si>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</si>
  <si>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</si>
  <si>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</si>
  <si>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</si>
  <si>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</si>
  <si>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</si>
  <si>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</si>
  <si>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</si>
  <si>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</si>
  <si>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</si>
  <si>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</si>
  <si>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</si>
  <si>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那珂川町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</si>
  <si>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</si>
  <si>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</si>
  <si>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</si>
  <si>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</si>
  <si>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</si>
  <si>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</si>
  <si>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</si>
  <si>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</si>
  <si>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</si>
  <si>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</si>
  <si>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</si>
  <si>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</si>
  <si>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</si>
  <si>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</si>
  <si>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</si>
  <si>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</si>
  <si>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</si>
  <si>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</si>
  <si>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</si>
  <si>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</si>
  <si>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</si>
  <si>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</si>
  <si>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</si>
  <si>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</si>
  <si>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</si>
  <si>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</si>
  <si>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</si>
  <si>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</si>
  <si>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</si>
  <si>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</si>
  <si>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</si>
  <si>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</si>
  <si>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</si>
  <si>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</si>
  <si>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</si>
  <si>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</si>
  <si>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</si>
  <si>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</si>
  <si>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</si>
  <si>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</si>
  <si>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</si>
  <si>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</si>
  <si>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</si>
  <si>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</si>
  <si>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</si>
  <si>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</si>
  <si>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</si>
  <si>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</si>
  <si>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</si>
  <si>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</si>
  <si>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</si>
  <si>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</si>
  <si>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</si>
  <si>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</si>
  <si>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</si>
  <si>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</si>
  <si>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</si>
  <si>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</si>
  <si>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</si>
  <si>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</si>
  <si>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</si>
  <si>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</si>
  <si>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</si>
  <si>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</si>
  <si>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</si>
  <si>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</si>
  <si>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</si>
  <si>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</si>
  <si>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</si>
  <si>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</si>
  <si>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</si>
  <si>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</si>
  <si>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</si>
  <si>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</si>
  <si>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</si>
  <si>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</si>
  <si>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</si>
  <si>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</si>
  <si>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</si>
  <si>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</si>
  <si>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</si>
  <si>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</si>
  <si>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</si>
  <si>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</si>
  <si>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</si>
  <si>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</si>
  <si>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</si>
  <si>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</si>
  <si>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</si>
  <si>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</si>
  <si>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</si>
  <si>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</si>
  <si>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</si>
  <si>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</si>
  <si>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</si>
  <si>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</si>
  <si>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</si>
  <si>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</si>
  <si>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</si>
  <si>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</si>
  <si>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</si>
  <si>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</si>
  <si>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</si>
  <si>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</si>
  <si>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</si>
  <si>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</si>
  <si>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</si>
  <si>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</si>
  <si>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</si>
  <si>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</si>
  <si>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</si>
  <si>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</si>
  <si>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</si>
  <si>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福岡県那珂川町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</si>
  <si>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</si>
  <si>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</si>
  <si>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</si>
  <si>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</si>
  <si>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</si>
  <si>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</si>
  <si>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</si>
  <si>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</si>
  <si>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</si>
  <si>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</si>
  <si>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</si>
  <si>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</si>
  <si>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</si>
  <si>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</si>
  <si>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</si>
  <si>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</si>
  <si>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</si>
  <si>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</si>
  <si>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</si>
  <si>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</si>
  <si>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</si>
  <si>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</si>
  <si>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</si>
  <si>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</si>
  <si>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</si>
  <si>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</si>
  <si>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</si>
  <si>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</si>
  <si>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</si>
  <si>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</si>
  <si>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</si>
  <si>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</si>
  <si>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</si>
  <si>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</si>
  <si>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</si>
  <si>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</si>
  <si>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</si>
  <si>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</si>
  <si>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</si>
  <si>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</si>
  <si>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</si>
  <si>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</si>
  <si>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</si>
  <si>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</si>
  <si>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</si>
  <si>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</si>
  <si>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</si>
  <si>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</si>
  <si>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</si>
  <si>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</si>
  <si>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</si>
  <si>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</si>
  <si>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</si>
  <si>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</si>
  <si>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</si>
  <si>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</si>
  <si>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</si>
  <si>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</si>
  <si>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</si>
  <si>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</si>
  <si>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</si>
  <si>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</si>
  <si>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</si>
  <si>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</si>
  <si>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</si>
  <si>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</si>
  <si>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</si>
  <si>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</si>
  <si>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</si>
  <si>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</si>
  <si>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</si>
  <si>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</si>
  <si>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</si>
  <si>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</si>
  <si>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</si>
  <si>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</si>
  <si>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</si>
  <si>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</si>
  <si>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</si>
  <si>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</si>
  <si>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</si>
  <si>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</si>
  <si>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</si>
  <si>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</si>
  <si>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</si>
  <si>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</si>
  <si>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</si>
  <si>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</si>
  <si>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</si>
  <si>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</si>
  <si>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</si>
  <si>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</si>
  <si>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</si>
  <si>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</si>
  <si>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</si>
  <si>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</si>
  <si>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</si>
  <si>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</si>
  <si>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</si>
  <si>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</si>
  <si>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</si>
  <si>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</si>
  <si>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</si>
  <si>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</si>
  <si>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</si>
  <si>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</si>
  <si>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</si>
  <si>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</si>
  <si>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</si>
  <si>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</si>
  <si>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</si>
  <si>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</si>
  <si>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</si>
  <si>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</si>
  <si>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</si>
  <si>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</si>
  <si>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</si>
  <si>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</si>
  <si>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</si>
  <si>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</si>
  <si>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</si>
  <si>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</si>
  <si>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</si>
  <si>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</si>
  <si>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</si>
  <si>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</si>
  <si>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</si>
  <si>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</si>
  <si>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</si>
  <si>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</si>
  <si>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</si>
  <si>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</si>
  <si>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</si>
  <si>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</si>
  <si>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</si>
  <si>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</si>
  <si>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</si>
  <si>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</si>
  <si>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</si>
  <si>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</si>
  <si>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</si>
  <si>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</si>
  <si>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</si>
  <si>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</si>
  <si>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</si>
  <si>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</si>
  <si>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</si>
  <si>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</si>
  <si>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福岡県那珂川町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</si>
  <si>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</si>
  <si>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</si>
  <si>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</si>
  <si>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</si>
  <si>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</si>
  <si>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</si>
  <si>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</si>
  <si>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</si>
  <si>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</si>
  <si>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</si>
  <si>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</si>
  <si>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</si>
  <si>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</si>
  <si>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</si>
  <si>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</si>
  <si>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</si>
  <si>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</si>
  <si>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</si>
  <si>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</si>
  <si>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</si>
  <si>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</si>
  <si>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</si>
  <si>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</si>
  <si>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</si>
  <si>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</si>
  <si>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</si>
  <si>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</si>
  <si>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</si>
  <si>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</si>
  <si>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</si>
  <si>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</si>
  <si>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</si>
  <si>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</si>
  <si>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</si>
  <si>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介護保険事業特別会計（保険事業勘定）</t>
    <phoneticPr fontId="5"/>
  </si>
  <si>
    <t>後期高齢者医療特別会計</t>
    <phoneticPr fontId="5"/>
  </si>
  <si>
    <t>那珂川町下水道事業会計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</si>
  <si>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</si>
  <si>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</si>
  <si>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</si>
  <si>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</si>
  <si>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</si>
  <si>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</si>
  <si>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</si>
  <si>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</si>
  <si>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</si>
  <si>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</si>
  <si>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</si>
  <si>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</si>
  <si>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</si>
  <si>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</si>
  <si>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</si>
  <si>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</si>
  <si>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</si>
  <si>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</si>
  <si>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</si>
  <si>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</si>
  <si>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</si>
  <si>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</si>
  <si>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</si>
  <si>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</si>
  <si>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</si>
  <si>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</si>
  <si>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</si>
  <si>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</si>
  <si>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</si>
  <si>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</si>
  <si>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</si>
  <si>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</si>
  <si>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</si>
  <si>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</si>
  <si>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</si>
  <si>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</si>
  <si>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</si>
  <si>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</si>
  <si>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</si>
  <si>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</si>
  <si>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</si>
  <si>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</si>
  <si>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</si>
  <si>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</si>
  <si>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</si>
  <si>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</si>
  <si>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</si>
  <si>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</si>
  <si>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</si>
  <si>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</si>
  <si>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</si>
  <si>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</si>
  <si>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</si>
  <si>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</si>
  <si>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</si>
  <si>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</si>
  <si>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</si>
  <si>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</si>
  <si>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</si>
  <si>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</si>
  <si>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</si>
  <si>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</si>
  <si>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</si>
  <si>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</si>
  <si>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</si>
  <si>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</si>
  <si>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</si>
  <si>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</si>
  <si>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</si>
  <si>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</si>
  <si>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</si>
  <si>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</si>
  <si>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</si>
  <si>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</si>
  <si>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</si>
  <si>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</si>
  <si>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</si>
  <si>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</si>
  <si>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</si>
  <si>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</si>
  <si>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</si>
  <si>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</si>
  <si>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</si>
  <si>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</si>
  <si>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</si>
  <si>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</si>
  <si>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</si>
  <si>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</si>
  <si>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</si>
  <si>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</si>
  <si>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</si>
  <si>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</si>
  <si>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</si>
  <si>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</si>
  <si>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</si>
  <si>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</si>
  <si>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</si>
  <si>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</si>
  <si>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</si>
  <si>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</si>
  <si>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</si>
  <si>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</si>
  <si>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</si>
  <si>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</si>
  <si>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</si>
  <si>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</si>
  <si>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</si>
  <si>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</si>
  <si>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</si>
  <si>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</si>
  <si>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</si>
  <si>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</si>
  <si>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</si>
  <si>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</si>
  <si>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</si>
  <si>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</si>
  <si>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</si>
  <si>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</si>
  <si>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</si>
  <si>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</si>
  <si>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</si>
  <si>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</si>
  <si>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</si>
  <si>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</si>
  <si>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</si>
  <si>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</si>
  <si>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</si>
  <si>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</si>
  <si>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</si>
  <si>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</si>
  <si>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</si>
  <si>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</si>
  <si>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</si>
  <si>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</si>
  <si>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</si>
  <si>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</si>
  <si>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2.76</t>
  </si>
  <si>
    <t>▲ 1.30</t>
  </si>
  <si>
    <t>那珂川町下水道事業会計</t>
  </si>
  <si>
    <t>一般会計</t>
  </si>
  <si>
    <t>介護保険事業特別会計（保険事業勘定）</t>
  </si>
  <si>
    <t>後期高齢者医療特別会計</t>
  </si>
  <si>
    <t>国民健康保険事業特別会計</t>
  </si>
  <si>
    <t>その他会計（赤字）</t>
  </si>
  <si>
    <t>その他会計（黒字）</t>
  </si>
  <si>
    <t>-</t>
    <phoneticPr fontId="2"/>
  </si>
  <si>
    <t>-</t>
    <phoneticPr fontId="2"/>
  </si>
  <si>
    <t>福岡県市町村消防団員等公務災害補償組合</t>
    <rPh sb="0" eb="3">
      <t>フクオカケン</t>
    </rPh>
    <rPh sb="3" eb="6">
      <t>シチョウソン</t>
    </rPh>
    <rPh sb="6" eb="9">
      <t>ショウボウダン</t>
    </rPh>
    <rPh sb="9" eb="10">
      <t>イン</t>
    </rPh>
    <rPh sb="10" eb="11">
      <t>トウ</t>
    </rPh>
    <rPh sb="11" eb="13">
      <t>コウム</t>
    </rPh>
    <rPh sb="13" eb="15">
      <t>サイガイ</t>
    </rPh>
    <rPh sb="15" eb="17">
      <t>ホショウ</t>
    </rPh>
    <rPh sb="17" eb="19">
      <t>クミアイ</t>
    </rPh>
    <phoneticPr fontId="2"/>
  </si>
  <si>
    <t>福岡県自治会舘管理組合</t>
    <rPh sb="0" eb="3">
      <t>フクオカケン</t>
    </rPh>
    <rPh sb="3" eb="5">
      <t>ジチ</t>
    </rPh>
    <rPh sb="5" eb="6">
      <t>カイ</t>
    </rPh>
    <rPh sb="6" eb="7">
      <t>ヤカタ</t>
    </rPh>
    <rPh sb="7" eb="9">
      <t>カンリ</t>
    </rPh>
    <rPh sb="9" eb="11">
      <t>クミアイ</t>
    </rPh>
    <phoneticPr fontId="2"/>
  </si>
  <si>
    <t>筑紫自治振興組合（一般会計）</t>
    <rPh sb="0" eb="2">
      <t>チクシ</t>
    </rPh>
    <rPh sb="2" eb="4">
      <t>ジチ</t>
    </rPh>
    <rPh sb="4" eb="6">
      <t>シンコウ</t>
    </rPh>
    <rPh sb="6" eb="8">
      <t>クミアイ</t>
    </rPh>
    <rPh sb="9" eb="11">
      <t>イッパン</t>
    </rPh>
    <rPh sb="11" eb="13">
      <t>カイケイ</t>
    </rPh>
    <phoneticPr fontId="2"/>
  </si>
  <si>
    <t>筑紫自治振興組合（筑紫公平委員会特別会計）</t>
    <rPh sb="0" eb="2">
      <t>チクシ</t>
    </rPh>
    <rPh sb="2" eb="4">
      <t>ジチ</t>
    </rPh>
    <rPh sb="4" eb="6">
      <t>シンコウ</t>
    </rPh>
    <rPh sb="6" eb="8">
      <t>クミアイ</t>
    </rPh>
    <rPh sb="9" eb="11">
      <t>チクシ</t>
    </rPh>
    <rPh sb="11" eb="13">
      <t>コウヘイ</t>
    </rPh>
    <rPh sb="13" eb="16">
      <t>イインカイ</t>
    </rPh>
    <rPh sb="16" eb="18">
      <t>トクベツ</t>
    </rPh>
    <rPh sb="18" eb="20">
      <t>カイケイ</t>
    </rPh>
    <phoneticPr fontId="2"/>
  </si>
  <si>
    <t>春日・大野城・那珂川消防組合</t>
    <rPh sb="0" eb="2">
      <t>カスガ</t>
    </rPh>
    <rPh sb="3" eb="6">
      <t>オオノジョウ</t>
    </rPh>
    <rPh sb="7" eb="10">
      <t>ナカガワ</t>
    </rPh>
    <rPh sb="10" eb="12">
      <t>ショウボウ</t>
    </rPh>
    <rPh sb="12" eb="14">
      <t>クミアイ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</si>
  <si>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</si>
  <si>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3">
      <t>コウブンショ</t>
    </rPh>
    <rPh sb="13" eb="14">
      <t>ヤカタ</t>
    </rPh>
    <rPh sb="14" eb="16">
      <t>ジギョウ</t>
    </rPh>
    <rPh sb="16" eb="18">
      <t>トクベツ</t>
    </rPh>
    <rPh sb="18" eb="20">
      <t>カイケイ</t>
    </rPh>
    <phoneticPr fontId="2"/>
  </si>
  <si>
    <t>福岡都市圏広域行政事業組合（一般会計）</t>
    <rPh sb="0" eb="2">
      <t>フクオカ</t>
    </rPh>
    <rPh sb="2" eb="5">
      <t>トシケン</t>
    </rPh>
    <rPh sb="5" eb="7">
      <t>コウイキ</t>
    </rPh>
    <rPh sb="7" eb="9">
      <t>ギョウセイ</t>
    </rPh>
    <rPh sb="9" eb="11">
      <t>ジギョウ</t>
    </rPh>
    <rPh sb="11" eb="13">
      <t>クミアイ</t>
    </rPh>
    <rPh sb="14" eb="16">
      <t>イッパン</t>
    </rPh>
    <rPh sb="16" eb="18">
      <t>カイケイ</t>
    </rPh>
    <phoneticPr fontId="2"/>
  </si>
  <si>
    <t>福岡都市圏広域行政事業組合（流域連携事業特別会計）</t>
    <rPh sb="0" eb="2">
      <t>フクオカ</t>
    </rPh>
    <rPh sb="2" eb="5">
      <t>トシケン</t>
    </rPh>
    <rPh sb="5" eb="7">
      <t>コウイキ</t>
    </rPh>
    <rPh sb="7" eb="9">
      <t>ギョウセイ</t>
    </rPh>
    <rPh sb="9" eb="11">
      <t>ジギョウ</t>
    </rPh>
    <rPh sb="11" eb="13">
      <t>クミアイ</t>
    </rPh>
    <rPh sb="14" eb="16">
      <t>リュウイキ</t>
    </rPh>
    <rPh sb="16" eb="18">
      <t>レンケイ</t>
    </rPh>
    <rPh sb="18" eb="20">
      <t>ジギョウ</t>
    </rPh>
    <rPh sb="20" eb="22">
      <t>トクベツ</t>
    </rPh>
    <rPh sb="22" eb="24">
      <t>カイケイ</t>
    </rPh>
    <phoneticPr fontId="2"/>
  </si>
  <si>
    <t>福岡都市圏広域行政事業組合（競艇事業特別会計）</t>
    <rPh sb="0" eb="2">
      <t>フクオカ</t>
    </rPh>
    <rPh sb="2" eb="5">
      <t>トシケン</t>
    </rPh>
    <rPh sb="5" eb="7">
      <t>コウイキ</t>
    </rPh>
    <rPh sb="7" eb="9">
      <t>ギョウセイ</t>
    </rPh>
    <rPh sb="9" eb="11">
      <t>ジギョウ</t>
    </rPh>
    <rPh sb="11" eb="13">
      <t>クミアイ</t>
    </rPh>
    <rPh sb="14" eb="16">
      <t>キョウテイ</t>
    </rPh>
    <rPh sb="16" eb="18">
      <t>ジギョウ</t>
    </rPh>
    <rPh sb="18" eb="20">
      <t>トクベツ</t>
    </rPh>
    <rPh sb="20" eb="22">
      <t>カイケイ</t>
    </rPh>
    <phoneticPr fontId="2"/>
  </si>
  <si>
    <t>福岡都市圏南部環境事業組合</t>
    <rPh sb="0" eb="2">
      <t>フクオカ</t>
    </rPh>
    <rPh sb="2" eb="5">
      <t>トシケン</t>
    </rPh>
    <rPh sb="5" eb="7">
      <t>ナンブ</t>
    </rPh>
    <rPh sb="7" eb="9">
      <t>カンキョウ</t>
    </rPh>
    <rPh sb="9" eb="11">
      <t>ジギョウ</t>
    </rPh>
    <rPh sb="11" eb="13">
      <t>クミアイ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</si>
  <si>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</si>
  <si>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</si>
  <si>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春日那珂川水道企業団</t>
    <rPh sb="0" eb="2">
      <t>カスガ</t>
    </rPh>
    <rPh sb="2" eb="5">
      <t>ナカガワ</t>
    </rPh>
    <rPh sb="5" eb="7">
      <t>スイドウ</t>
    </rPh>
    <rPh sb="7" eb="9">
      <t>キギョウ</t>
    </rPh>
    <rPh sb="9" eb="10">
      <t>ダン</t>
    </rPh>
    <phoneticPr fontId="2"/>
  </si>
  <si>
    <t>福岡地区水道企業団</t>
    <rPh sb="0" eb="2">
      <t>フクオカ</t>
    </rPh>
    <rPh sb="2" eb="4">
      <t>チク</t>
    </rPh>
    <rPh sb="4" eb="6">
      <t>スイドウ</t>
    </rPh>
    <rPh sb="6" eb="8">
      <t>キギョウ</t>
    </rPh>
    <rPh sb="8" eb="9">
      <t>ダン</t>
    </rPh>
    <phoneticPr fontId="2"/>
  </si>
  <si>
    <t>-</t>
    <phoneticPr fontId="2"/>
  </si>
  <si>
    <t>-</t>
    <phoneticPr fontId="2"/>
  </si>
  <si>
    <t>那珂川町教育文化振興財団</t>
    <rPh sb="0" eb="4">
      <t>ナカガワマチ</t>
    </rPh>
    <rPh sb="4" eb="6">
      <t>キョウイク</t>
    </rPh>
    <rPh sb="6" eb="8">
      <t>ブンカ</t>
    </rPh>
    <rPh sb="8" eb="10">
      <t>シンコウ</t>
    </rPh>
    <rPh sb="10" eb="12">
      <t>ザイダン</t>
    </rPh>
    <phoneticPr fontId="2"/>
  </si>
  <si>
    <t>那珂川町土地開発公社</t>
    <rPh sb="0" eb="4">
      <t>ナカガワマチ</t>
    </rPh>
    <rPh sb="4" eb="6">
      <t>トチ</t>
    </rPh>
    <rPh sb="6" eb="8">
      <t>カイハツ</t>
    </rPh>
    <rPh sb="8" eb="10">
      <t>コウシャ</t>
    </rPh>
    <phoneticPr fontId="2"/>
  </si>
  <si>
    <t>-</t>
    <phoneticPr fontId="2"/>
  </si>
  <si>
    <t>-</t>
    <phoneticPr fontId="2"/>
  </si>
  <si>
    <t>-</t>
    <phoneticPr fontId="2"/>
  </si>
  <si>
    <t>-</t>
    <phoneticPr fontId="2"/>
  </si>
  <si>
    <t>-</t>
    <phoneticPr fontId="2"/>
  </si>
  <si>
    <t>-</t>
    <phoneticPr fontId="2"/>
  </si>
  <si>
    <t>-</t>
    <phoneticPr fontId="2"/>
  </si>
  <si>
    <t>-</t>
    <phoneticPr fontId="2"/>
  </si>
  <si>
    <t>法適用企業</t>
    <rPh sb="0" eb="1">
      <t>ホウ</t>
    </rPh>
    <rPh sb="1" eb="3">
      <t>テキヨウ</t>
    </rPh>
    <rPh sb="3" eb="5">
      <t>キギョウ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</si>
  <si>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</si>
  <si>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</si>
  <si>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</si>
  <si>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</si>
  <si>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</si>
  <si>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</si>
  <si>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</si>
  <si>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</si>
  <si>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</si>
  <si>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</si>
  <si>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</si>
  <si>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は「－％（数値なし）」であり、地方債残高の増加を必要最小限に止め、将来の公共事業等の財源のために、計画的な基金の積立を行っていることが要因である。実質公債費率については、平成28年度が3.7％と平成27年度と比較して0.1ポイント増加しており、過去に借入れた地方債の償還が一部終了し償還額が減少傾向にある一方で、平成28年度の臨時財政対策債の決算額が79,828千円増額となったことで、今後の償還額も増額となったことなどが要因である。
　今後は公共施設の更新や長寿命化等に伴う事業の増加が見込まれるため、より事業の必要性、緊急性を精査し、地方債の発行を最小限に止めることで、健全な財政運営に努める。</t>
    <phoneticPr fontId="5"/>
  </si>
  <si>
    <t>平成27年度については、将来負担比率及び有形固定資産減価償却率ともに、類似団体内平均値を下回っている。
　今後は公共施設の老朽化に対応する更新費用や、地方債を財源とする大型事業の実施が見込まれることを踏まえつつ、公共施設等総合管理計画に基づいた適切な維持管理に努める。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</si>
</sst>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49919</c:v>
                </c:pt>
                <c:pt idx="4">
                  <c:v>47738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49468</c:v>
                </c:pt>
                <c:pt idx="1">
                  <c:v>46668</c:v>
                </c:pt>
                <c:pt idx="2">
                  <c:v>46941</c:v>
                </c:pt>
                <c:pt idx="3">
                  <c:v>27268</c:v>
                </c:pt>
                <c:pt idx="4">
                  <c:v>30678</c:v>
                </c:pt>
              </c:numCache>
            </c:numRef>
          </c:val>
          <c:smooth val="0"/>
        </c:ser>
        <c:dLbls>
          <c:showLegendKey val="0"/>
          <c:showVal val="0"/>
          <c:showCatName val="0"/>
          <c:showSerName val="0"/>
          <c:showPercent val="0"/>
          <c:showBubbleSize val="0"/>
        </c:dLbls>
        <c:marker val="1"/>
        <c:smooth val="0"/>
        <c:axId val="292306280"/>
        <c:axId val="293723304"/>
      </c:lineChart>
      <c:catAx>
        <c:axId val="2923062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3723304"/>
        <c:crosses val="autoZero"/>
        <c:auto val="1"/>
        <c:lblAlgn val="ctr"/>
        <c:lblOffset val="100"/>
        <c:tickLblSkip val="1"/>
        <c:tickMarkSkip val="1"/>
        <c:noMultiLvlLbl val="0"/>
      </c:catAx>
      <c:valAx>
        <c:axId val="29372330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23062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3.55</c:v>
                </c:pt>
                <c:pt idx="1">
                  <c:v>3.66</c:v>
                </c:pt>
                <c:pt idx="2">
                  <c:v>7.37</c:v>
                </c:pt>
                <c:pt idx="3">
                  <c:v>5.47</c:v>
                </c:pt>
                <c:pt idx="4">
                  <c:v>8.7100000000000009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21.54</c:v>
                </c:pt>
                <c:pt idx="1">
                  <c:v>21.44</c:v>
                </c:pt>
                <c:pt idx="2">
                  <c:v>19.39</c:v>
                </c:pt>
                <c:pt idx="3">
                  <c:v>19.32</c:v>
                </c:pt>
                <c:pt idx="4">
                  <c:v>17.96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91758888"/>
        <c:axId val="2917592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-2.76</c:v>
                </c:pt>
                <c:pt idx="1">
                  <c:v>0.38</c:v>
                </c:pt>
                <c:pt idx="2">
                  <c:v>1.6</c:v>
                </c:pt>
                <c:pt idx="3">
                  <c:v>-1.3</c:v>
                </c:pt>
                <c:pt idx="4">
                  <c:v>1.96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91758888"/>
        <c:axId val="291759272"/>
      </c:lineChart>
      <c:catAx>
        <c:axId val="291758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91759272"/>
        <c:crosses val="autoZero"/>
        <c:auto val="1"/>
        <c:lblAlgn val="ctr"/>
        <c:lblOffset val="100"/>
        <c:tickLblSkip val="1"/>
        <c:tickMarkSkip val="1"/>
        <c:noMultiLvlLbl val="0"/>
      </c:catAx>
      <c:valAx>
        <c:axId val="291759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1758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7.0000000000000007E-2</c:v>
                </c:pt>
                <c:pt idx="2">
                  <c:v>#N/A</c:v>
                </c:pt>
                <c:pt idx="3">
                  <c:v>0.06</c:v>
                </c:pt>
                <c:pt idx="4">
                  <c:v>#N/A</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0.19</c:v>
                </c:pt>
                <c:pt idx="2">
                  <c:v>#N/A</c:v>
                </c:pt>
                <c:pt idx="3">
                  <c:v>0.16</c:v>
                </c:pt>
                <c:pt idx="4">
                  <c:v>#N/A</c:v>
                </c:pt>
                <c:pt idx="5">
                  <c:v>0.19</c:v>
                </c:pt>
                <c:pt idx="6">
                  <c:v>#N/A</c:v>
                </c:pt>
                <c:pt idx="7">
                  <c:v>0.18</c:v>
                </c:pt>
                <c:pt idx="8">
                  <c:v>#N/A</c:v>
                </c:pt>
                <c:pt idx="9">
                  <c:v>0.19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介護保険事業特別会計（保険事業勘定）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0.09</c:v>
                </c:pt>
                <c:pt idx="2">
                  <c:v>#N/A</c:v>
                </c:pt>
                <c:pt idx="3">
                  <c:v>0.46</c:v>
                </c:pt>
                <c:pt idx="4">
                  <c:v>#N/A</c:v>
                </c:pt>
                <c:pt idx="5">
                  <c:v>0.87</c:v>
                </c:pt>
                <c:pt idx="6">
                  <c:v>#N/A</c:v>
                </c:pt>
                <c:pt idx="7">
                  <c:v>1.39</c:v>
                </c:pt>
                <c:pt idx="8">
                  <c:v>#N/A</c:v>
                </c:pt>
                <c:pt idx="9">
                  <c:v>0.85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3.48</c:v>
                </c:pt>
                <c:pt idx="2">
                  <c:v>#N/A</c:v>
                </c:pt>
                <c:pt idx="3">
                  <c:v>3.59</c:v>
                </c:pt>
                <c:pt idx="4">
                  <c:v>#N/A</c:v>
                </c:pt>
                <c:pt idx="5">
                  <c:v>7.36</c:v>
                </c:pt>
                <c:pt idx="6">
                  <c:v>#N/A</c:v>
                </c:pt>
                <c:pt idx="7">
                  <c:v>5.46</c:v>
                </c:pt>
                <c:pt idx="8">
                  <c:v>#N/A</c:v>
                </c:pt>
                <c:pt idx="9">
                  <c:v>8.7100000000000009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那珂川町下水道事業会計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7.06</c:v>
                </c:pt>
                <c:pt idx="2">
                  <c:v>#N/A</c:v>
                </c:pt>
                <c:pt idx="3">
                  <c:v>7.82</c:v>
                </c:pt>
                <c:pt idx="4">
                  <c:v>#N/A</c:v>
                </c:pt>
                <c:pt idx="5">
                  <c:v>8.44</c:v>
                </c:pt>
                <c:pt idx="6">
                  <c:v>#N/A</c:v>
                </c:pt>
                <c:pt idx="7">
                  <c:v>8.64</c:v>
                </c:pt>
                <c:pt idx="8">
                  <c:v>#N/A</c:v>
                </c:pt>
                <c:pt idx="9">
                  <c:v>8.9700000000000006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93926544"/>
        <c:axId val="293926928"/>
      </c:barChart>
      <c:catAx>
        <c:axId val="293926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3926928"/>
        <c:crosses val="autoZero"/>
        <c:auto val="1"/>
        <c:lblAlgn val="ctr"/>
        <c:lblOffset val="100"/>
        <c:tickLblSkip val="1"/>
        <c:tickMarkSkip val="1"/>
        <c:noMultiLvlLbl val="0"/>
      </c:catAx>
      <c:valAx>
        <c:axId val="293926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39265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881</c:v>
                </c:pt>
                <c:pt idx="5">
                  <c:v>917</c:v>
                </c:pt>
                <c:pt idx="8">
                  <c:v>976</c:v>
                </c:pt>
                <c:pt idx="11">
                  <c:v>951</c:v>
                </c:pt>
                <c:pt idx="14">
                  <c:v>959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24</c:v>
                </c:pt>
                <c:pt idx="3">
                  <c:v>25</c:v>
                </c:pt>
                <c:pt idx="6">
                  <c:v>28</c:v>
                </c:pt>
                <c:pt idx="9">
                  <c:v>44</c:v>
                </c:pt>
                <c:pt idx="12">
                  <c:v>52</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35</c:v>
                </c:pt>
                <c:pt idx="3">
                  <c:v>34</c:v>
                </c:pt>
                <c:pt idx="6">
                  <c:v>34</c:v>
                </c:pt>
                <c:pt idx="9">
                  <c:v>40</c:v>
                </c:pt>
                <c:pt idx="12">
                  <c:v>44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27</c:v>
                </c:pt>
                <c:pt idx="3">
                  <c:v>27</c:v>
                </c:pt>
                <c:pt idx="6">
                  <c:v>14</c:v>
                </c:pt>
                <c:pt idx="9">
                  <c:v>14</c:v>
                </c:pt>
                <c:pt idx="12">
                  <c:v>14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1183</c:v>
                </c:pt>
                <c:pt idx="3">
                  <c:v>1179</c:v>
                </c:pt>
                <c:pt idx="6">
                  <c:v>1151</c:v>
                </c:pt>
                <c:pt idx="9">
                  <c:v>1144</c:v>
                </c:pt>
                <c:pt idx="12">
                  <c:v>1227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93938168"/>
        <c:axId val="2942265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388</c:v>
                </c:pt>
                <c:pt idx="2">
                  <c:v>#N/A</c:v>
                </c:pt>
                <c:pt idx="3">
                  <c:v>#N/A</c:v>
                </c:pt>
                <c:pt idx="4">
                  <c:v>348</c:v>
                </c:pt>
                <c:pt idx="5">
                  <c:v>#N/A</c:v>
                </c:pt>
                <c:pt idx="6">
                  <c:v>#N/A</c:v>
                </c:pt>
                <c:pt idx="7">
                  <c:v>251</c:v>
                </c:pt>
                <c:pt idx="8">
                  <c:v>#N/A</c:v>
                </c:pt>
                <c:pt idx="9">
                  <c:v>#N/A</c:v>
                </c:pt>
                <c:pt idx="10">
                  <c:v>291</c:v>
                </c:pt>
                <c:pt idx="11">
                  <c:v>#N/A</c:v>
                </c:pt>
                <c:pt idx="12">
                  <c:v>#N/A</c:v>
                </c:pt>
                <c:pt idx="13">
                  <c:v>378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93938168"/>
        <c:axId val="294226512"/>
      </c:lineChart>
      <c:catAx>
        <c:axId val="293938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4226512"/>
        <c:crosses val="autoZero"/>
        <c:auto val="1"/>
        <c:lblAlgn val="ctr"/>
        <c:lblOffset val="100"/>
        <c:tickLblSkip val="1"/>
        <c:tickMarkSkip val="1"/>
        <c:noMultiLvlLbl val="0"/>
      </c:catAx>
      <c:valAx>
        <c:axId val="294226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3938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11289</c:v>
                </c:pt>
                <c:pt idx="5">
                  <c:v>10762</c:v>
                </c:pt>
                <c:pt idx="8">
                  <c:v>12172</c:v>
                </c:pt>
                <c:pt idx="11">
                  <c:v>12396</c:v>
                </c:pt>
                <c:pt idx="14">
                  <c:v>12625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29</c:v>
                </c:pt>
                <c:pt idx="5">
                  <c:v>27</c:v>
                </c:pt>
                <c:pt idx="8">
                  <c:v>25</c:v>
                </c:pt>
                <c:pt idx="11">
                  <c:v>23</c:v>
                </c:pt>
                <c:pt idx="14">
                  <c:v>14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9224</c:v>
                </c:pt>
                <c:pt idx="5">
                  <c:v>9368</c:v>
                </c:pt>
                <c:pt idx="8">
                  <c:v>9046</c:v>
                </c:pt>
                <c:pt idx="11">
                  <c:v>9429</c:v>
                </c:pt>
                <c:pt idx="14">
                  <c:v>9284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2136</c:v>
                </c:pt>
                <c:pt idx="3">
                  <c:v>1932</c:v>
                </c:pt>
                <c:pt idx="6">
                  <c:v>1723</c:v>
                </c:pt>
                <c:pt idx="9">
                  <c:v>1496</c:v>
                </c:pt>
                <c:pt idx="12">
                  <c:v>1277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553</c:v>
                </c:pt>
                <c:pt idx="3">
                  <c:v>522</c:v>
                </c:pt>
                <c:pt idx="6">
                  <c:v>1475</c:v>
                </c:pt>
                <c:pt idx="9">
                  <c:v>2413</c:v>
                </c:pt>
                <c:pt idx="12">
                  <c:v>2448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427</c:v>
                </c:pt>
                <c:pt idx="3">
                  <c:v>424</c:v>
                </c:pt>
                <c:pt idx="6">
                  <c:v>326</c:v>
                </c:pt>
                <c:pt idx="9">
                  <c:v>249</c:v>
                </c:pt>
                <c:pt idx="12">
                  <c:v>172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11151</c:v>
                </c:pt>
                <c:pt idx="3">
                  <c:v>11600</c:v>
                </c:pt>
                <c:pt idx="6">
                  <c:v>11708</c:v>
                </c:pt>
                <c:pt idx="9">
                  <c:v>11772</c:v>
                </c:pt>
                <c:pt idx="12">
                  <c:v>11560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97729376"/>
        <c:axId val="2976704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97729376"/>
        <c:axId val="297670448"/>
      </c:lineChart>
      <c:catAx>
        <c:axId val="297729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97670448"/>
        <c:crosses val="autoZero"/>
        <c:auto val="1"/>
        <c:lblAlgn val="ctr"/>
        <c:lblOffset val="100"/>
        <c:tickLblSkip val="1"/>
        <c:tickMarkSkip val="1"/>
        <c:noMultiLvlLbl val="0"/>
      </c:catAx>
      <c:valAx>
        <c:axId val="297670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7729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{56B46D00-9553-4583-85AA-03108B515028}</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{667CF18A-C770-41B1-9088-14F89DA6378F}</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{54BEF1B5-EAE0-4BFC-97A2-1D336061FCB6}</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{F6C21036-2CB9-477B-8FB6-D6D8B4428B51}</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{06AE14F8-0E22-4CB7-B0F1-D862D0F32A5E}</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38</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{C73A18FE-4EE7-4CD1-9FC0-9909820E0A00}</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{C5B54F29-D237-4F28-802D-A8651C940AF8}</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{DC2E66A5-2783-41E7-8C0F-FC7F94C94E26}</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{78856C73-1843-4FCF-9A73-752E11F23801}</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{42F8BEDC-B562-408E-8534-7C7C1F009080}</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53.4</c:v>
                </c:pt>
              </c:numCache>
            </c:numRef>
          </c:xVal>
          <c:yVal>
            <c:numRef>
              <c:f>公会計指標分析・財政指標組合せ分析表!$K$55:$O$55</c:f>
              <c:numCache>
                <c:formatCode>#,##0.0;"▲ "#,##0.0</c:formatCode>
                <c:ptCount val="5"/>
                <c:pt idx="3">
                  <c:v>13</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97661488"/>
        <c:axId val="297589680"/>
      </c:scatterChart>
      <c:valAx>
        <c:axId val="297661488"/>
        <c:scaling>
          <c:orientation val="minMax"/>
          <c:max val="64.099999999999994"/>
          <c:min val="42.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7589680"/>
        <c:crosses val="autoZero"/>
        <c:crossBetween val="midCat"/>
      </c:valAx>
      <c:valAx>
        <c:axId val="297589680"/>
        <c:scaling>
          <c:orientation val="minMax"/>
          <c:max val="15.6"/>
          <c:min val="1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976614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{65B7397F-E9B7-45A9-9B35-CD3E039D53CF}</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{6130A85E-AA89-4023-9962-C35AD2477CE0}</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{FB7F7EC7-3539-4427-9853-D5DC70923ECB}</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{168AF155-EAEF-4B12-8849-74D0B2018E76}</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{C5C6DE79-12BE-4F81-BC44-95E48CAB3D2F}</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5.0999999999999996</c:v>
                </c:pt>
                <c:pt idx="1">
                  <c:v>4.5999999999999996</c:v>
                </c:pt>
                <c:pt idx="2">
                  <c:v>4</c:v>
                </c:pt>
                <c:pt idx="3">
                  <c:v>3.6</c:v>
                </c:pt>
                <c:pt idx="4">
                  <c:v>3.7</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{80C47674-4EC7-47F0-AAEF-1F1922362DEB}</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{FA66D95E-3CB0-49EB-86BA-B5DA984FAD45}</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{6B4B1B5F-413C-48E9-8E8E-A41CB100A1EB}</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{AA5B0B69-BC58-46E1-8313-B97C38898A23}</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{7A49D8EC-40AC-49BC-95E9-971377934168}</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6.8</c:v>
                </c:pt>
                <c:pt idx="4">
                  <c:v>6.8</c:v>
                </c:pt>
              </c:numCache>
            </c:numRef>
          </c:xVal>
          <c:yVal>
            <c:numRef>
              <c:f>公会計指標分析・財政指標組合せ分析表!$K$77:$O$77</c:f>
              <c:numCache>
                <c:formatCode>#,##0.0;"▲ "#,##0.0</c:formatCode>
                <c:ptCount val="5"/>
                <c:pt idx="0">
                  <c:v>30.7</c:v>
                </c:pt>
                <c:pt idx="1">
                  <c:v>22.3</c:v>
                </c:pt>
                <c:pt idx="2">
                  <c:v>20.3</c:v>
                </c:pt>
                <c:pt idx="3">
                  <c:v>13</c:v>
                </c:pt>
                <c:pt idx="4">
                  <c:v>21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00774360"/>
        <c:axId val="300774744"/>
      </c:scatterChart>
      <c:valAx>
        <c:axId val="300774360"/>
        <c:scaling>
          <c:orientation val="minMax"/>
          <c:max val="9.4"/>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0774744"/>
        <c:crosses val="autoZero"/>
        <c:crossBetween val="midCat"/>
      </c:valAx>
      <c:valAx>
        <c:axId val="300774744"/>
        <c:scaling>
          <c:orientation val="minMax"/>
          <c:max val="34"/>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07743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福岡県那珂川町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元利償還金等は、平成</a:t>
          </a:r>
          <a:r>
            <a:rPr kumimoji="1" lang="en-US" altLang="ja-JP" sz="1400">
              <a:solidFill>
                <a:sysClr val="windowText" lastClr="000000"/>
              </a:solidFill>
              <a:latin typeface="ＭＳ ゴシック" pitchFamily="49" charset="-128"/>
              <a:ea typeface="ＭＳ ゴシック" pitchFamily="49" charset="-128"/>
            </a:rPr>
            <a:t>23</a:t>
          </a:r>
          <a:r>
            <a:rPr kumimoji="1" lang="ja-JP" altLang="en-US" sz="1400">
              <a:solidFill>
                <a:sysClr val="windowText" lastClr="000000"/>
              </a:solidFill>
              <a:latin typeface="ＭＳ ゴシック" pitchFamily="49" charset="-128"/>
              <a:ea typeface="ＭＳ ゴシック" pitchFamily="49" charset="-128"/>
            </a:rPr>
            <a:t>年度から平成</a:t>
          </a:r>
          <a:r>
            <a:rPr kumimoji="1" lang="en-US" altLang="ja-JP" sz="1400">
              <a:solidFill>
                <a:sysClr val="windowText" lastClr="000000"/>
              </a:solidFill>
              <a:latin typeface="ＭＳ ゴシック" pitchFamily="49" charset="-128"/>
              <a:ea typeface="ＭＳ ゴシック" pitchFamily="49" charset="-128"/>
            </a:rPr>
            <a:t>27</a:t>
          </a:r>
          <a:r>
            <a:rPr kumimoji="1" lang="ja-JP" altLang="en-US" sz="1400">
              <a:solidFill>
                <a:sysClr val="windowText" lastClr="000000"/>
              </a:solidFill>
              <a:latin typeface="ＭＳ ゴシック" pitchFamily="49" charset="-128"/>
              <a:ea typeface="ＭＳ ゴシック" pitchFamily="49" charset="-128"/>
            </a:rPr>
            <a:t>年度にかけてほぼ横ばいで推移していたが、平成</a:t>
          </a:r>
          <a:r>
            <a:rPr kumimoji="1" lang="en-US" altLang="ja-JP" sz="1400">
              <a:solidFill>
                <a:sysClr val="windowText" lastClr="000000"/>
              </a:solidFill>
              <a:latin typeface="ＭＳ ゴシック" pitchFamily="49" charset="-128"/>
              <a:ea typeface="ＭＳ ゴシック" pitchFamily="49" charset="-128"/>
            </a:rPr>
            <a:t>28</a:t>
          </a:r>
          <a:r>
            <a:rPr kumimoji="1" lang="ja-JP" altLang="en-US" sz="1400">
              <a:solidFill>
                <a:sysClr val="windowText" lastClr="000000"/>
              </a:solidFill>
              <a:latin typeface="ＭＳ ゴシック" pitchFamily="49" charset="-128"/>
              <a:ea typeface="ＭＳ ゴシック" pitchFamily="49" charset="-128"/>
            </a:rPr>
            <a:t>年度に若干の増額となった。また、債務負担行為に基づく支出額も平成</a:t>
          </a:r>
          <a:r>
            <a:rPr kumimoji="1" lang="en-US" altLang="ja-JP" sz="1400">
              <a:solidFill>
                <a:sysClr val="windowText" lastClr="000000"/>
              </a:solidFill>
              <a:latin typeface="ＭＳ ゴシック" pitchFamily="49" charset="-128"/>
              <a:ea typeface="ＭＳ ゴシック" pitchFamily="49" charset="-128"/>
            </a:rPr>
            <a:t>27</a:t>
          </a:r>
          <a:r>
            <a:rPr kumimoji="1" lang="ja-JP" altLang="en-US" sz="1400">
              <a:solidFill>
                <a:sysClr val="windowText" lastClr="000000"/>
              </a:solidFill>
              <a:latin typeface="ＭＳ ゴシック" pitchFamily="49" charset="-128"/>
              <a:ea typeface="ＭＳ ゴシック" pitchFamily="49" charset="-128"/>
            </a:rPr>
            <a:t>年度に比べ増額となっている。</a:t>
          </a:r>
        </a:p>
        <a:p>
          <a:r>
            <a:rPr kumimoji="1" lang="ja-JP" altLang="en-US" sz="1400">
              <a:solidFill>
                <a:sysClr val="windowText" lastClr="000000"/>
              </a:solidFill>
              <a:latin typeface="ＭＳ ゴシック" pitchFamily="49" charset="-128"/>
              <a:ea typeface="ＭＳ ゴシック" pitchFamily="49" charset="-128"/>
            </a:rPr>
            <a:t>　今後は、公共施設の更新や長寿命化等に伴う事業の増加が見込まれるため、より事業の必要性、緊急性を精査し、地方債の発行を最小限に止めることで、健全な財政運営が行えるように努める。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福岡県那珂川町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平成</a:t>
          </a:r>
          <a:r>
            <a:rPr kumimoji="1" lang="en-US" altLang="ja-JP" sz="1400">
              <a:solidFill>
                <a:sysClr val="windowText" lastClr="000000"/>
              </a:solidFill>
              <a:latin typeface="ＭＳ ゴシック" pitchFamily="49" charset="-128"/>
              <a:ea typeface="ＭＳ ゴシック" pitchFamily="49" charset="-128"/>
            </a:rPr>
            <a:t>28</a:t>
          </a:r>
          <a:r>
            <a:rPr kumimoji="1" lang="ja-JP" altLang="en-US" sz="1400">
              <a:solidFill>
                <a:sysClr val="windowText" lastClr="000000"/>
              </a:solidFill>
              <a:latin typeface="ＭＳ ゴシック" pitchFamily="49" charset="-128"/>
              <a:ea typeface="ＭＳ ゴシック" pitchFamily="49" charset="-128"/>
            </a:rPr>
            <a:t>年度の一般会計等に係る地方債の現在高は、</a:t>
          </a:r>
          <a:r>
            <a:rPr kumimoji="1" lang="en-US" altLang="ja-JP" sz="1400">
              <a:solidFill>
                <a:sysClr val="windowText" lastClr="000000"/>
              </a:solidFill>
              <a:latin typeface="ＭＳ ゴシック" pitchFamily="49" charset="-128"/>
              <a:ea typeface="ＭＳ ゴシック" pitchFamily="49" charset="-128"/>
            </a:rPr>
            <a:t>11,560</a:t>
          </a:r>
          <a:r>
            <a:rPr kumimoji="1" lang="ja-JP" altLang="en-US" sz="1400">
              <a:solidFill>
                <a:sysClr val="windowText" lastClr="000000"/>
              </a:solidFill>
              <a:latin typeface="ＭＳ ゴシック" pitchFamily="49" charset="-128"/>
              <a:ea typeface="ＭＳ ゴシック" pitchFamily="49" charset="-128"/>
            </a:rPr>
            <a:t>百万円であり、平成</a:t>
          </a:r>
          <a:r>
            <a:rPr kumimoji="1" lang="en-US" altLang="ja-JP" sz="1400">
              <a:solidFill>
                <a:sysClr val="windowText" lastClr="000000"/>
              </a:solidFill>
              <a:latin typeface="ＭＳ ゴシック" pitchFamily="49" charset="-128"/>
              <a:ea typeface="ＭＳ ゴシック" pitchFamily="49" charset="-128"/>
            </a:rPr>
            <a:t>27</a:t>
          </a:r>
          <a:r>
            <a:rPr kumimoji="1" lang="ja-JP" altLang="en-US" sz="1400">
              <a:solidFill>
                <a:sysClr val="windowText" lastClr="000000"/>
              </a:solidFill>
              <a:latin typeface="ＭＳ ゴシック" pitchFamily="49" charset="-128"/>
              <a:ea typeface="ＭＳ ゴシック" pitchFamily="49" charset="-128"/>
            </a:rPr>
            <a:t>年度の</a:t>
          </a:r>
          <a:r>
            <a:rPr kumimoji="1" lang="en-US" altLang="ja-JP" sz="1400">
              <a:solidFill>
                <a:sysClr val="windowText" lastClr="000000"/>
              </a:solidFill>
              <a:latin typeface="ＭＳ ゴシック" pitchFamily="49" charset="-128"/>
              <a:ea typeface="ＭＳ ゴシック" pitchFamily="49" charset="-128"/>
            </a:rPr>
            <a:t>11,772</a:t>
          </a:r>
          <a:r>
            <a:rPr kumimoji="1" lang="ja-JP" altLang="en-US" sz="1400">
              <a:solidFill>
                <a:sysClr val="windowText" lastClr="000000"/>
              </a:solidFill>
              <a:latin typeface="ＭＳ ゴシック" pitchFamily="49" charset="-128"/>
              <a:ea typeface="ＭＳ ゴシック" pitchFamily="49" charset="-128"/>
            </a:rPr>
            <a:t>百万円と比較して</a:t>
          </a:r>
          <a:r>
            <a:rPr kumimoji="1" lang="en-US" altLang="ja-JP" sz="1400">
              <a:solidFill>
                <a:sysClr val="windowText" lastClr="000000"/>
              </a:solidFill>
              <a:latin typeface="ＭＳ ゴシック" pitchFamily="49" charset="-128"/>
              <a:ea typeface="ＭＳ ゴシック" pitchFamily="49" charset="-128"/>
            </a:rPr>
            <a:t>212</a:t>
          </a:r>
          <a:r>
            <a:rPr kumimoji="1" lang="ja-JP" altLang="en-US" sz="1400">
              <a:solidFill>
                <a:sysClr val="windowText" lastClr="000000"/>
              </a:solidFill>
              <a:latin typeface="ＭＳ ゴシック" pitchFamily="49" charset="-128"/>
              <a:ea typeface="ＭＳ ゴシック" pitchFamily="49" charset="-128"/>
            </a:rPr>
            <a:t>百万円減額となっている。</a:t>
          </a:r>
          <a:r>
            <a:rPr kumimoji="1" lang="ja-JP" altLang="ja-JP" sz="1400">
              <a:solidFill>
                <a:sysClr val="windowText" lastClr="000000"/>
              </a:solidFill>
              <a:effectLst/>
              <a:latin typeface="+mn-lt"/>
              <a:ea typeface="+mn-ea"/>
              <a:cs typeface="+mn-cs"/>
            </a:rPr>
            <a:t>これは、過去に借入れた地方債の償還が一部終了し、残高が減少したためである</a:t>
          </a:r>
          <a:r>
            <a:rPr kumimoji="1" lang="ja-JP" altLang="en-US" sz="1400">
              <a:solidFill>
                <a:sysClr val="windowText" lastClr="000000"/>
              </a:solidFill>
              <a:effectLst/>
              <a:latin typeface="+mn-lt"/>
              <a:ea typeface="+mn-ea"/>
              <a:cs typeface="+mn-cs"/>
            </a:rPr>
            <a:t>。</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latin typeface="ＭＳ ゴシック" pitchFamily="49" charset="-128"/>
              <a:ea typeface="ＭＳ ゴシック" pitchFamily="49" charset="-128"/>
            </a:rPr>
            <a:t>　また、充当可能財源等は前年と同水準で推移しており、将来負担額を上回っているため、健全な財政状況であると言える。　</a:t>
          </a:r>
        </a:p>
        <a:p>
          <a:r>
            <a:rPr kumimoji="1" lang="ja-JP" altLang="en-US" sz="1400">
              <a:solidFill>
                <a:sysClr val="windowText" lastClr="000000"/>
              </a:solidFill>
              <a:latin typeface="ＭＳ ゴシック" pitchFamily="49" charset="-128"/>
              <a:ea typeface="ＭＳ ゴシック" pitchFamily="49" charset="-128"/>
            </a:rPr>
            <a:t>　しかしながら、今後実施予定である事業費の財源として、地方債の発行額が増加していく見込みであるため、必要最小限に止め計画的な財政運営を行っていくことで、健全な財政状況を維持していく必要がある</a:t>
          </a:r>
          <a:r>
            <a:rPr kumimoji="1" lang="ja-JP" altLang="en-US" sz="1400">
              <a:solidFill>
                <a:srgbClr val="FF0000"/>
              </a:solidFill>
              <a:latin typeface="ＭＳ ゴシック" pitchFamily="49" charset="-128"/>
              <a:ea typeface="ＭＳ ゴシック" pitchFamily="49" charset="-128"/>
            </a:rPr>
            <a: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福岡県那珂川町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50,401
50,195
74.95
17,034,830
16,026,615
804,255
9,232,639
11,559,539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年度の有形固定資産減価償却率は、</a:t>
          </a:r>
          <a:r>
            <a:rPr kumimoji="1" lang="en-US" altLang="ja-JP" sz="1100">
              <a:solidFill>
                <a:schemeClr val="dk1"/>
              </a:solidFill>
              <a:effectLst/>
              <a:latin typeface="+mn-lt"/>
              <a:ea typeface="+mn-ea"/>
              <a:cs typeface="+mn-cs"/>
            </a:rPr>
            <a:t>38.0</a:t>
          </a:r>
          <a:r>
            <a:rPr kumimoji="1" lang="ja-JP" altLang="ja-JP" sz="1100">
              <a:solidFill>
                <a:schemeClr val="dk1"/>
              </a:solidFill>
              <a:effectLst/>
              <a:latin typeface="+mn-lt"/>
              <a:ea typeface="+mn-ea"/>
              <a:cs typeface="+mn-cs"/>
            </a:rPr>
            <a:t>ポイントで類似団体内平均値と比較し</a:t>
          </a:r>
          <a:r>
            <a:rPr kumimoji="1" lang="en-US" altLang="ja-JP" sz="1100">
              <a:solidFill>
                <a:srgbClr val="FF0000"/>
              </a:solidFill>
              <a:effectLst/>
              <a:latin typeface="+mn-lt"/>
              <a:ea typeface="+mn-ea"/>
              <a:cs typeface="+mn-cs"/>
            </a:rPr>
            <a:t>15.4</a:t>
          </a:r>
          <a:r>
            <a:rPr kumimoji="1" lang="ja-JP" altLang="ja-JP" sz="1100">
              <a:solidFill>
                <a:schemeClr val="dk1"/>
              </a:solidFill>
              <a:effectLst/>
              <a:latin typeface="+mn-lt"/>
              <a:ea typeface="+mn-ea"/>
              <a:cs typeface="+mn-cs"/>
            </a:rPr>
            <a:t>ポイント少ない値である。これは、平成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年度に建築した療育センター及び平成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年度に建築したふれあい子ども館に起因するものである。</a:t>
          </a:r>
          <a:endParaRPr lang="ja-JP" altLang="ja-JP">
            <a:effectLst/>
          </a:endParaRPr>
        </a:p>
        <a:p>
          <a:r>
            <a:rPr kumimoji="1" lang="ja-JP" altLang="ja-JP" sz="1100">
              <a:solidFill>
                <a:schemeClr val="dk1"/>
              </a:solidFill>
              <a:effectLst/>
              <a:latin typeface="+mn-lt"/>
              <a:ea typeface="+mn-ea"/>
              <a:cs typeface="+mn-cs"/>
            </a:rPr>
            <a:t>　しかしながら、他の資産については、概ね類似団体平均値を上回っており、改修・更新費用が必要となる見込みであるため、財政状況を踏まえ適切な管理方法等を検討する必要がある。</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7" name="直線コネクタ 56"/>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8" name="テキスト ボックス 57"/>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9" name="直線コネクタ 58"/>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60" name="テキスト ボックス 59"/>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61" name="直線コネクタ 60"/>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62" name="テキスト ボックス 61"/>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3" name="直線コネクタ 62"/>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4" name="テキスト ボックス 63"/>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5" name="直線コネクタ 64"/>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6" name="テキスト ボックス 65"/>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7" name="直線コネクタ 66"/>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8" name="テキスト ボックス 67"/>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70" name="テキスト ボックス 6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164556</xdr:rowOff>
    </xdr:from>
    <xdr:to>
      <xdr:col>3</xdr:col>
      <xdr:colOff>1170940</xdr:colOff>
      <xdr:row>33</xdr:row>
      <xdr:rowOff>136434</xdr:rowOff>
    </xdr:to>
    <xdr:cxnSp macro="">
      <xdr:nvCxnSpPr>
        <xdr:cNvPr id="72" name="直線コネクタ 71"/>
        <xdr:cNvCxnSpPr/>
      </xdr:nvCxnSpPr>
      <xdr:spPr>
        <a:xfrm flipV="1">
          <a:off x="4760595" y="5403306"/>
          <a:ext cx="1270" cy="1172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140261</xdr:rowOff>
    </xdr:from>
    <xdr:ext cx="405111" cy="259045"/>
    <xdr:sp macro="" textlink="">
      <xdr:nvSpPr>
        <xdr:cNvPr id="73" name="有形固定資産減価償却率最小値テキスト"/>
        <xdr:cNvSpPr txBox="1"/>
      </xdr:nvSpPr>
      <xdr:spPr>
        <a:xfrm>
          <a:off x="4813300" y="657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3</xdr:col>
      <xdr:colOff>1082675</xdr:colOff>
      <xdr:row>33</xdr:row>
      <xdr:rowOff>136434</xdr:rowOff>
    </xdr:from>
    <xdr:to>
      <xdr:col>3</xdr:col>
      <xdr:colOff>1260475</xdr:colOff>
      <xdr:row>33</xdr:row>
      <xdr:rowOff>136434</xdr:rowOff>
    </xdr:to>
    <xdr:cxnSp macro="">
      <xdr:nvCxnSpPr>
        <xdr:cNvPr id="74" name="直線コネクタ 73"/>
        <xdr:cNvCxnSpPr/>
      </xdr:nvCxnSpPr>
      <xdr:spPr>
        <a:xfrm>
          <a:off x="4673600" y="657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111233</xdr:rowOff>
    </xdr:from>
    <xdr:ext cx="405111" cy="259045"/>
    <xdr:sp macro="" textlink="">
      <xdr:nvSpPr>
        <xdr:cNvPr id="75" name="有形固定資産減価償却率最大値テキスト"/>
        <xdr:cNvSpPr txBox="1"/>
      </xdr:nvSpPr>
      <xdr:spPr>
        <a:xfrm>
          <a:off x="4813300" y="517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65.4</a:t>
          </a:r>
          <a:endParaRPr kumimoji="1" lang="ja-JP" altLang="en-US" sz="1000" b="1">
            <a:latin typeface="ＭＳ Ｐゴシック"/>
          </a:endParaRPr>
        </a:p>
      </xdr:txBody>
    </xdr:sp>
    <xdr:clientData/>
  </xdr:oneCellAnchor>
  <xdr:twoCellAnchor>
    <xdr:from>
      <xdr:col>3</xdr:col>
      <xdr:colOff>1082675</xdr:colOff>
      <xdr:row>26</xdr:row>
      <xdr:rowOff>164556</xdr:rowOff>
    </xdr:from>
    <xdr:to>
      <xdr:col>3</xdr:col>
      <xdr:colOff>1260475</xdr:colOff>
      <xdr:row>26</xdr:row>
      <xdr:rowOff>164556</xdr:rowOff>
    </xdr:to>
    <xdr:cxnSp macro="">
      <xdr:nvCxnSpPr>
        <xdr:cNvPr id="76" name="直線コネクタ 75"/>
        <xdr:cNvCxnSpPr/>
      </xdr:nvCxnSpPr>
      <xdr:spPr>
        <a:xfrm>
          <a:off x="4673600" y="540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119397</xdr:rowOff>
    </xdr:from>
    <xdr:ext cx="405111" cy="259045"/>
    <xdr:sp macro="" textlink="">
      <xdr:nvSpPr>
        <xdr:cNvPr id="77" name="有形固定資産減価償却率平均値テキスト"/>
        <xdr:cNvSpPr txBox="1"/>
      </xdr:nvSpPr>
      <xdr:spPr>
        <a:xfrm>
          <a:off x="4813300" y="5701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twoCellAnchor>
    <xdr:from>
      <xdr:col>3</xdr:col>
      <xdr:colOff>1120775</xdr:colOff>
      <xdr:row>28</xdr:row>
      <xdr:rowOff>140970</xdr:rowOff>
    </xdr:from>
    <xdr:to>
      <xdr:col>3</xdr:col>
      <xdr:colOff>1222375</xdr:colOff>
      <xdr:row>29</xdr:row>
      <xdr:rowOff>71120</xdr:rowOff>
    </xdr:to>
    <xdr:sp macro="" textlink="">
      <xdr:nvSpPr>
        <xdr:cNvPr id="78" name="フローチャート : 判断 77"/>
        <xdr:cNvSpPr/>
      </xdr:nvSpPr>
      <xdr:spPr>
        <a:xfrm>
          <a:off x="47117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140970</xdr:rowOff>
    </xdr:from>
    <xdr:to>
      <xdr:col>3</xdr:col>
      <xdr:colOff>511175</xdr:colOff>
      <xdr:row>29</xdr:row>
      <xdr:rowOff>71120</xdr:rowOff>
    </xdr:to>
    <xdr:sp macro="" textlink="">
      <xdr:nvSpPr>
        <xdr:cNvPr id="79" name="フローチャート : 判断 78"/>
        <xdr:cNvSpPr/>
      </xdr:nvSpPr>
      <xdr:spPr>
        <a:xfrm>
          <a:off x="40005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31</xdr:row>
      <xdr:rowOff>101600</xdr:rowOff>
    </xdr:from>
    <xdr:to>
      <xdr:col>3</xdr:col>
      <xdr:colOff>511175</xdr:colOff>
      <xdr:row>32</xdr:row>
      <xdr:rowOff>31750</xdr:rowOff>
    </xdr:to>
    <xdr:sp macro="" textlink="">
      <xdr:nvSpPr>
        <xdr:cNvPr id="85" name="円/楕円 84"/>
        <xdr:cNvSpPr/>
      </xdr:nvSpPr>
      <xdr:spPr>
        <a:xfrm>
          <a:off x="4000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27</xdr:row>
      <xdr:rowOff>87647</xdr:rowOff>
    </xdr:from>
    <xdr:ext cx="405111" cy="259045"/>
    <xdr:sp macro="" textlink="">
      <xdr:nvSpPr>
        <xdr:cNvPr id="86" name="n_1aveValue有形固定資産減価償却率"/>
        <xdr:cNvSpPr txBox="1"/>
      </xdr:nvSpPr>
      <xdr:spPr>
        <a:xfrm>
          <a:off x="3836043"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oneCellAnchor>
    <xdr:from>
      <xdr:col>3</xdr:col>
      <xdr:colOff>245118</xdr:colOff>
      <xdr:row>32</xdr:row>
      <xdr:rowOff>22877</xdr:rowOff>
    </xdr:from>
    <xdr:ext cx="405111" cy="259045"/>
    <xdr:sp macro="" textlink="">
      <xdr:nvSpPr>
        <xdr:cNvPr id="87" name="n_1mainValue有形固定資産減価償却率"/>
        <xdr:cNvSpPr txBox="1"/>
      </xdr:nvSpPr>
      <xdr:spPr>
        <a:xfrm>
          <a:off x="3836043"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0" name="正方形/長方形 8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福岡県那珂川町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50,401
50,195
74.95
17,034,830
16,026,615
804,255
9,232,639
11,559,539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9525</xdr:rowOff>
    </xdr:from>
    <xdr:to>
      <xdr:col>6</xdr:col>
      <xdr:colOff>510540</xdr:colOff>
      <xdr:row>40</xdr:row>
      <xdr:rowOff>131445</xdr:rowOff>
    </xdr:to>
    <xdr:cxnSp macro="">
      <xdr:nvCxnSpPr>
        <xdr:cNvPr id="57" name="直線コネクタ 56"/>
        <xdr:cNvCxnSpPr/>
      </xdr:nvCxnSpPr>
      <xdr:spPr>
        <a:xfrm flipV="1">
          <a:off x="4634865" y="5838825"/>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135272</xdr:rowOff>
    </xdr:from>
    <xdr:ext cx="405111" cy="259045"/>
    <xdr:sp macro="" textlink="">
      <xdr:nvSpPr>
        <xdr:cNvPr id="58" name="【道路】&#10;有形固定資産減価償却率最小値テキスト"/>
        <xdr:cNvSpPr txBox="1"/>
      </xdr:nvSpPr>
      <xdr:spPr>
        <a:xfrm>
          <a:off x="47244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422275</xdr:colOff>
      <xdr:row>40</xdr:row>
      <xdr:rowOff>131445</xdr:rowOff>
    </xdr:from>
    <xdr:to>
      <xdr:col>6</xdr:col>
      <xdr:colOff>600075</xdr:colOff>
      <xdr:row>40</xdr:row>
      <xdr:rowOff>131445</xdr:rowOff>
    </xdr:to>
    <xdr:cxnSp macro="">
      <xdr:nvCxnSpPr>
        <xdr:cNvPr id="59" name="直線コネクタ 58"/>
        <xdr:cNvCxnSpPr/>
      </xdr:nvCxnSpPr>
      <xdr:spPr>
        <a:xfrm>
          <a:off x="4546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127652</xdr:rowOff>
    </xdr:from>
    <xdr:ext cx="405111" cy="259045"/>
    <xdr:sp macro="" textlink="">
      <xdr:nvSpPr>
        <xdr:cNvPr id="60" name="【道路】&#10;有形固定資産減価償却率最大値テキスト"/>
        <xdr:cNvSpPr txBox="1"/>
      </xdr:nvSpPr>
      <xdr:spPr>
        <a:xfrm>
          <a:off x="47244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93.5</a:t>
          </a:r>
          <a:endParaRPr kumimoji="1" lang="ja-JP" altLang="en-US" sz="1000" b="1">
            <a:latin typeface="ＭＳ Ｐゴシック"/>
          </a:endParaRPr>
        </a:p>
      </xdr:txBody>
    </xdr:sp>
    <xdr:clientData/>
  </xdr:oneCellAnchor>
  <xdr:twoCellAnchor>
    <xdr:from>
      <xdr:col>6</xdr:col>
      <xdr:colOff>422275</xdr:colOff>
      <xdr:row>34</xdr:row>
      <xdr:rowOff>9525</xdr:rowOff>
    </xdr:from>
    <xdr:to>
      <xdr:col>6</xdr:col>
      <xdr:colOff>600075</xdr:colOff>
      <xdr:row>34</xdr:row>
      <xdr:rowOff>9525</xdr:rowOff>
    </xdr:to>
    <xdr:cxnSp macro="">
      <xdr:nvCxnSpPr>
        <xdr:cNvPr id="61" name="直線コネクタ 60"/>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43832</xdr:rowOff>
    </xdr:from>
    <xdr:ext cx="405111" cy="259045"/>
    <xdr:sp macro="" textlink="">
      <xdr:nvSpPr>
        <xdr:cNvPr id="62" name="【道路】&#10;有形固定資産減価償却率平均値テキスト"/>
        <xdr:cNvSpPr txBox="1"/>
      </xdr:nvSpPr>
      <xdr:spPr>
        <a:xfrm>
          <a:off x="4724400" y="638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65405</xdr:rowOff>
    </xdr:from>
    <xdr:to>
      <xdr:col>6</xdr:col>
      <xdr:colOff>561975</xdr:colOff>
      <xdr:row>37</xdr:row>
      <xdr:rowOff>167005</xdr:rowOff>
    </xdr:to>
    <xdr:sp macro="" textlink="">
      <xdr:nvSpPr>
        <xdr:cNvPr id="63" name="フローチャート : 判断 62"/>
        <xdr:cNvSpPr/>
      </xdr:nvSpPr>
      <xdr:spPr>
        <a:xfrm>
          <a:off x="45847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154940</xdr:rowOff>
    </xdr:from>
    <xdr:to>
      <xdr:col>5</xdr:col>
      <xdr:colOff>409575</xdr:colOff>
      <xdr:row>38</xdr:row>
      <xdr:rowOff>85090</xdr:rowOff>
    </xdr:to>
    <xdr:sp macro="" textlink="">
      <xdr:nvSpPr>
        <xdr:cNvPr id="64" name="フローチャート : 判断 63"/>
        <xdr:cNvSpPr/>
      </xdr:nvSpPr>
      <xdr:spPr>
        <a:xfrm>
          <a:off x="3746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23495</xdr:rowOff>
    </xdr:from>
    <xdr:to>
      <xdr:col>5</xdr:col>
      <xdr:colOff>409575</xdr:colOff>
      <xdr:row>37</xdr:row>
      <xdr:rowOff>125095</xdr:rowOff>
    </xdr:to>
    <xdr:sp macro="" textlink="">
      <xdr:nvSpPr>
        <xdr:cNvPr id="70" name="円/楕円 69"/>
        <xdr:cNvSpPr/>
      </xdr:nvSpPr>
      <xdr:spPr>
        <a:xfrm>
          <a:off x="3746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76217</xdr:rowOff>
    </xdr:from>
    <xdr:ext cx="405111" cy="259045"/>
    <xdr:sp macro="" textlink="">
      <xdr:nvSpPr>
        <xdr:cNvPr id="71" name="n_1aveValue【道路】&#10;有形固定資産減価償却率"/>
        <xdr:cNvSpPr txBox="1"/>
      </xdr:nvSpPr>
      <xdr:spPr>
        <a:xfrm>
          <a:off x="3582043"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141622</xdr:rowOff>
    </xdr:from>
    <xdr:ext cx="405111" cy="259045"/>
    <xdr:sp macro="" textlink="">
      <xdr:nvSpPr>
        <xdr:cNvPr id="72" name="n_1mainValue【道路】&#10;有形固定資産減価償却率"/>
        <xdr:cNvSpPr txBox="1"/>
      </xdr:nvSpPr>
      <xdr:spPr>
        <a:xfrm>
          <a:off x="3582043"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14204</xdr:rowOff>
    </xdr:from>
    <xdr:to>
      <xdr:col>15</xdr:col>
      <xdr:colOff>180340</xdr:colOff>
      <xdr:row>42</xdr:row>
      <xdr:rowOff>73091</xdr:rowOff>
    </xdr:to>
    <xdr:cxnSp macro="">
      <xdr:nvCxnSpPr>
        <xdr:cNvPr id="95" name="直線コネクタ 94"/>
        <xdr:cNvCxnSpPr/>
      </xdr:nvCxnSpPr>
      <xdr:spPr>
        <a:xfrm flipV="1">
          <a:off x="10476865" y="5843504"/>
          <a:ext cx="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76918</xdr:rowOff>
    </xdr:from>
    <xdr:ext cx="469744" cy="259045"/>
    <xdr:sp macro="" textlink="">
      <xdr:nvSpPr>
        <xdr:cNvPr id="96" name="【道路】&#10;一人当たり延長最小値テキスト"/>
        <xdr:cNvSpPr txBox="1"/>
      </xdr:nvSpPr>
      <xdr:spPr>
        <a:xfrm>
          <a:off x="10566400" y="7277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3.784</a:t>
          </a:r>
          <a:endParaRPr kumimoji="1" lang="ja-JP" altLang="en-US" sz="1000" b="1">
            <a:latin typeface="ＭＳ Ｐゴシック"/>
          </a:endParaRPr>
        </a:p>
      </xdr:txBody>
    </xdr:sp>
    <xdr:clientData/>
  </xdr:oneCellAnchor>
  <xdr:twoCellAnchor>
    <xdr:from>
      <xdr:col>15</xdr:col>
      <xdr:colOff>92075</xdr:colOff>
      <xdr:row>42</xdr:row>
      <xdr:rowOff>73091</xdr:rowOff>
    </xdr:from>
    <xdr:to>
      <xdr:col>15</xdr:col>
      <xdr:colOff>269875</xdr:colOff>
      <xdr:row>42</xdr:row>
      <xdr:rowOff>73091</xdr:rowOff>
    </xdr:to>
    <xdr:cxnSp macro="">
      <xdr:nvCxnSpPr>
        <xdr:cNvPr id="97" name="直線コネクタ 96"/>
        <xdr:cNvCxnSpPr/>
      </xdr:nvCxnSpPr>
      <xdr:spPr>
        <a:xfrm>
          <a:off x="10388600" y="7273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132331</xdr:rowOff>
    </xdr:from>
    <xdr:ext cx="534377" cy="259045"/>
    <xdr:sp macro="" textlink="">
      <xdr:nvSpPr>
        <xdr:cNvPr id="98" name="【道路】&#10;一人当たり延長最大値テキスト"/>
        <xdr:cNvSpPr txBox="1"/>
      </xdr:nvSpPr>
      <xdr:spPr>
        <a:xfrm>
          <a:off x="10566400" y="561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19.428</a:t>
          </a:r>
          <a:endParaRPr kumimoji="1" lang="ja-JP" altLang="en-US" sz="1000" b="1">
            <a:latin typeface="ＭＳ Ｐゴシック"/>
          </a:endParaRPr>
        </a:p>
      </xdr:txBody>
    </xdr:sp>
    <xdr:clientData/>
  </xdr:oneCellAnchor>
  <xdr:twoCellAnchor>
    <xdr:from>
      <xdr:col>15</xdr:col>
      <xdr:colOff>92075</xdr:colOff>
      <xdr:row>34</xdr:row>
      <xdr:rowOff>14204</xdr:rowOff>
    </xdr:from>
    <xdr:to>
      <xdr:col>15</xdr:col>
      <xdr:colOff>269875</xdr:colOff>
      <xdr:row>34</xdr:row>
      <xdr:rowOff>14204</xdr:rowOff>
    </xdr:to>
    <xdr:cxnSp macro="">
      <xdr:nvCxnSpPr>
        <xdr:cNvPr id="99" name="直線コネクタ 98"/>
        <xdr:cNvCxnSpPr/>
      </xdr:nvCxnSpPr>
      <xdr:spPr>
        <a:xfrm>
          <a:off x="10388600" y="5843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79265</xdr:rowOff>
    </xdr:from>
    <xdr:ext cx="469744" cy="259045"/>
    <xdr:sp macro="" textlink="">
      <xdr:nvSpPr>
        <xdr:cNvPr id="100" name="【道路】&#10;一人当たり延長平均値テキスト"/>
        <xdr:cNvSpPr txBox="1"/>
      </xdr:nvSpPr>
      <xdr:spPr>
        <a:xfrm>
          <a:off x="10566400" y="6765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8.550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100838</xdr:rowOff>
    </xdr:from>
    <xdr:to>
      <xdr:col>15</xdr:col>
      <xdr:colOff>231775</xdr:colOff>
      <xdr:row>40</xdr:row>
      <xdr:rowOff>30988</xdr:rowOff>
    </xdr:to>
    <xdr:sp macro="" textlink="">
      <xdr:nvSpPr>
        <xdr:cNvPr id="101" name="フローチャート : 判断 100"/>
        <xdr:cNvSpPr/>
      </xdr:nvSpPr>
      <xdr:spPr>
        <a:xfrm>
          <a:off x="10426700" y="67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14336</xdr:rowOff>
    </xdr:from>
    <xdr:to>
      <xdr:col>14</xdr:col>
      <xdr:colOff>79375</xdr:colOff>
      <xdr:row>39</xdr:row>
      <xdr:rowOff>115936</xdr:rowOff>
    </xdr:to>
    <xdr:sp macro="" textlink="">
      <xdr:nvSpPr>
        <xdr:cNvPr id="102" name="フローチャート : 判断 101"/>
        <xdr:cNvSpPr/>
      </xdr:nvSpPr>
      <xdr:spPr>
        <a:xfrm>
          <a:off x="9588500" y="670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8484</xdr:rowOff>
    </xdr:from>
    <xdr:to>
      <xdr:col>14</xdr:col>
      <xdr:colOff>79375</xdr:colOff>
      <xdr:row>41</xdr:row>
      <xdr:rowOff>110084</xdr:rowOff>
    </xdr:to>
    <xdr:sp macro="" textlink="">
      <xdr:nvSpPr>
        <xdr:cNvPr id="108" name="円/楕円 107"/>
        <xdr:cNvSpPr/>
      </xdr:nvSpPr>
      <xdr:spPr>
        <a:xfrm>
          <a:off x="9588500" y="703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132463</xdr:rowOff>
    </xdr:from>
    <xdr:ext cx="469744" cy="259045"/>
    <xdr:sp macro="" textlink="">
      <xdr:nvSpPr>
        <xdr:cNvPr id="109" name="n_1aveValue【道路】&#10;一人当たり延長"/>
        <xdr:cNvSpPr txBox="1"/>
      </xdr:nvSpPr>
      <xdr:spPr>
        <a:xfrm>
          <a:off x="9391727" y="647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9.496</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101211</xdr:rowOff>
    </xdr:from>
    <xdr:ext cx="469744" cy="259045"/>
    <xdr:sp macro="" textlink="">
      <xdr:nvSpPr>
        <xdr:cNvPr id="110" name="n_1mainValue【道路】&#10;一人当たり延長"/>
        <xdr:cNvSpPr txBox="1"/>
      </xdr:nvSpPr>
      <xdr:spPr>
        <a:xfrm>
          <a:off x="9391727" y="713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2" name="直線コネクタ 12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3" name="テキスト ボックス 12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4" name="直線コネクタ 12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5" name="テキスト ボックス 12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6" name="直線コネクタ 12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7" name="テキスト ボックス 12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8" name="直線コネクタ 12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9" name="テキスト ボックス 12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1" name="テキスト ボックス 13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52578</xdr:rowOff>
    </xdr:from>
    <xdr:to>
      <xdr:col>6</xdr:col>
      <xdr:colOff>510540</xdr:colOff>
      <xdr:row>63</xdr:row>
      <xdr:rowOff>11430</xdr:rowOff>
    </xdr:to>
    <xdr:cxnSp macro="">
      <xdr:nvCxnSpPr>
        <xdr:cNvPr id="133" name="直線コネクタ 132"/>
        <xdr:cNvCxnSpPr/>
      </xdr:nvCxnSpPr>
      <xdr:spPr>
        <a:xfrm flipV="1">
          <a:off x="4634865" y="948232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15257</xdr:rowOff>
    </xdr:from>
    <xdr:ext cx="405111" cy="259045"/>
    <xdr:sp macro="" textlink="">
      <xdr:nvSpPr>
        <xdr:cNvPr id="134" name="【橋りょう・トンネル】&#10;有形固定資産減価償却率最小値テキスト"/>
        <xdr:cNvSpPr txBox="1"/>
      </xdr:nvSpPr>
      <xdr:spPr>
        <a:xfrm>
          <a:off x="47244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a:t>
          </a:r>
          <a:endParaRPr kumimoji="1" lang="ja-JP" altLang="en-US" sz="1000" b="1">
            <a:latin typeface="ＭＳ Ｐゴシック"/>
          </a:endParaRPr>
        </a:p>
      </xdr:txBody>
    </xdr:sp>
    <xdr:clientData/>
  </xdr:oneCellAnchor>
  <xdr:twoCellAnchor>
    <xdr:from>
      <xdr:col>6</xdr:col>
      <xdr:colOff>422275</xdr:colOff>
      <xdr:row>63</xdr:row>
      <xdr:rowOff>11430</xdr:rowOff>
    </xdr:from>
    <xdr:to>
      <xdr:col>6</xdr:col>
      <xdr:colOff>600075</xdr:colOff>
      <xdr:row>63</xdr:row>
      <xdr:rowOff>11430</xdr:rowOff>
    </xdr:to>
    <xdr:cxnSp macro="">
      <xdr:nvCxnSpPr>
        <xdr:cNvPr id="135" name="直線コネクタ 134"/>
        <xdr:cNvCxnSpPr/>
      </xdr:nvCxnSpPr>
      <xdr:spPr>
        <a:xfrm>
          <a:off x="4546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170705</xdr:rowOff>
    </xdr:from>
    <xdr:ext cx="405111" cy="259045"/>
    <xdr:sp macro="" textlink="">
      <xdr:nvSpPr>
        <xdr:cNvPr id="136" name="【橋りょう・トンネル】&#10;有形固定資産減価償却率最大値テキスト"/>
        <xdr:cNvSpPr txBox="1"/>
      </xdr:nvSpPr>
      <xdr:spPr>
        <a:xfrm>
          <a:off x="4724400" y="925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a:t>
          </a:r>
          <a:endParaRPr kumimoji="1" lang="ja-JP" altLang="en-US" sz="1000" b="1">
            <a:latin typeface="ＭＳ Ｐゴシック"/>
          </a:endParaRPr>
        </a:p>
      </xdr:txBody>
    </xdr:sp>
    <xdr:clientData/>
  </xdr:oneCellAnchor>
  <xdr:twoCellAnchor>
    <xdr:from>
      <xdr:col>6</xdr:col>
      <xdr:colOff>422275</xdr:colOff>
      <xdr:row>55</xdr:row>
      <xdr:rowOff>52578</xdr:rowOff>
    </xdr:from>
    <xdr:to>
      <xdr:col>6</xdr:col>
      <xdr:colOff>600075</xdr:colOff>
      <xdr:row>55</xdr:row>
      <xdr:rowOff>52578</xdr:rowOff>
    </xdr:to>
    <xdr:cxnSp macro="">
      <xdr:nvCxnSpPr>
        <xdr:cNvPr id="137" name="直線コネクタ 136"/>
        <xdr:cNvCxnSpPr/>
      </xdr:nvCxnSpPr>
      <xdr:spPr>
        <a:xfrm>
          <a:off x="4546600" y="948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21353</xdr:rowOff>
    </xdr:from>
    <xdr:ext cx="405111" cy="259045"/>
    <xdr:sp macro="" textlink="">
      <xdr:nvSpPr>
        <xdr:cNvPr id="138" name="【橋りょう・トンネル】&#10;有形固定資産減価償却率平均値テキスト"/>
        <xdr:cNvSpPr txBox="1"/>
      </xdr:nvSpPr>
      <xdr:spPr>
        <a:xfrm>
          <a:off x="4724400" y="10136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42926</xdr:rowOff>
    </xdr:from>
    <xdr:to>
      <xdr:col>6</xdr:col>
      <xdr:colOff>561975</xdr:colOff>
      <xdr:row>59</xdr:row>
      <xdr:rowOff>144526</xdr:rowOff>
    </xdr:to>
    <xdr:sp macro="" textlink="">
      <xdr:nvSpPr>
        <xdr:cNvPr id="139" name="フローチャート : 判断 138"/>
        <xdr:cNvSpPr/>
      </xdr:nvSpPr>
      <xdr:spPr>
        <a:xfrm>
          <a:off x="45847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54356</xdr:rowOff>
    </xdr:from>
    <xdr:to>
      <xdr:col>5</xdr:col>
      <xdr:colOff>409575</xdr:colOff>
      <xdr:row>60</xdr:row>
      <xdr:rowOff>155956</xdr:rowOff>
    </xdr:to>
    <xdr:sp macro="" textlink="">
      <xdr:nvSpPr>
        <xdr:cNvPr id="140" name="フローチャート : 判断 139"/>
        <xdr:cNvSpPr/>
      </xdr:nvSpPr>
      <xdr:spPr>
        <a:xfrm>
          <a:off x="3746500" y="1034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70358</xdr:rowOff>
    </xdr:from>
    <xdr:to>
      <xdr:col>5</xdr:col>
      <xdr:colOff>409575</xdr:colOff>
      <xdr:row>58</xdr:row>
      <xdr:rowOff>508</xdr:rowOff>
    </xdr:to>
    <xdr:sp macro="" textlink="">
      <xdr:nvSpPr>
        <xdr:cNvPr id="146" name="円/楕円 145"/>
        <xdr:cNvSpPr/>
      </xdr:nvSpPr>
      <xdr:spPr>
        <a:xfrm>
          <a:off x="3746500" y="984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147083</xdr:rowOff>
    </xdr:from>
    <xdr:ext cx="405111" cy="259045"/>
    <xdr:sp macro="" textlink="">
      <xdr:nvSpPr>
        <xdr:cNvPr id="147" name="n_1aveValue【橋りょう・トンネル】&#10;有形固定資産減価償却率"/>
        <xdr:cNvSpPr txBox="1"/>
      </xdr:nvSpPr>
      <xdr:spPr>
        <a:xfrm>
          <a:off x="3582043" y="1043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17035</xdr:rowOff>
    </xdr:from>
    <xdr:ext cx="405111" cy="259045"/>
    <xdr:sp macro="" textlink="">
      <xdr:nvSpPr>
        <xdr:cNvPr id="148" name="n_1mainValue【橋りょう・トンネル】&#10;有形固定資産減価償却率"/>
        <xdr:cNvSpPr txBox="1"/>
      </xdr:nvSpPr>
      <xdr:spPr>
        <a:xfrm>
          <a:off x="3582043" y="961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9" name="正方形/長方形 14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159,636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6" name="正方形/長方形 15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9" name="直線コネクタ 15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0" name="テキスト ボックス 15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1" name="直線コネクタ 16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2" name="テキスト ボックス 16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3" name="直線コネクタ 16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4" name="テキスト ボックス 16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5" name="直線コネクタ 16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6" name="テキスト ボックス 16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7" name="直線コネクタ 16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8" name="テキスト ボックス 16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9" name="直線コネクタ 16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0" name="テキスト ボックス 16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50509</xdr:rowOff>
    </xdr:from>
    <xdr:to>
      <xdr:col>15</xdr:col>
      <xdr:colOff>180340</xdr:colOff>
      <xdr:row>64</xdr:row>
      <xdr:rowOff>35799</xdr:rowOff>
    </xdr:to>
    <xdr:cxnSp macro="">
      <xdr:nvCxnSpPr>
        <xdr:cNvPr id="172" name="直線コネクタ 171"/>
        <xdr:cNvCxnSpPr/>
      </xdr:nvCxnSpPr>
      <xdr:spPr>
        <a:xfrm flipV="1">
          <a:off x="10476865" y="9480259"/>
          <a:ext cx="0" cy="152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39626</xdr:rowOff>
    </xdr:from>
    <xdr:ext cx="534377" cy="259045"/>
    <xdr:sp macro="" textlink="">
      <xdr:nvSpPr>
        <xdr:cNvPr id="173" name="【橋りょう・トンネル】&#10;一人当たり有形固定資産（償却資産）額最小値テキスト"/>
        <xdr:cNvSpPr txBox="1"/>
      </xdr:nvSpPr>
      <xdr:spPr>
        <a:xfrm>
          <a:off x="10566400" y="110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10,604</a:t>
          </a:r>
          <a:endParaRPr kumimoji="1" lang="ja-JP" altLang="en-US" sz="1000" b="1">
            <a:latin typeface="ＭＳ Ｐゴシック"/>
          </a:endParaRPr>
        </a:p>
      </xdr:txBody>
    </xdr:sp>
    <xdr:clientData/>
  </xdr:oneCellAnchor>
  <xdr:twoCellAnchor>
    <xdr:from>
      <xdr:col>15</xdr:col>
      <xdr:colOff>92075</xdr:colOff>
      <xdr:row>64</xdr:row>
      <xdr:rowOff>35799</xdr:rowOff>
    </xdr:from>
    <xdr:to>
      <xdr:col>15</xdr:col>
      <xdr:colOff>269875</xdr:colOff>
      <xdr:row>64</xdr:row>
      <xdr:rowOff>35799</xdr:rowOff>
    </xdr:to>
    <xdr:cxnSp macro="">
      <xdr:nvCxnSpPr>
        <xdr:cNvPr id="174" name="直線コネクタ 173"/>
        <xdr:cNvCxnSpPr/>
      </xdr:nvCxnSpPr>
      <xdr:spPr>
        <a:xfrm>
          <a:off x="10388600" y="1100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168636</xdr:rowOff>
    </xdr:from>
    <xdr:ext cx="599010" cy="259045"/>
    <xdr:sp macro="" textlink="">
      <xdr:nvSpPr>
        <xdr:cNvPr id="175" name="【橋りょう・トンネル】&#10;一人当たり有形固定資産（償却資産）額最大値テキスト"/>
        <xdr:cNvSpPr txBox="1"/>
      </xdr:nvSpPr>
      <xdr:spPr>
        <a:xfrm>
          <a:off x="10566400" y="9255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411,743</a:t>
          </a:r>
          <a:endParaRPr kumimoji="1" lang="ja-JP" altLang="en-US" sz="1000" b="1">
            <a:latin typeface="ＭＳ Ｐゴシック"/>
          </a:endParaRPr>
        </a:p>
      </xdr:txBody>
    </xdr:sp>
    <xdr:clientData/>
  </xdr:oneCellAnchor>
  <xdr:twoCellAnchor>
    <xdr:from>
      <xdr:col>15</xdr:col>
      <xdr:colOff>92075</xdr:colOff>
      <xdr:row>55</xdr:row>
      <xdr:rowOff>50509</xdr:rowOff>
    </xdr:from>
    <xdr:to>
      <xdr:col>15</xdr:col>
      <xdr:colOff>269875</xdr:colOff>
      <xdr:row>55</xdr:row>
      <xdr:rowOff>50509</xdr:rowOff>
    </xdr:to>
    <xdr:cxnSp macro="">
      <xdr:nvCxnSpPr>
        <xdr:cNvPr id="176" name="直線コネクタ 175"/>
        <xdr:cNvCxnSpPr/>
      </xdr:nvCxnSpPr>
      <xdr:spPr>
        <a:xfrm>
          <a:off x="10388600" y="9480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157880</xdr:rowOff>
    </xdr:from>
    <xdr:ext cx="599010" cy="259045"/>
    <xdr:sp macro="" textlink="">
      <xdr:nvSpPr>
        <xdr:cNvPr id="177" name="【橋りょう・トンネル】&#10;一人当たり有形固定資産（償却資産）額平均値テキスト"/>
        <xdr:cNvSpPr txBox="1"/>
      </xdr:nvSpPr>
      <xdr:spPr>
        <a:xfrm>
          <a:off x="10566400" y="104448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139,566</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8003</xdr:rowOff>
    </xdr:from>
    <xdr:to>
      <xdr:col>15</xdr:col>
      <xdr:colOff>231775</xdr:colOff>
      <xdr:row>61</xdr:row>
      <xdr:rowOff>109603</xdr:rowOff>
    </xdr:to>
    <xdr:sp macro="" textlink="">
      <xdr:nvSpPr>
        <xdr:cNvPr id="178" name="フローチャート : 判断 177"/>
        <xdr:cNvSpPr/>
      </xdr:nvSpPr>
      <xdr:spPr>
        <a:xfrm>
          <a:off x="10426700" y="104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152795</xdr:rowOff>
    </xdr:from>
    <xdr:to>
      <xdr:col>14</xdr:col>
      <xdr:colOff>79375</xdr:colOff>
      <xdr:row>61</xdr:row>
      <xdr:rowOff>82945</xdr:rowOff>
    </xdr:to>
    <xdr:sp macro="" textlink="">
      <xdr:nvSpPr>
        <xdr:cNvPr id="179" name="フローチャート : 判断 178"/>
        <xdr:cNvSpPr/>
      </xdr:nvSpPr>
      <xdr:spPr>
        <a:xfrm>
          <a:off x="9588500" y="1043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0" name="テキスト ボックス 17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1" name="テキスト ボックス 18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2" name="テキスト ボックス 18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3" name="テキスト ボックス 18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4" name="テキスト ボックス 18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82276</xdr:rowOff>
    </xdr:from>
    <xdr:to>
      <xdr:col>14</xdr:col>
      <xdr:colOff>79375</xdr:colOff>
      <xdr:row>61</xdr:row>
      <xdr:rowOff>12426</xdr:rowOff>
    </xdr:to>
    <xdr:sp macro="" textlink="">
      <xdr:nvSpPr>
        <xdr:cNvPr id="185" name="円/楕円 184"/>
        <xdr:cNvSpPr/>
      </xdr:nvSpPr>
      <xdr:spPr>
        <a:xfrm>
          <a:off x="9588500" y="1036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74072</xdr:rowOff>
    </xdr:from>
    <xdr:ext cx="599010" cy="259045"/>
    <xdr:sp macro="" textlink="">
      <xdr:nvSpPr>
        <xdr:cNvPr id="186" name="n_1aveValue【橋りょう・トンネル】&#10;一人当たり有形固定資産（償却資産）額"/>
        <xdr:cNvSpPr txBox="1"/>
      </xdr:nvSpPr>
      <xdr:spPr>
        <a:xfrm>
          <a:off x="9327094" y="1053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146,563</a:t>
          </a:r>
          <a:endParaRPr kumimoji="1" lang="ja-JP" altLang="en-US" sz="1000" b="1">
            <a:solidFill>
              <a:srgbClr val="000080"/>
            </a:solidFill>
            <a:latin typeface="ＭＳ Ｐゴシック"/>
          </a:endParaRPr>
        </a:p>
      </xdr:txBody>
    </xdr:sp>
    <xdr:clientData/>
  </xdr:oneCellAnchor>
  <xdr:oneCellAnchor>
    <xdr:from>
      <xdr:col>13</xdr:col>
      <xdr:colOff>402169</xdr:colOff>
      <xdr:row>59</xdr:row>
      <xdr:rowOff>28953</xdr:rowOff>
    </xdr:from>
    <xdr:ext cx="599010" cy="259045"/>
    <xdr:sp macro="" textlink="">
      <xdr:nvSpPr>
        <xdr:cNvPr id="187" name="n_1mainValue【橋りょう・トンネル】&#10;一人当たり有形固定資産（償却資産）額"/>
        <xdr:cNvSpPr txBox="1"/>
      </xdr:nvSpPr>
      <xdr:spPr>
        <a:xfrm>
          <a:off x="9327094" y="10144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165,072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8" name="正方形/長方形 18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9" name="正方形/長方形 18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0" name="正方形/長方形 18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1" name="正方形/長方形 19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2" name="正方形/長方形 19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3" name="正方形/長方形 19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4" name="正方形/長方形 19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5" name="正方形/長方形 19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6" name="テキスト ボックス 19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7" name="直線コネクタ 19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8" name="テキスト ボックス 19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9" name="直線コネクタ 19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0" name="テキスト ボックス 19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1" name="直線コネクタ 20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2" name="テキスト ボックス 20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3" name="直線コネクタ 20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4" name="テキスト ボックス 20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5" name="直線コネクタ 20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6" name="テキスト ボックス 205"/>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7" name="直線コネクタ 20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8" name="テキスト ボックス 20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47244</xdr:rowOff>
    </xdr:to>
    <xdr:cxnSp macro="">
      <xdr:nvCxnSpPr>
        <xdr:cNvPr id="210" name="直線コネクタ 209"/>
        <xdr:cNvCxnSpPr/>
      </xdr:nvCxnSpPr>
      <xdr:spPr>
        <a:xfrm flipV="1">
          <a:off x="4634865" y="13411200"/>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51071</xdr:rowOff>
    </xdr:from>
    <xdr:ext cx="405111" cy="259045"/>
    <xdr:sp macro="" textlink="">
      <xdr:nvSpPr>
        <xdr:cNvPr id="211" name="【公営住宅】&#10;有形固定資産減価償却率最小値テキスト"/>
        <xdr:cNvSpPr txBox="1"/>
      </xdr:nvSpPr>
      <xdr:spPr>
        <a:xfrm>
          <a:off x="4724400" y="1479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422275</xdr:colOff>
      <xdr:row>86</xdr:row>
      <xdr:rowOff>47244</xdr:rowOff>
    </xdr:from>
    <xdr:to>
      <xdr:col>6</xdr:col>
      <xdr:colOff>600075</xdr:colOff>
      <xdr:row>86</xdr:row>
      <xdr:rowOff>47244</xdr:rowOff>
    </xdr:to>
    <xdr:cxnSp macro="">
      <xdr:nvCxnSpPr>
        <xdr:cNvPr id="212" name="直線コネクタ 211"/>
        <xdr:cNvCxnSpPr/>
      </xdr:nvCxnSpPr>
      <xdr:spPr>
        <a:xfrm>
          <a:off x="4546600" y="1479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213" name="【公営住宅】&#10;有形固定資産減価償却率最大値テキスト"/>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214" name="直線コネクタ 213"/>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16019</xdr:rowOff>
    </xdr:from>
    <xdr:ext cx="405111" cy="259045"/>
    <xdr:sp macro="" textlink="">
      <xdr:nvSpPr>
        <xdr:cNvPr id="215" name="【公営住宅】&#10;有形固定資産減価償却率平均値テキスト"/>
        <xdr:cNvSpPr txBox="1"/>
      </xdr:nvSpPr>
      <xdr:spPr>
        <a:xfrm>
          <a:off x="4724400" y="14074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37592</xdr:rowOff>
    </xdr:from>
    <xdr:to>
      <xdr:col>6</xdr:col>
      <xdr:colOff>561975</xdr:colOff>
      <xdr:row>82</xdr:row>
      <xdr:rowOff>139192</xdr:rowOff>
    </xdr:to>
    <xdr:sp macro="" textlink="">
      <xdr:nvSpPr>
        <xdr:cNvPr id="216" name="フローチャート : 判断 215"/>
        <xdr:cNvSpPr/>
      </xdr:nvSpPr>
      <xdr:spPr>
        <a:xfrm>
          <a:off x="45847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147320</xdr:rowOff>
    </xdr:from>
    <xdr:to>
      <xdr:col>5</xdr:col>
      <xdr:colOff>409575</xdr:colOff>
      <xdr:row>83</xdr:row>
      <xdr:rowOff>77470</xdr:rowOff>
    </xdr:to>
    <xdr:sp macro="" textlink="">
      <xdr:nvSpPr>
        <xdr:cNvPr id="217" name="フローチャート : 判断 216"/>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8" name="テキスト ボックス 21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9" name="テキスト ボックス 21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0" name="テキスト ボックス 21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1" name="テキスト ボックス 22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2" name="テキスト ボックス 22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19304</xdr:rowOff>
    </xdr:from>
    <xdr:to>
      <xdr:col>5</xdr:col>
      <xdr:colOff>409575</xdr:colOff>
      <xdr:row>80</xdr:row>
      <xdr:rowOff>120904</xdr:rowOff>
    </xdr:to>
    <xdr:sp macro="" textlink="">
      <xdr:nvSpPr>
        <xdr:cNvPr id="223" name="円/楕円 222"/>
        <xdr:cNvSpPr/>
      </xdr:nvSpPr>
      <xdr:spPr>
        <a:xfrm>
          <a:off x="3746500" y="1373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68597</xdr:rowOff>
    </xdr:from>
    <xdr:ext cx="405111" cy="259045"/>
    <xdr:sp macro="" textlink="">
      <xdr:nvSpPr>
        <xdr:cNvPr id="224" name="n_1aveValue【公営住宅】&#10;有形固定資産減価償却率"/>
        <xdr:cNvSpPr txBox="1"/>
      </xdr:nvSpPr>
      <xdr:spPr>
        <a:xfrm>
          <a:off x="3582043"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137431</xdr:rowOff>
    </xdr:from>
    <xdr:ext cx="405111" cy="259045"/>
    <xdr:sp macro="" textlink="">
      <xdr:nvSpPr>
        <xdr:cNvPr id="225" name="n_1mainValue【公営住宅】&#10;有形固定資産減価償却率"/>
        <xdr:cNvSpPr txBox="1"/>
      </xdr:nvSpPr>
      <xdr:spPr>
        <a:xfrm>
          <a:off x="3582043" y="1351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6" name="正方形/長方形 2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7" name="正方形/長方形 2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8" name="正方形/長方形 2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9" name="正方形/長方形 2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0" name="正方形/長方形 2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1" name="正方形/長方形 2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2" name="正方形/長方形 2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3" name="正方形/長方形 2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4" name="テキスト ボックス 2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5" name="直線コネクタ 2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6" name="直線コネクタ 23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7" name="テキスト ボックス 23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8" name="直線コネクタ 23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9" name="テキスト ボックス 23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0" name="直線コネクタ 23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1" name="テキスト ボックス 24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2" name="直線コネクタ 24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3" name="テキスト ボックス 24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4" name="直線コネクタ 24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5" name="テキスト ボックス 24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6" name="直線コネクタ 2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7" name="テキスト ボックス 2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142875</xdr:rowOff>
    </xdr:from>
    <xdr:to>
      <xdr:col>15</xdr:col>
      <xdr:colOff>180340</xdr:colOff>
      <xdr:row>86</xdr:row>
      <xdr:rowOff>109728</xdr:rowOff>
    </xdr:to>
    <xdr:cxnSp macro="">
      <xdr:nvCxnSpPr>
        <xdr:cNvPr id="249" name="直線コネクタ 248"/>
        <xdr:cNvCxnSpPr/>
      </xdr:nvCxnSpPr>
      <xdr:spPr>
        <a:xfrm flipV="1">
          <a:off x="10476865" y="13344525"/>
          <a:ext cx="0" cy="1509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113555</xdr:rowOff>
    </xdr:from>
    <xdr:ext cx="469744" cy="259045"/>
    <xdr:sp macro="" textlink="">
      <xdr:nvSpPr>
        <xdr:cNvPr id="250" name="【公営住宅】&#10;一人当たり面積最小値テキスト"/>
        <xdr:cNvSpPr txBox="1"/>
      </xdr:nvSpPr>
      <xdr:spPr>
        <a:xfrm>
          <a:off x="105664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15</xdr:col>
      <xdr:colOff>92075</xdr:colOff>
      <xdr:row>86</xdr:row>
      <xdr:rowOff>109728</xdr:rowOff>
    </xdr:from>
    <xdr:to>
      <xdr:col>15</xdr:col>
      <xdr:colOff>269875</xdr:colOff>
      <xdr:row>86</xdr:row>
      <xdr:rowOff>109728</xdr:rowOff>
    </xdr:to>
    <xdr:cxnSp macro="">
      <xdr:nvCxnSpPr>
        <xdr:cNvPr id="251" name="直線コネクタ 250"/>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89552</xdr:rowOff>
    </xdr:from>
    <xdr:ext cx="469744" cy="259045"/>
    <xdr:sp macro="" textlink="">
      <xdr:nvSpPr>
        <xdr:cNvPr id="252" name="【公営住宅】&#10;一人当たり面積最大値テキスト"/>
        <xdr:cNvSpPr txBox="1"/>
      </xdr:nvSpPr>
      <xdr:spPr>
        <a:xfrm>
          <a:off x="10566400" y="1311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3.975</a:t>
          </a:r>
          <a:endParaRPr kumimoji="1" lang="ja-JP" altLang="en-US" sz="1000" b="1">
            <a:latin typeface="ＭＳ Ｐゴシック"/>
          </a:endParaRPr>
        </a:p>
      </xdr:txBody>
    </xdr:sp>
    <xdr:clientData/>
  </xdr:oneCellAnchor>
  <xdr:twoCellAnchor>
    <xdr:from>
      <xdr:col>15</xdr:col>
      <xdr:colOff>92075</xdr:colOff>
      <xdr:row>77</xdr:row>
      <xdr:rowOff>142875</xdr:rowOff>
    </xdr:from>
    <xdr:to>
      <xdr:col>15</xdr:col>
      <xdr:colOff>269875</xdr:colOff>
      <xdr:row>77</xdr:row>
      <xdr:rowOff>142875</xdr:rowOff>
    </xdr:to>
    <xdr:cxnSp macro="">
      <xdr:nvCxnSpPr>
        <xdr:cNvPr id="253" name="直線コネクタ 252"/>
        <xdr:cNvCxnSpPr/>
      </xdr:nvCxnSpPr>
      <xdr:spPr>
        <a:xfrm>
          <a:off x="10388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128415</xdr:rowOff>
    </xdr:from>
    <xdr:ext cx="469744" cy="259045"/>
    <xdr:sp macro="" textlink="">
      <xdr:nvSpPr>
        <xdr:cNvPr id="254" name="【公営住宅】&#10;一人当たり面積平均値テキスト"/>
        <xdr:cNvSpPr txBox="1"/>
      </xdr:nvSpPr>
      <xdr:spPr>
        <a:xfrm>
          <a:off x="10566400" y="14530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0.673</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149988</xdr:rowOff>
    </xdr:from>
    <xdr:to>
      <xdr:col>15</xdr:col>
      <xdr:colOff>231775</xdr:colOff>
      <xdr:row>85</xdr:row>
      <xdr:rowOff>80138</xdr:rowOff>
    </xdr:to>
    <xdr:sp macro="" textlink="">
      <xdr:nvSpPr>
        <xdr:cNvPr id="255" name="フローチャート : 判断 254"/>
        <xdr:cNvSpPr/>
      </xdr:nvSpPr>
      <xdr:spPr>
        <a:xfrm>
          <a:off x="10426700" y="1455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29590</xdr:rowOff>
    </xdr:from>
    <xdr:to>
      <xdr:col>14</xdr:col>
      <xdr:colOff>79375</xdr:colOff>
      <xdr:row>85</xdr:row>
      <xdr:rowOff>131190</xdr:rowOff>
    </xdr:to>
    <xdr:sp macro="" textlink="">
      <xdr:nvSpPr>
        <xdr:cNvPr id="256" name="フローチャート : 判断 255"/>
        <xdr:cNvSpPr/>
      </xdr:nvSpPr>
      <xdr:spPr>
        <a:xfrm>
          <a:off x="9588500" y="1460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58547</xdr:rowOff>
    </xdr:from>
    <xdr:to>
      <xdr:col>14</xdr:col>
      <xdr:colOff>79375</xdr:colOff>
      <xdr:row>86</xdr:row>
      <xdr:rowOff>160147</xdr:rowOff>
    </xdr:to>
    <xdr:sp macro="" textlink="">
      <xdr:nvSpPr>
        <xdr:cNvPr id="262" name="円/楕円 261"/>
        <xdr:cNvSpPr/>
      </xdr:nvSpPr>
      <xdr:spPr>
        <a:xfrm>
          <a:off x="9588500" y="1480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147717</xdr:rowOff>
    </xdr:from>
    <xdr:ext cx="469744" cy="259045"/>
    <xdr:sp macro="" textlink="">
      <xdr:nvSpPr>
        <xdr:cNvPr id="263" name="n_1aveValue【公営住宅】&#10;一人当たり面積"/>
        <xdr:cNvSpPr txBox="1"/>
      </xdr:nvSpPr>
      <xdr:spPr>
        <a:xfrm>
          <a:off x="9391727" y="1437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0.539</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151274</xdr:rowOff>
    </xdr:from>
    <xdr:ext cx="469744" cy="259045"/>
    <xdr:sp macro="" textlink="">
      <xdr:nvSpPr>
        <xdr:cNvPr id="264" name="n_1mainValue【公営住宅】&#10;一人当たり面積"/>
        <xdr:cNvSpPr txBox="1"/>
      </xdr:nvSpPr>
      <xdr:spPr>
        <a:xfrm>
          <a:off x="9391727" y="1489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4" name="正方形/長方形 2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5" name="正方形/長方形 2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6" name="正方形/長方形 2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7" name="正方形/長方形 2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8" name="正方形/長方形 2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9" name="正方形/長方形 2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92,923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0" name="正方形/長方形 27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1" name="正方形/長方形 2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2" name="正方形/長方形 2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3" name="正方形/長方形 2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4" name="正方形/長方形 2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5" name="正方形/長方形 2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6" name="正方形/長方形 2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7" name="正方形/長方形 2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8" name="正方形/長方形 2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9" name="テキスト ボックス 2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0" name="直線コネクタ 2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1" name="テキスト ボックス 29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2" name="直線コネクタ 29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3" name="テキスト ボックス 29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4" name="直線コネクタ 29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5" name="テキスト ボックス 29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6" name="直線コネクタ 29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7" name="テキスト ボックス 29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8" name="直線コネクタ 29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9" name="テキスト ボックス 29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0" name="直線コネクタ 29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1" name="テキスト ボックス 30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2" name="直線コネクタ 30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3" name="テキスト ボックス 30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41</xdr:row>
      <xdr:rowOff>24765</xdr:rowOff>
    </xdr:to>
    <xdr:cxnSp macro="">
      <xdr:nvCxnSpPr>
        <xdr:cNvPr id="305" name="直線コネクタ 304"/>
        <xdr:cNvCxnSpPr/>
      </xdr:nvCxnSpPr>
      <xdr:spPr>
        <a:xfrm flipV="1">
          <a:off x="16318864" y="587692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28592</xdr:rowOff>
    </xdr:from>
    <xdr:ext cx="405111" cy="259045"/>
    <xdr:sp macro="" textlink="">
      <xdr:nvSpPr>
        <xdr:cNvPr id="306" name="【認定こども園・幼稚園・保育所】&#10;有形固定資産減価償却率最小値テキスト"/>
        <xdr:cNvSpPr txBox="1"/>
      </xdr:nvSpPr>
      <xdr:spPr>
        <a:xfrm>
          <a:off x="164084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41</xdr:row>
      <xdr:rowOff>24765</xdr:rowOff>
    </xdr:from>
    <xdr:to>
      <xdr:col>23</xdr:col>
      <xdr:colOff>606425</xdr:colOff>
      <xdr:row>41</xdr:row>
      <xdr:rowOff>24765</xdr:rowOff>
    </xdr:to>
    <xdr:cxnSp macro="">
      <xdr:nvCxnSpPr>
        <xdr:cNvPr id="307" name="直線コネクタ 306"/>
        <xdr:cNvCxnSpPr/>
      </xdr:nvCxnSpPr>
      <xdr:spPr>
        <a:xfrm>
          <a:off x="16230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308"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309" name="直線コネクタ 308"/>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81932</xdr:rowOff>
    </xdr:from>
    <xdr:ext cx="405111" cy="259045"/>
    <xdr:sp macro="" textlink="">
      <xdr:nvSpPr>
        <xdr:cNvPr id="310" name="【認定こども園・幼稚園・保育所】&#10;有形固定資産減価償却率平均値テキスト"/>
        <xdr:cNvSpPr txBox="1"/>
      </xdr:nvSpPr>
      <xdr:spPr>
        <a:xfrm>
          <a:off x="16408400" y="659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103505</xdr:rowOff>
    </xdr:from>
    <xdr:to>
      <xdr:col>23</xdr:col>
      <xdr:colOff>568325</xdr:colOff>
      <xdr:row>39</xdr:row>
      <xdr:rowOff>33655</xdr:rowOff>
    </xdr:to>
    <xdr:sp macro="" textlink="">
      <xdr:nvSpPr>
        <xdr:cNvPr id="311" name="フローチャート : 判断 310"/>
        <xdr:cNvSpPr/>
      </xdr:nvSpPr>
      <xdr:spPr>
        <a:xfrm>
          <a:off x="162687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162560</xdr:rowOff>
    </xdr:from>
    <xdr:to>
      <xdr:col>22</xdr:col>
      <xdr:colOff>415925</xdr:colOff>
      <xdr:row>38</xdr:row>
      <xdr:rowOff>92710</xdr:rowOff>
    </xdr:to>
    <xdr:sp macro="" textlink="">
      <xdr:nvSpPr>
        <xdr:cNvPr id="312" name="フローチャート : 判断 311"/>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3" name="テキスト ボックス 31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4" name="テキスト ボックス 31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5" name="テキスト ボックス 31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6" name="テキスト ボックス 31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7" name="テキスト ボックス 31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57785</xdr:rowOff>
    </xdr:from>
    <xdr:to>
      <xdr:col>22</xdr:col>
      <xdr:colOff>415925</xdr:colOff>
      <xdr:row>35</xdr:row>
      <xdr:rowOff>159385</xdr:rowOff>
    </xdr:to>
    <xdr:sp macro="" textlink="">
      <xdr:nvSpPr>
        <xdr:cNvPr id="318" name="円/楕円 317"/>
        <xdr:cNvSpPr/>
      </xdr:nvSpPr>
      <xdr:spPr>
        <a:xfrm>
          <a:off x="15430500" y="60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83837</xdr:rowOff>
    </xdr:from>
    <xdr:ext cx="405111" cy="259045"/>
    <xdr:sp macro="" textlink="">
      <xdr:nvSpPr>
        <xdr:cNvPr id="319" name="n_1aveValue【認定こども園・幼稚園・保育所】&#10;有形固定資産減価償却率"/>
        <xdr:cNvSpPr txBox="1"/>
      </xdr:nvSpPr>
      <xdr:spPr>
        <a:xfrm>
          <a:off x="15266043"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4462</xdr:rowOff>
    </xdr:from>
    <xdr:ext cx="405111" cy="259045"/>
    <xdr:sp macro="" textlink="">
      <xdr:nvSpPr>
        <xdr:cNvPr id="320" name="n_1mainValue【認定こども園・幼稚園・保育所】&#10;有形固定資産減価償却率"/>
        <xdr:cNvSpPr txBox="1"/>
      </xdr:nvSpPr>
      <xdr:spPr>
        <a:xfrm>
          <a:off x="15266043" y="583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1" name="正方形/長方形 3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2" name="正方形/長方形 3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3" name="正方形/長方形 3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4" name="正方形/長方形 3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5" name="正方形/長方形 3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6" name="正方形/長方形 3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7" name="正方形/長方形 3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8" name="正方形/長方形 3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9" name="テキスト ボックス 3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0" name="直線コネクタ 3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1" name="直線コネクタ 33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2" name="テキスト ボックス 33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3" name="直線コネクタ 33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4" name="テキスト ボックス 33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5" name="直線コネクタ 33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6" name="テキスト ボックス 33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7" name="直線コネクタ 33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8" name="テキスト ボックス 33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9" name="直線コネクタ 33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0" name="テキスト ボックス 33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1" name="直線コネクタ 3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2" name="テキスト ボックス 34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78105</xdr:rowOff>
    </xdr:from>
    <xdr:to>
      <xdr:col>32</xdr:col>
      <xdr:colOff>186689</xdr:colOff>
      <xdr:row>42</xdr:row>
      <xdr:rowOff>11430</xdr:rowOff>
    </xdr:to>
    <xdr:cxnSp macro="">
      <xdr:nvCxnSpPr>
        <xdr:cNvPr id="344" name="直線コネクタ 343"/>
        <xdr:cNvCxnSpPr/>
      </xdr:nvCxnSpPr>
      <xdr:spPr>
        <a:xfrm flipV="1">
          <a:off x="22160864" y="590740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15257</xdr:rowOff>
    </xdr:from>
    <xdr:ext cx="469744" cy="259045"/>
    <xdr:sp macro="" textlink="">
      <xdr:nvSpPr>
        <xdr:cNvPr id="345" name="【認定こども園・幼稚園・保育所】&#10;一人当たり面積最小値テキスト"/>
        <xdr:cNvSpPr txBox="1"/>
      </xdr:nvSpPr>
      <xdr:spPr>
        <a:xfrm>
          <a:off x="222504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42</xdr:row>
      <xdr:rowOff>11430</xdr:rowOff>
    </xdr:from>
    <xdr:to>
      <xdr:col>32</xdr:col>
      <xdr:colOff>276225</xdr:colOff>
      <xdr:row>42</xdr:row>
      <xdr:rowOff>11430</xdr:rowOff>
    </xdr:to>
    <xdr:cxnSp macro="">
      <xdr:nvCxnSpPr>
        <xdr:cNvPr id="346" name="直線コネクタ 345"/>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24782</xdr:rowOff>
    </xdr:from>
    <xdr:ext cx="469744" cy="259045"/>
    <xdr:sp macro="" textlink="">
      <xdr:nvSpPr>
        <xdr:cNvPr id="347" name="【認定こども園・幼稚園・保育所】&#10;一人当たり面積最大値テキスト"/>
        <xdr:cNvSpPr txBox="1"/>
      </xdr:nvSpPr>
      <xdr:spPr>
        <a:xfrm>
          <a:off x="22250400" y="568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0.699</a:t>
          </a:r>
          <a:endParaRPr kumimoji="1" lang="ja-JP" altLang="en-US" sz="1000" b="1">
            <a:latin typeface="ＭＳ Ｐゴシック"/>
          </a:endParaRPr>
        </a:p>
      </xdr:txBody>
    </xdr:sp>
    <xdr:clientData/>
  </xdr:oneCellAnchor>
  <xdr:twoCellAnchor>
    <xdr:from>
      <xdr:col>32</xdr:col>
      <xdr:colOff>98425</xdr:colOff>
      <xdr:row>34</xdr:row>
      <xdr:rowOff>78105</xdr:rowOff>
    </xdr:from>
    <xdr:to>
      <xdr:col>32</xdr:col>
      <xdr:colOff>276225</xdr:colOff>
      <xdr:row>34</xdr:row>
      <xdr:rowOff>78105</xdr:rowOff>
    </xdr:to>
    <xdr:cxnSp macro="">
      <xdr:nvCxnSpPr>
        <xdr:cNvPr id="348" name="直線コネクタ 347"/>
        <xdr:cNvCxnSpPr/>
      </xdr:nvCxnSpPr>
      <xdr:spPr>
        <a:xfrm>
          <a:off x="22072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144797</xdr:rowOff>
    </xdr:from>
    <xdr:ext cx="469744" cy="259045"/>
    <xdr:sp macro="" textlink="">
      <xdr:nvSpPr>
        <xdr:cNvPr id="349" name="【認定こども園・幼稚園・保育所】&#10;一人当たり面積平均値テキスト"/>
        <xdr:cNvSpPr txBox="1"/>
      </xdr:nvSpPr>
      <xdr:spPr>
        <a:xfrm>
          <a:off x="22250400" y="683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166370</xdr:rowOff>
    </xdr:from>
    <xdr:to>
      <xdr:col>32</xdr:col>
      <xdr:colOff>238125</xdr:colOff>
      <xdr:row>40</xdr:row>
      <xdr:rowOff>96520</xdr:rowOff>
    </xdr:to>
    <xdr:sp macro="" textlink="">
      <xdr:nvSpPr>
        <xdr:cNvPr id="350" name="フローチャート : 判断 349"/>
        <xdr:cNvSpPr/>
      </xdr:nvSpPr>
      <xdr:spPr>
        <a:xfrm>
          <a:off x="221107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63500</xdr:rowOff>
    </xdr:from>
    <xdr:to>
      <xdr:col>31</xdr:col>
      <xdr:colOff>85725</xdr:colOff>
      <xdr:row>40</xdr:row>
      <xdr:rowOff>165100</xdr:rowOff>
    </xdr:to>
    <xdr:sp macro="" textlink="">
      <xdr:nvSpPr>
        <xdr:cNvPr id="351" name="フローチャート : 判断 350"/>
        <xdr:cNvSpPr/>
      </xdr:nvSpPr>
      <xdr:spPr>
        <a:xfrm>
          <a:off x="21272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2" name="テキスト ボックス 3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3" name="テキスト ボックス 3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4" name="テキスト ボックス 3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5" name="テキスト ボックス 3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6" name="テキスト ボックス 3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40640</xdr:rowOff>
    </xdr:from>
    <xdr:to>
      <xdr:col>31</xdr:col>
      <xdr:colOff>85725</xdr:colOff>
      <xdr:row>41</xdr:row>
      <xdr:rowOff>142240</xdr:rowOff>
    </xdr:to>
    <xdr:sp macro="" textlink="">
      <xdr:nvSpPr>
        <xdr:cNvPr id="357" name="円/楕円 356"/>
        <xdr:cNvSpPr/>
      </xdr:nvSpPr>
      <xdr:spPr>
        <a:xfrm>
          <a:off x="212725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10177</xdr:rowOff>
    </xdr:from>
    <xdr:ext cx="469744" cy="259045"/>
    <xdr:sp macro="" textlink="">
      <xdr:nvSpPr>
        <xdr:cNvPr id="358" name="n_1aveValue【認定こども園・幼稚園・保育所】&#10;一人当たり面積"/>
        <xdr:cNvSpPr txBox="1"/>
      </xdr:nvSpPr>
      <xdr:spPr>
        <a:xfrm>
          <a:off x="210757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133367</xdr:rowOff>
    </xdr:from>
    <xdr:ext cx="469744" cy="259045"/>
    <xdr:sp macro="" textlink="">
      <xdr:nvSpPr>
        <xdr:cNvPr id="359" name="n_1mainValue【認定こども園・幼稚園・保育所】&#10;一人当たり面積"/>
        <xdr:cNvSpPr txBox="1"/>
      </xdr:nvSpPr>
      <xdr:spPr>
        <a:xfrm>
          <a:off x="21075727"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0" name="正方形/長方形 3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1" name="正方形/長方形 3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2" name="正方形/長方形 3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3" name="正方形/長方形 3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4" name="正方形/長方形 3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5" name="正方形/長方形 3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6" name="正方形/長方形 3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7" name="正方形/長方形 36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8" name="テキスト ボックス 36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9" name="直線コネクタ 36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0" name="テキスト ボックス 36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1" name="直線コネクタ 37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2" name="テキスト ボックス 37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3" name="直線コネクタ 37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4" name="テキスト ボックス 37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5" name="直線コネクタ 37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6" name="テキスト ボックス 37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7" name="直線コネクタ 37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8" name="テキスト ボックス 37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9" name="直線コネクタ 37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0" name="テキスト ボックス 37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1" name="直線コネクタ 3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2" name="テキスト ボックス 38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167640</xdr:rowOff>
    </xdr:from>
    <xdr:to>
      <xdr:col>23</xdr:col>
      <xdr:colOff>516889</xdr:colOff>
      <xdr:row>63</xdr:row>
      <xdr:rowOff>64770</xdr:rowOff>
    </xdr:to>
    <xdr:cxnSp macro="">
      <xdr:nvCxnSpPr>
        <xdr:cNvPr id="384" name="直線コネクタ 383"/>
        <xdr:cNvCxnSpPr/>
      </xdr:nvCxnSpPr>
      <xdr:spPr>
        <a:xfrm flipV="1">
          <a:off x="16318864" y="959739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68597</xdr:rowOff>
    </xdr:from>
    <xdr:ext cx="405111" cy="259045"/>
    <xdr:sp macro="" textlink="">
      <xdr:nvSpPr>
        <xdr:cNvPr id="385" name="【学校施設】&#10;有形固定資産減価償却率最小値テキスト"/>
        <xdr:cNvSpPr txBox="1"/>
      </xdr:nvSpPr>
      <xdr:spPr>
        <a:xfrm>
          <a:off x="164084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a:t>
          </a:r>
          <a:endParaRPr kumimoji="1" lang="ja-JP" altLang="en-US" sz="1000" b="1">
            <a:latin typeface="ＭＳ Ｐゴシック"/>
          </a:endParaRPr>
        </a:p>
      </xdr:txBody>
    </xdr:sp>
    <xdr:clientData/>
  </xdr:oneCellAnchor>
  <xdr:twoCellAnchor>
    <xdr:from>
      <xdr:col>23</xdr:col>
      <xdr:colOff>428625</xdr:colOff>
      <xdr:row>63</xdr:row>
      <xdr:rowOff>64770</xdr:rowOff>
    </xdr:from>
    <xdr:to>
      <xdr:col>23</xdr:col>
      <xdr:colOff>606425</xdr:colOff>
      <xdr:row>63</xdr:row>
      <xdr:rowOff>64770</xdr:rowOff>
    </xdr:to>
    <xdr:cxnSp macro="">
      <xdr:nvCxnSpPr>
        <xdr:cNvPr id="386" name="直線コネクタ 385"/>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114317</xdr:rowOff>
    </xdr:from>
    <xdr:ext cx="405111" cy="259045"/>
    <xdr:sp macro="" textlink="">
      <xdr:nvSpPr>
        <xdr:cNvPr id="387" name="【学校施設】&#10;有形固定資産減価償却率最大値テキスト"/>
        <xdr:cNvSpPr txBox="1"/>
      </xdr:nvSpPr>
      <xdr:spPr>
        <a:xfrm>
          <a:off x="164084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a:t>
          </a:r>
          <a:endParaRPr kumimoji="1" lang="ja-JP" altLang="en-US" sz="1000" b="1">
            <a:latin typeface="ＭＳ Ｐゴシック"/>
          </a:endParaRPr>
        </a:p>
      </xdr:txBody>
    </xdr:sp>
    <xdr:clientData/>
  </xdr:oneCellAnchor>
  <xdr:twoCellAnchor>
    <xdr:from>
      <xdr:col>23</xdr:col>
      <xdr:colOff>428625</xdr:colOff>
      <xdr:row>55</xdr:row>
      <xdr:rowOff>167640</xdr:rowOff>
    </xdr:from>
    <xdr:to>
      <xdr:col>23</xdr:col>
      <xdr:colOff>606425</xdr:colOff>
      <xdr:row>55</xdr:row>
      <xdr:rowOff>167640</xdr:rowOff>
    </xdr:to>
    <xdr:cxnSp macro="">
      <xdr:nvCxnSpPr>
        <xdr:cNvPr id="388" name="直線コネクタ 387"/>
        <xdr:cNvCxnSpPr/>
      </xdr:nvCxnSpPr>
      <xdr:spPr>
        <a:xfrm>
          <a:off x="16230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87647</xdr:rowOff>
    </xdr:from>
    <xdr:ext cx="405111" cy="259045"/>
    <xdr:sp macro="" textlink="">
      <xdr:nvSpPr>
        <xdr:cNvPr id="389" name="【学校施設】&#10;有形固定資産減価償却率平均値テキスト"/>
        <xdr:cNvSpPr txBox="1"/>
      </xdr:nvSpPr>
      <xdr:spPr>
        <a:xfrm>
          <a:off x="164084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109220</xdr:rowOff>
    </xdr:from>
    <xdr:to>
      <xdr:col>23</xdr:col>
      <xdr:colOff>568325</xdr:colOff>
      <xdr:row>60</xdr:row>
      <xdr:rowOff>39370</xdr:rowOff>
    </xdr:to>
    <xdr:sp macro="" textlink="">
      <xdr:nvSpPr>
        <xdr:cNvPr id="390" name="フローチャート : 判断 389"/>
        <xdr:cNvSpPr/>
      </xdr:nvSpPr>
      <xdr:spPr>
        <a:xfrm>
          <a:off x="16268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86360</xdr:rowOff>
    </xdr:from>
    <xdr:to>
      <xdr:col>22</xdr:col>
      <xdr:colOff>415925</xdr:colOff>
      <xdr:row>60</xdr:row>
      <xdr:rowOff>16510</xdr:rowOff>
    </xdr:to>
    <xdr:sp macro="" textlink="">
      <xdr:nvSpPr>
        <xdr:cNvPr id="391" name="フローチャート : 判断 390"/>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2" name="テキスト ボックス 3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3" name="テキスト ボックス 3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4" name="テキスト ボックス 3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5" name="テキスト ボックス 3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6" name="テキスト ボックス 3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166370</xdr:rowOff>
    </xdr:from>
    <xdr:to>
      <xdr:col>22</xdr:col>
      <xdr:colOff>415925</xdr:colOff>
      <xdr:row>60</xdr:row>
      <xdr:rowOff>96520</xdr:rowOff>
    </xdr:to>
    <xdr:sp macro="" textlink="">
      <xdr:nvSpPr>
        <xdr:cNvPr id="397" name="円/楕円 396"/>
        <xdr:cNvSpPr/>
      </xdr:nvSpPr>
      <xdr:spPr>
        <a:xfrm>
          <a:off x="15430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33037</xdr:rowOff>
    </xdr:from>
    <xdr:ext cx="405111" cy="259045"/>
    <xdr:sp macro="" textlink="">
      <xdr:nvSpPr>
        <xdr:cNvPr id="398" name="n_1aveValue【学校施設】&#10;有形固定資産減価償却率"/>
        <xdr:cNvSpPr txBox="1"/>
      </xdr:nvSpPr>
      <xdr:spPr>
        <a:xfrm>
          <a:off x="15266043"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22</xdr:col>
      <xdr:colOff>149868</xdr:colOff>
      <xdr:row>60</xdr:row>
      <xdr:rowOff>87647</xdr:rowOff>
    </xdr:from>
    <xdr:ext cx="405111" cy="259045"/>
    <xdr:sp macro="" textlink="">
      <xdr:nvSpPr>
        <xdr:cNvPr id="399" name="n_1mainValue【学校施設】&#10;有形固定資産減価償却率"/>
        <xdr:cNvSpPr txBox="1"/>
      </xdr:nvSpPr>
      <xdr:spPr>
        <a:xfrm>
          <a:off x="15266043"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0" name="正方形/長方形 3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1" name="正方形/長方形 4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2" name="正方形/長方形 4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3" name="正方形/長方形 4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4" name="正方形/長方形 4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5" name="正方形/長方形 4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6" name="正方形/長方形 4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7" name="正方形/長方形 4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8" name="テキスト ボックス 4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9" name="直線コネクタ 4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0" name="テキスト ボックス 40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11" name="直線コネクタ 41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2" name="テキスト ボックス 41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3" name="直線コネクタ 41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4" name="テキスト ボックス 41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5" name="直線コネクタ 41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6" name="テキスト ボックス 41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7" name="直線コネクタ 41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8" name="テキスト ボックス 41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9" name="直線コネクタ 41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0" name="テキスト ボックス 41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1" name="直線コネクタ 42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2" name="テキスト ボックス 42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54</xdr:row>
      <xdr:rowOff>156210</xdr:rowOff>
    </xdr:from>
    <xdr:to>
      <xdr:col>32</xdr:col>
      <xdr:colOff>186689</xdr:colOff>
      <xdr:row>64</xdr:row>
      <xdr:rowOff>19050</xdr:rowOff>
    </xdr:to>
    <xdr:cxnSp macro="">
      <xdr:nvCxnSpPr>
        <xdr:cNvPr id="424" name="直線コネクタ 423"/>
        <xdr:cNvCxnSpPr/>
      </xdr:nvCxnSpPr>
      <xdr:spPr>
        <a:xfrm flipV="1">
          <a:off x="22160864" y="941451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22877</xdr:rowOff>
    </xdr:from>
    <xdr:ext cx="469744" cy="259045"/>
    <xdr:sp macro="" textlink="">
      <xdr:nvSpPr>
        <xdr:cNvPr id="425" name="【学校施設】&#10;一人当たり面積最小値テキスト"/>
        <xdr:cNvSpPr txBox="1"/>
      </xdr:nvSpPr>
      <xdr:spPr>
        <a:xfrm>
          <a:off x="22250400"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a:t>
          </a:r>
          <a:endParaRPr kumimoji="1" lang="ja-JP" altLang="en-US" sz="1000" b="1">
            <a:latin typeface="ＭＳ Ｐゴシック"/>
          </a:endParaRPr>
        </a:p>
      </xdr:txBody>
    </xdr:sp>
    <xdr:clientData/>
  </xdr:oneCellAnchor>
  <xdr:twoCellAnchor>
    <xdr:from>
      <xdr:col>32</xdr:col>
      <xdr:colOff>98425</xdr:colOff>
      <xdr:row>64</xdr:row>
      <xdr:rowOff>19050</xdr:rowOff>
    </xdr:from>
    <xdr:to>
      <xdr:col>32</xdr:col>
      <xdr:colOff>276225</xdr:colOff>
      <xdr:row>64</xdr:row>
      <xdr:rowOff>19050</xdr:rowOff>
    </xdr:to>
    <xdr:cxnSp macro="">
      <xdr:nvCxnSpPr>
        <xdr:cNvPr id="426" name="直線コネクタ 425"/>
        <xdr:cNvCxnSpPr/>
      </xdr:nvCxnSpPr>
      <xdr:spPr>
        <a:xfrm>
          <a:off x="22072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102887</xdr:rowOff>
    </xdr:from>
    <xdr:ext cx="469744" cy="259045"/>
    <xdr:sp macro="" textlink="">
      <xdr:nvSpPr>
        <xdr:cNvPr id="427" name="【学校施設】&#10;一人当たり面積最大値テキスト"/>
        <xdr:cNvSpPr txBox="1"/>
      </xdr:nvSpPr>
      <xdr:spPr>
        <a:xfrm>
          <a:off x="22250400" y="918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a:t>
          </a:r>
          <a:endParaRPr kumimoji="1" lang="ja-JP" altLang="en-US" sz="1000" b="1">
            <a:latin typeface="ＭＳ Ｐゴシック"/>
          </a:endParaRPr>
        </a:p>
      </xdr:txBody>
    </xdr:sp>
    <xdr:clientData/>
  </xdr:oneCellAnchor>
  <xdr:twoCellAnchor>
    <xdr:from>
      <xdr:col>32</xdr:col>
      <xdr:colOff>98425</xdr:colOff>
      <xdr:row>54</xdr:row>
      <xdr:rowOff>156210</xdr:rowOff>
    </xdr:from>
    <xdr:to>
      <xdr:col>32</xdr:col>
      <xdr:colOff>276225</xdr:colOff>
      <xdr:row>54</xdr:row>
      <xdr:rowOff>156210</xdr:rowOff>
    </xdr:to>
    <xdr:cxnSp macro="">
      <xdr:nvCxnSpPr>
        <xdr:cNvPr id="428" name="直線コネクタ 427"/>
        <xdr:cNvCxnSpPr/>
      </xdr:nvCxnSpPr>
      <xdr:spPr>
        <a:xfrm>
          <a:off x="22072600" y="941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45737</xdr:rowOff>
    </xdr:from>
    <xdr:ext cx="469744" cy="259045"/>
    <xdr:sp macro="" textlink="">
      <xdr:nvSpPr>
        <xdr:cNvPr id="429" name="【学校施設】&#10;一人当たり面積平均値テキスト"/>
        <xdr:cNvSpPr txBox="1"/>
      </xdr:nvSpPr>
      <xdr:spPr>
        <a:xfrm>
          <a:off x="22250400" y="10161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67310</xdr:rowOff>
    </xdr:from>
    <xdr:to>
      <xdr:col>32</xdr:col>
      <xdr:colOff>238125</xdr:colOff>
      <xdr:row>59</xdr:row>
      <xdr:rowOff>168910</xdr:rowOff>
    </xdr:to>
    <xdr:sp macro="" textlink="">
      <xdr:nvSpPr>
        <xdr:cNvPr id="430" name="フローチャート : 判断 429"/>
        <xdr:cNvSpPr/>
      </xdr:nvSpPr>
      <xdr:spPr>
        <a:xfrm>
          <a:off x="22110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17780</xdr:rowOff>
    </xdr:from>
    <xdr:to>
      <xdr:col>31</xdr:col>
      <xdr:colOff>85725</xdr:colOff>
      <xdr:row>59</xdr:row>
      <xdr:rowOff>119380</xdr:rowOff>
    </xdr:to>
    <xdr:sp macro="" textlink="">
      <xdr:nvSpPr>
        <xdr:cNvPr id="431" name="フローチャート : 判断 430"/>
        <xdr:cNvSpPr/>
      </xdr:nvSpPr>
      <xdr:spPr>
        <a:xfrm>
          <a:off x="2127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2" name="テキスト ボックス 4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3" name="テキスト ボックス 4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4" name="テキスト ボックス 4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5" name="テキスト ボックス 4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6" name="テキスト ボックス 4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120650</xdr:rowOff>
    </xdr:from>
    <xdr:to>
      <xdr:col>31</xdr:col>
      <xdr:colOff>85725</xdr:colOff>
      <xdr:row>59</xdr:row>
      <xdr:rowOff>50800</xdr:rowOff>
    </xdr:to>
    <xdr:sp macro="" textlink="">
      <xdr:nvSpPr>
        <xdr:cNvPr id="437" name="円/楕円 436"/>
        <xdr:cNvSpPr/>
      </xdr:nvSpPr>
      <xdr:spPr>
        <a:xfrm>
          <a:off x="21272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110507</xdr:rowOff>
    </xdr:from>
    <xdr:ext cx="469744" cy="259045"/>
    <xdr:sp macro="" textlink="">
      <xdr:nvSpPr>
        <xdr:cNvPr id="438" name="n_1aveValue【学校施設】&#10;一人当たり面積"/>
        <xdr:cNvSpPr txBox="1"/>
      </xdr:nvSpPr>
      <xdr:spPr>
        <a:xfrm>
          <a:off x="21075727" y="10226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1.454</a:t>
          </a:r>
          <a:endParaRPr kumimoji="1" lang="ja-JP" altLang="en-US" sz="1000" b="1">
            <a:solidFill>
              <a:srgbClr val="000080"/>
            </a:solidFill>
            <a:latin typeface="ＭＳ Ｐゴシック"/>
          </a:endParaRPr>
        </a:p>
      </xdr:txBody>
    </xdr:sp>
    <xdr:clientData/>
  </xdr:oneCellAnchor>
  <xdr:oneCellAnchor>
    <xdr:from>
      <xdr:col>30</xdr:col>
      <xdr:colOff>473152</xdr:colOff>
      <xdr:row>57</xdr:row>
      <xdr:rowOff>67327</xdr:rowOff>
    </xdr:from>
    <xdr:ext cx="469744" cy="259045"/>
    <xdr:sp macro="" textlink="">
      <xdr:nvSpPr>
        <xdr:cNvPr id="439" name="n_1mainValue【学校施設】&#10;一人当たり面積"/>
        <xdr:cNvSpPr txBox="1"/>
      </xdr:nvSpPr>
      <xdr:spPr>
        <a:xfrm>
          <a:off x="21075727" y="983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0" name="正方形/長方形 4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1" name="正方形/長方形 4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2" name="正方形/長方形 4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3" name="正方形/長方形 4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4" name="正方形/長方形 4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5" name="正方形/長方形 4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6" name="正方形/長方形 4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7" name="正方形/長方形 44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8" name="テキスト ボックス 44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9" name="直線コネクタ 44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50" name="直線コネクタ 44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51" name="テキスト ボックス 45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52" name="直線コネクタ 45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3" name="テキスト ボックス 45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4" name="直線コネクタ 45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5" name="テキスト ボックス 45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56" name="直線コネクタ 45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57" name="テキスト ボックス 45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58" name="直線コネクタ 45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59" name="テキスト ボックス 45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60" name="直線コネクタ 45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61" name="テキスト ボックス 46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2" name="直線コネクタ 46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3" name="テキスト ボックス 46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111579</xdr:rowOff>
    </xdr:from>
    <xdr:to>
      <xdr:col>23</xdr:col>
      <xdr:colOff>516889</xdr:colOff>
      <xdr:row>86</xdr:row>
      <xdr:rowOff>93618</xdr:rowOff>
    </xdr:to>
    <xdr:cxnSp macro="">
      <xdr:nvCxnSpPr>
        <xdr:cNvPr id="465" name="直線コネクタ 464"/>
        <xdr:cNvCxnSpPr/>
      </xdr:nvCxnSpPr>
      <xdr:spPr>
        <a:xfrm flipV="1">
          <a:off x="16318864" y="13484679"/>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97445</xdr:rowOff>
    </xdr:from>
    <xdr:ext cx="340478" cy="259045"/>
    <xdr:sp macro="" textlink="">
      <xdr:nvSpPr>
        <xdr:cNvPr id="466" name="【児童館】&#10;有形固定資産減価償却率最小値テキスト"/>
        <xdr:cNvSpPr txBox="1"/>
      </xdr:nvSpPr>
      <xdr:spPr>
        <a:xfrm>
          <a:off x="164084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428625</xdr:colOff>
      <xdr:row>86</xdr:row>
      <xdr:rowOff>93618</xdr:rowOff>
    </xdr:from>
    <xdr:to>
      <xdr:col>23</xdr:col>
      <xdr:colOff>606425</xdr:colOff>
      <xdr:row>86</xdr:row>
      <xdr:rowOff>93618</xdr:rowOff>
    </xdr:to>
    <xdr:cxnSp macro="">
      <xdr:nvCxnSpPr>
        <xdr:cNvPr id="467" name="直線コネクタ 466"/>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58256</xdr:rowOff>
    </xdr:from>
    <xdr:ext cx="405111" cy="259045"/>
    <xdr:sp macro="" textlink="">
      <xdr:nvSpPr>
        <xdr:cNvPr id="468" name="【児童館】&#10;有形固定資産減価償却率最大値テキスト"/>
        <xdr:cNvSpPr txBox="1"/>
      </xdr:nvSpPr>
      <xdr:spPr>
        <a:xfrm>
          <a:off x="164084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78</xdr:row>
      <xdr:rowOff>111579</xdr:rowOff>
    </xdr:from>
    <xdr:to>
      <xdr:col>23</xdr:col>
      <xdr:colOff>606425</xdr:colOff>
      <xdr:row>78</xdr:row>
      <xdr:rowOff>111579</xdr:rowOff>
    </xdr:to>
    <xdr:cxnSp macro="">
      <xdr:nvCxnSpPr>
        <xdr:cNvPr id="469" name="直線コネクタ 468"/>
        <xdr:cNvCxnSpPr/>
      </xdr:nvCxnSpPr>
      <xdr:spPr>
        <a:xfrm>
          <a:off x="16230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50635</xdr:rowOff>
    </xdr:from>
    <xdr:ext cx="405111" cy="259045"/>
    <xdr:sp macro="" textlink="">
      <xdr:nvSpPr>
        <xdr:cNvPr id="470" name="【児童館】&#10;有形固定資産減価償却率平均値テキスト"/>
        <xdr:cNvSpPr txBox="1"/>
      </xdr:nvSpPr>
      <xdr:spPr>
        <a:xfrm>
          <a:off x="16408400" y="142809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72208</xdr:rowOff>
    </xdr:from>
    <xdr:to>
      <xdr:col>23</xdr:col>
      <xdr:colOff>568325</xdr:colOff>
      <xdr:row>84</xdr:row>
      <xdr:rowOff>2358</xdr:rowOff>
    </xdr:to>
    <xdr:sp macro="" textlink="">
      <xdr:nvSpPr>
        <xdr:cNvPr id="471" name="フローチャート : 判断 470"/>
        <xdr:cNvSpPr/>
      </xdr:nvSpPr>
      <xdr:spPr>
        <a:xfrm>
          <a:off x="16268700" y="1430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165281</xdr:rowOff>
    </xdr:from>
    <xdr:to>
      <xdr:col>22</xdr:col>
      <xdr:colOff>415925</xdr:colOff>
      <xdr:row>83</xdr:row>
      <xdr:rowOff>95431</xdr:rowOff>
    </xdr:to>
    <xdr:sp macro="" textlink="">
      <xdr:nvSpPr>
        <xdr:cNvPr id="472" name="フローチャート : 判断 471"/>
        <xdr:cNvSpPr/>
      </xdr:nvSpPr>
      <xdr:spPr>
        <a:xfrm>
          <a:off x="15430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3" name="テキスト ボックス 47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4" name="テキスト ボックス 47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5" name="テキスト ボックス 47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6" name="テキスト ボックス 47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7" name="テキスト ボックス 47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85</xdr:row>
      <xdr:rowOff>29755</xdr:rowOff>
    </xdr:from>
    <xdr:to>
      <xdr:col>22</xdr:col>
      <xdr:colOff>415925</xdr:colOff>
      <xdr:row>85</xdr:row>
      <xdr:rowOff>131355</xdr:rowOff>
    </xdr:to>
    <xdr:sp macro="" textlink="">
      <xdr:nvSpPr>
        <xdr:cNvPr id="478" name="円/楕円 477"/>
        <xdr:cNvSpPr/>
      </xdr:nvSpPr>
      <xdr:spPr>
        <a:xfrm>
          <a:off x="15430500" y="1460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111958</xdr:rowOff>
    </xdr:from>
    <xdr:ext cx="405111" cy="259045"/>
    <xdr:sp macro="" textlink="">
      <xdr:nvSpPr>
        <xdr:cNvPr id="479" name="n_1aveValue【児童館】&#10;有形固定資産減価償却率"/>
        <xdr:cNvSpPr txBox="1"/>
      </xdr:nvSpPr>
      <xdr:spPr>
        <a:xfrm>
          <a:off x="15266043" y="139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a:t>
          </a:r>
          <a:endParaRPr kumimoji="1" lang="ja-JP" altLang="en-US" sz="1000" b="1">
            <a:solidFill>
              <a:srgbClr val="000080"/>
            </a:solidFill>
            <a:latin typeface="ＭＳ Ｐゴシック"/>
          </a:endParaRPr>
        </a:p>
      </xdr:txBody>
    </xdr:sp>
    <xdr:clientData/>
  </xdr:oneCellAnchor>
  <xdr:oneCellAnchor>
    <xdr:from>
      <xdr:col>22</xdr:col>
      <xdr:colOff>149868</xdr:colOff>
      <xdr:row>85</xdr:row>
      <xdr:rowOff>122482</xdr:rowOff>
    </xdr:from>
    <xdr:ext cx="405111" cy="259045"/>
    <xdr:sp macro="" textlink="">
      <xdr:nvSpPr>
        <xdr:cNvPr id="480" name="n_1mainValue【児童館】&#10;有形固定資産減価償却率"/>
        <xdr:cNvSpPr txBox="1"/>
      </xdr:nvSpPr>
      <xdr:spPr>
        <a:xfrm>
          <a:off x="15266043" y="1469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1" name="正方形/長方形 4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2" name="正方形/長方形 4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3" name="正方形/長方形 4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4" name="正方形/長方形 4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5" name="正方形/長方形 4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6" name="正方形/長方形 4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7" name="正方形/長方形 4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8" name="正方形/長方形 4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9" name="テキスト ボックス 4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0" name="直線コネクタ 4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91" name="直線コネクタ 49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2" name="テキスト ボックス 49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3" name="直線コネクタ 49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4" name="テキスト ボックス 49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5" name="直線コネクタ 49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6" name="テキスト ボックス 49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7" name="直線コネクタ 49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98" name="テキスト ボックス 49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99" name="直線コネクタ 49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0" name="テキスト ボックス 49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1" name="直線コネクタ 5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2" name="テキスト ボックス 5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0</xdr:rowOff>
    </xdr:from>
    <xdr:to>
      <xdr:col>32</xdr:col>
      <xdr:colOff>186689</xdr:colOff>
      <xdr:row>86</xdr:row>
      <xdr:rowOff>57150</xdr:rowOff>
    </xdr:to>
    <xdr:cxnSp macro="">
      <xdr:nvCxnSpPr>
        <xdr:cNvPr id="504" name="直線コネクタ 503"/>
        <xdr:cNvCxnSpPr/>
      </xdr:nvCxnSpPr>
      <xdr:spPr>
        <a:xfrm flipV="1">
          <a:off x="22160864" y="135445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60977</xdr:rowOff>
    </xdr:from>
    <xdr:ext cx="469744" cy="259045"/>
    <xdr:sp macro="" textlink="">
      <xdr:nvSpPr>
        <xdr:cNvPr id="505" name="【児童館】&#10;一人当たり面積最小値テキスト"/>
        <xdr:cNvSpPr txBox="1"/>
      </xdr:nvSpPr>
      <xdr:spPr>
        <a:xfrm>
          <a:off x="222504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57150</xdr:rowOff>
    </xdr:from>
    <xdr:to>
      <xdr:col>32</xdr:col>
      <xdr:colOff>276225</xdr:colOff>
      <xdr:row>86</xdr:row>
      <xdr:rowOff>57150</xdr:rowOff>
    </xdr:to>
    <xdr:cxnSp macro="">
      <xdr:nvCxnSpPr>
        <xdr:cNvPr id="506" name="直線コネクタ 505"/>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118127</xdr:rowOff>
    </xdr:from>
    <xdr:ext cx="469744" cy="259045"/>
    <xdr:sp macro="" textlink="">
      <xdr:nvSpPr>
        <xdr:cNvPr id="507" name="【児童館】&#10;一人当たり面積最大値テキスト"/>
        <xdr:cNvSpPr txBox="1"/>
      </xdr:nvSpPr>
      <xdr:spPr>
        <a:xfrm>
          <a:off x="22250400" y="133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32</xdr:col>
      <xdr:colOff>98425</xdr:colOff>
      <xdr:row>79</xdr:row>
      <xdr:rowOff>0</xdr:rowOff>
    </xdr:from>
    <xdr:to>
      <xdr:col>32</xdr:col>
      <xdr:colOff>276225</xdr:colOff>
      <xdr:row>79</xdr:row>
      <xdr:rowOff>0</xdr:rowOff>
    </xdr:to>
    <xdr:cxnSp macro="">
      <xdr:nvCxnSpPr>
        <xdr:cNvPr id="508" name="直線コネクタ 507"/>
        <xdr:cNvCxnSpPr/>
      </xdr:nvCxnSpPr>
      <xdr:spPr>
        <a:xfrm>
          <a:off x="22072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60977</xdr:rowOff>
    </xdr:from>
    <xdr:ext cx="469744" cy="259045"/>
    <xdr:sp macro="" textlink="">
      <xdr:nvSpPr>
        <xdr:cNvPr id="509" name="【児童館】&#10;一人当たり面積平均値テキスト"/>
        <xdr:cNvSpPr txBox="1"/>
      </xdr:nvSpPr>
      <xdr:spPr>
        <a:xfrm>
          <a:off x="22250400" y="1429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82550</xdr:rowOff>
    </xdr:from>
    <xdr:to>
      <xdr:col>32</xdr:col>
      <xdr:colOff>238125</xdr:colOff>
      <xdr:row>84</xdr:row>
      <xdr:rowOff>12700</xdr:rowOff>
    </xdr:to>
    <xdr:sp macro="" textlink="">
      <xdr:nvSpPr>
        <xdr:cNvPr id="510" name="フローチャート : 判断 509"/>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82550</xdr:rowOff>
    </xdr:from>
    <xdr:to>
      <xdr:col>31</xdr:col>
      <xdr:colOff>85725</xdr:colOff>
      <xdr:row>83</xdr:row>
      <xdr:rowOff>12700</xdr:rowOff>
    </xdr:to>
    <xdr:sp macro="" textlink="">
      <xdr:nvSpPr>
        <xdr:cNvPr id="511" name="フローチャート : 判断 510"/>
        <xdr:cNvSpPr/>
      </xdr:nvSpPr>
      <xdr:spPr>
        <a:xfrm>
          <a:off x="21272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2" name="テキスト ボックス 5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3" name="テキスト ボックス 5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4" name="テキスト ボックス 5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5" name="テキスト ボックス 5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6" name="テキスト ボックス 5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101600</xdr:rowOff>
    </xdr:from>
    <xdr:to>
      <xdr:col>31</xdr:col>
      <xdr:colOff>85725</xdr:colOff>
      <xdr:row>84</xdr:row>
      <xdr:rowOff>31750</xdr:rowOff>
    </xdr:to>
    <xdr:sp macro="" textlink="">
      <xdr:nvSpPr>
        <xdr:cNvPr id="517" name="円/楕円 516"/>
        <xdr:cNvSpPr/>
      </xdr:nvSpPr>
      <xdr:spPr>
        <a:xfrm>
          <a:off x="21272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29227</xdr:rowOff>
    </xdr:from>
    <xdr:ext cx="469744" cy="259045"/>
    <xdr:sp macro="" textlink="">
      <xdr:nvSpPr>
        <xdr:cNvPr id="518" name="n_1aveValue【児童館】&#10;一人当たり面積"/>
        <xdr:cNvSpPr txBox="1"/>
      </xdr:nvSpPr>
      <xdr:spPr>
        <a:xfrm>
          <a:off x="2107572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22877</xdr:rowOff>
    </xdr:from>
    <xdr:ext cx="469744" cy="259045"/>
    <xdr:sp macro="" textlink="">
      <xdr:nvSpPr>
        <xdr:cNvPr id="519" name="n_1mainValue【児童館】&#10;一人当たり面積"/>
        <xdr:cNvSpPr txBox="1"/>
      </xdr:nvSpPr>
      <xdr:spPr>
        <a:xfrm>
          <a:off x="210757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0" name="正方形/長方形 5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1" name="正方形/長方形 5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2" name="正方形/長方形 5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3" name="正方形/長方形 5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4" name="正方形/長方形 5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5" name="正方形/長方形 5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6" name="正方形/長方形 5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7" name="正方形/長方形 5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8" name="テキスト ボックス 5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9" name="直線コネクタ 5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0" name="テキスト ボックス 52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31" name="直線コネクタ 53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32" name="テキスト ボックス 531"/>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3" name="直線コネクタ 53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4" name="テキスト ボックス 53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5" name="直線コネクタ 53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36" name="テキスト ボックス 53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37" name="直線コネクタ 53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38" name="テキスト ボックス 53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39" name="直線コネクタ 53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40" name="テキスト ボックス 53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41" name="直線コネクタ 54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42" name="テキスト ボックス 541"/>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3" name="直線コネクタ 54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4" name="テキスト ボックス 54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108857</xdr:rowOff>
    </xdr:from>
    <xdr:to>
      <xdr:col>23</xdr:col>
      <xdr:colOff>516889</xdr:colOff>
      <xdr:row>108</xdr:row>
      <xdr:rowOff>43543</xdr:rowOff>
    </xdr:to>
    <xdr:cxnSp macro="">
      <xdr:nvCxnSpPr>
        <xdr:cNvPr id="546" name="直線コネクタ 545"/>
        <xdr:cNvCxnSpPr/>
      </xdr:nvCxnSpPr>
      <xdr:spPr>
        <a:xfrm flipV="1">
          <a:off x="16318864" y="172538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47370</xdr:rowOff>
    </xdr:from>
    <xdr:ext cx="405111" cy="259045"/>
    <xdr:sp macro="" textlink="">
      <xdr:nvSpPr>
        <xdr:cNvPr id="547" name="【公民館】&#10;有形固定資産減価償却率最小値テキスト"/>
        <xdr:cNvSpPr txBox="1"/>
      </xdr:nvSpPr>
      <xdr:spPr>
        <a:xfrm>
          <a:off x="164084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23</xdr:col>
      <xdr:colOff>428625</xdr:colOff>
      <xdr:row>108</xdr:row>
      <xdr:rowOff>43543</xdr:rowOff>
    </xdr:from>
    <xdr:to>
      <xdr:col>23</xdr:col>
      <xdr:colOff>606425</xdr:colOff>
      <xdr:row>108</xdr:row>
      <xdr:rowOff>43543</xdr:rowOff>
    </xdr:to>
    <xdr:cxnSp macro="">
      <xdr:nvCxnSpPr>
        <xdr:cNvPr id="548" name="直線コネクタ 547"/>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55534</xdr:rowOff>
    </xdr:from>
    <xdr:ext cx="405111" cy="259045"/>
    <xdr:sp macro="" textlink="">
      <xdr:nvSpPr>
        <xdr:cNvPr id="549" name="【公民館】&#10;有形固定資産減価償却率最大値テキスト"/>
        <xdr:cNvSpPr txBox="1"/>
      </xdr:nvSpPr>
      <xdr:spPr>
        <a:xfrm>
          <a:off x="164084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428625</xdr:colOff>
      <xdr:row>100</xdr:row>
      <xdr:rowOff>108857</xdr:rowOff>
    </xdr:from>
    <xdr:to>
      <xdr:col>23</xdr:col>
      <xdr:colOff>606425</xdr:colOff>
      <xdr:row>100</xdr:row>
      <xdr:rowOff>108857</xdr:rowOff>
    </xdr:to>
    <xdr:cxnSp macro="">
      <xdr:nvCxnSpPr>
        <xdr:cNvPr id="550" name="直線コネクタ 549"/>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108329</xdr:rowOff>
    </xdr:from>
    <xdr:ext cx="405111" cy="259045"/>
    <xdr:sp macro="" textlink="">
      <xdr:nvSpPr>
        <xdr:cNvPr id="551" name="【公民館】&#10;有形固定資産減価償却率平均値テキスト"/>
        <xdr:cNvSpPr txBox="1"/>
      </xdr:nvSpPr>
      <xdr:spPr>
        <a:xfrm>
          <a:off x="16408400" y="179391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129902</xdr:rowOff>
    </xdr:from>
    <xdr:to>
      <xdr:col>23</xdr:col>
      <xdr:colOff>568325</xdr:colOff>
      <xdr:row>105</xdr:row>
      <xdr:rowOff>60052</xdr:rowOff>
    </xdr:to>
    <xdr:sp macro="" textlink="">
      <xdr:nvSpPr>
        <xdr:cNvPr id="552" name="フローチャート : 判断 551"/>
        <xdr:cNvSpPr/>
      </xdr:nvSpPr>
      <xdr:spPr>
        <a:xfrm>
          <a:off x="162687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23768</xdr:rowOff>
    </xdr:from>
    <xdr:to>
      <xdr:col>22</xdr:col>
      <xdr:colOff>415925</xdr:colOff>
      <xdr:row>105</xdr:row>
      <xdr:rowOff>125368</xdr:rowOff>
    </xdr:to>
    <xdr:sp macro="" textlink="">
      <xdr:nvSpPr>
        <xdr:cNvPr id="553" name="フローチャート : 判断 552"/>
        <xdr:cNvSpPr/>
      </xdr:nvSpPr>
      <xdr:spPr>
        <a:xfrm>
          <a:off x="15430500" y="1802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4" name="テキスト ボックス 5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5" name="テキスト ボックス 5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6" name="テキスト ボックス 5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7" name="テキスト ボックス 5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8" name="テキスト ボックス 5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115207</xdr:rowOff>
    </xdr:from>
    <xdr:to>
      <xdr:col>22</xdr:col>
      <xdr:colOff>415925</xdr:colOff>
      <xdr:row>102</xdr:row>
      <xdr:rowOff>45357</xdr:rowOff>
    </xdr:to>
    <xdr:sp macro="" textlink="">
      <xdr:nvSpPr>
        <xdr:cNvPr id="559" name="円/楕円 558"/>
        <xdr:cNvSpPr/>
      </xdr:nvSpPr>
      <xdr:spPr>
        <a:xfrm>
          <a:off x="15430500" y="174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116495</xdr:rowOff>
    </xdr:from>
    <xdr:ext cx="405111" cy="259045"/>
    <xdr:sp macro="" textlink="">
      <xdr:nvSpPr>
        <xdr:cNvPr id="560" name="n_1aveValue【公民館】&#10;有形固定資産減価償却率"/>
        <xdr:cNvSpPr txBox="1"/>
      </xdr:nvSpPr>
      <xdr:spPr>
        <a:xfrm>
          <a:off x="15266043"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61884</xdr:rowOff>
    </xdr:from>
    <xdr:ext cx="405111" cy="259045"/>
    <xdr:sp macro="" textlink="">
      <xdr:nvSpPr>
        <xdr:cNvPr id="561" name="n_1mainValue【公民館】&#10;有形固定資産減価償却率"/>
        <xdr:cNvSpPr txBox="1"/>
      </xdr:nvSpPr>
      <xdr:spPr>
        <a:xfrm>
          <a:off x="15266043" y="1720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2" name="正方形/長方形 56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3" name="正方形/長方形 56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4" name="正方形/長方形 56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5" name="正方形/長方形 56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6" name="正方形/長方形 56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7" name="正方形/長方形 56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8" name="正方形/長方形 56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9" name="正方形/長方形 56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0" name="テキスト ボックス 56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1" name="直線コネクタ 57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72" name="直線コネクタ 57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3" name="テキスト ボックス 57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4" name="直線コネクタ 57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5" name="テキスト ボックス 57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6" name="直線コネクタ 57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7" name="テキスト ボックス 57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8" name="直線コネクタ 57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79" name="テキスト ボックス 57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0" name="直線コネクタ 57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1" name="テキスト ボックス 58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2" name="直線コネクタ 58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3" name="テキスト ボックス 58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87630</xdr:rowOff>
    </xdr:from>
    <xdr:to>
      <xdr:col>32</xdr:col>
      <xdr:colOff>186689</xdr:colOff>
      <xdr:row>108</xdr:row>
      <xdr:rowOff>99061</xdr:rowOff>
    </xdr:to>
    <xdr:cxnSp macro="">
      <xdr:nvCxnSpPr>
        <xdr:cNvPr id="585" name="直線コネクタ 584"/>
        <xdr:cNvCxnSpPr/>
      </xdr:nvCxnSpPr>
      <xdr:spPr>
        <a:xfrm flipV="1">
          <a:off x="22160864" y="174040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102888</xdr:rowOff>
    </xdr:from>
    <xdr:ext cx="469744" cy="259045"/>
    <xdr:sp macro="" textlink="">
      <xdr:nvSpPr>
        <xdr:cNvPr id="586" name="【公民館】&#10;一人当たり面積最小値テキスト"/>
        <xdr:cNvSpPr txBox="1"/>
      </xdr:nvSpPr>
      <xdr:spPr>
        <a:xfrm>
          <a:off x="222504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108</xdr:row>
      <xdr:rowOff>99061</xdr:rowOff>
    </xdr:from>
    <xdr:to>
      <xdr:col>32</xdr:col>
      <xdr:colOff>276225</xdr:colOff>
      <xdr:row>108</xdr:row>
      <xdr:rowOff>99061</xdr:rowOff>
    </xdr:to>
    <xdr:cxnSp macro="">
      <xdr:nvCxnSpPr>
        <xdr:cNvPr id="587" name="直線コネクタ 586"/>
        <xdr:cNvCxnSpPr/>
      </xdr:nvCxnSpPr>
      <xdr:spPr>
        <a:xfrm>
          <a:off x="22072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34307</xdr:rowOff>
    </xdr:from>
    <xdr:ext cx="469744" cy="259045"/>
    <xdr:sp macro="" textlink="">
      <xdr:nvSpPr>
        <xdr:cNvPr id="588" name="【公民館】&#10;一人当たり面積最大値テキスト"/>
        <xdr:cNvSpPr txBox="1"/>
      </xdr:nvSpPr>
      <xdr:spPr>
        <a:xfrm>
          <a:off x="222504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0.332</a:t>
          </a:r>
          <a:endParaRPr kumimoji="1" lang="ja-JP" altLang="en-US" sz="1000" b="1">
            <a:latin typeface="ＭＳ Ｐゴシック"/>
          </a:endParaRPr>
        </a:p>
      </xdr:txBody>
    </xdr:sp>
    <xdr:clientData/>
  </xdr:oneCellAnchor>
  <xdr:twoCellAnchor>
    <xdr:from>
      <xdr:col>32</xdr:col>
      <xdr:colOff>98425</xdr:colOff>
      <xdr:row>101</xdr:row>
      <xdr:rowOff>87630</xdr:rowOff>
    </xdr:from>
    <xdr:to>
      <xdr:col>32</xdr:col>
      <xdr:colOff>276225</xdr:colOff>
      <xdr:row>101</xdr:row>
      <xdr:rowOff>87630</xdr:rowOff>
    </xdr:to>
    <xdr:cxnSp macro="">
      <xdr:nvCxnSpPr>
        <xdr:cNvPr id="589" name="直線コネクタ 588"/>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160038</xdr:rowOff>
    </xdr:from>
    <xdr:ext cx="469744" cy="259045"/>
    <xdr:sp macro="" textlink="">
      <xdr:nvSpPr>
        <xdr:cNvPr id="590" name="【公民館】&#10;一人当たり面積平均値テキスト"/>
        <xdr:cNvSpPr txBox="1"/>
      </xdr:nvSpPr>
      <xdr:spPr>
        <a:xfrm>
          <a:off x="22250400" y="1799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10161</xdr:rowOff>
    </xdr:from>
    <xdr:to>
      <xdr:col>32</xdr:col>
      <xdr:colOff>238125</xdr:colOff>
      <xdr:row>105</xdr:row>
      <xdr:rowOff>111761</xdr:rowOff>
    </xdr:to>
    <xdr:sp macro="" textlink="">
      <xdr:nvSpPr>
        <xdr:cNvPr id="591" name="フローチャート : 判断 590"/>
        <xdr:cNvSpPr/>
      </xdr:nvSpPr>
      <xdr:spPr>
        <a:xfrm>
          <a:off x="22110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6350</xdr:rowOff>
    </xdr:from>
    <xdr:to>
      <xdr:col>31</xdr:col>
      <xdr:colOff>85725</xdr:colOff>
      <xdr:row>105</xdr:row>
      <xdr:rowOff>107950</xdr:rowOff>
    </xdr:to>
    <xdr:sp macro="" textlink="">
      <xdr:nvSpPr>
        <xdr:cNvPr id="592" name="フローチャート : 判断 591"/>
        <xdr:cNvSpPr/>
      </xdr:nvSpPr>
      <xdr:spPr>
        <a:xfrm>
          <a:off x="21272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3" name="テキスト ボックス 59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4" name="テキスト ボックス 59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5" name="テキスト ボックス 59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6" name="テキスト ボックス 59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7" name="テキスト ボックス 59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48261</xdr:rowOff>
    </xdr:from>
    <xdr:to>
      <xdr:col>31</xdr:col>
      <xdr:colOff>85725</xdr:colOff>
      <xdr:row>107</xdr:row>
      <xdr:rowOff>149861</xdr:rowOff>
    </xdr:to>
    <xdr:sp macro="" textlink="">
      <xdr:nvSpPr>
        <xdr:cNvPr id="598" name="円/楕円 597"/>
        <xdr:cNvSpPr/>
      </xdr:nvSpPr>
      <xdr:spPr>
        <a:xfrm>
          <a:off x="21272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124477</xdr:rowOff>
    </xdr:from>
    <xdr:ext cx="469744" cy="259045"/>
    <xdr:sp macro="" textlink="">
      <xdr:nvSpPr>
        <xdr:cNvPr id="599" name="n_1aveValue【公民館】&#10;一人当たり面積"/>
        <xdr:cNvSpPr txBox="1"/>
      </xdr:nvSpPr>
      <xdr:spPr>
        <a:xfrm>
          <a:off x="210757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140988</xdr:rowOff>
    </xdr:from>
    <xdr:ext cx="469744" cy="259045"/>
    <xdr:sp macro="" textlink="">
      <xdr:nvSpPr>
        <xdr:cNvPr id="600" name="n_1mainValue【公民館】&#10;一人当たり面積"/>
        <xdr:cNvSpPr txBox="1"/>
      </xdr:nvSpPr>
      <xdr:spPr>
        <a:xfrm>
          <a:off x="210757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1" name="正方形/長方形 6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2" name="正方形/長方形 6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3" name="テキスト ボックス 60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年度の各施設における有形固定資産減価償却率は、類似団体内平均値と比べ概ね高い傾向にあり、</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人当たりの延長・面積は少ない傾向にある。特に、「公営住宅」「認定こども園・幼稚園・保育所」「公民館」については、有形固定資産減価償却率が類似団体と比較し約</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ポイントも高い状況にあるため、今後の財政状況をふまえ、施設の適切な維持管理を行っていく必要がある。</a:t>
          </a:r>
          <a:endParaRPr lang="ja-JP" altLang="ja-JP">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福岡県那珂川町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50,401
50,195
74.95
17,034,830
16,026,615
804,255
9,232,639
11,559,539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23622</xdr:rowOff>
    </xdr:from>
    <xdr:to>
      <xdr:col>6</xdr:col>
      <xdr:colOff>510540</xdr:colOff>
      <xdr:row>41</xdr:row>
      <xdr:rowOff>149352</xdr:rowOff>
    </xdr:to>
    <xdr:cxnSp macro="">
      <xdr:nvCxnSpPr>
        <xdr:cNvPr id="55" name="直線コネクタ 54"/>
        <xdr:cNvCxnSpPr/>
      </xdr:nvCxnSpPr>
      <xdr:spPr>
        <a:xfrm flipV="1">
          <a:off x="4634865" y="585292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153179</xdr:rowOff>
    </xdr:from>
    <xdr:ext cx="405111" cy="259045"/>
    <xdr:sp macro="" textlink="">
      <xdr:nvSpPr>
        <xdr:cNvPr id="56" name="【図書館】&#10;有形固定資産減価償却率最小値テキスト"/>
        <xdr:cNvSpPr txBox="1"/>
      </xdr:nvSpPr>
      <xdr:spPr>
        <a:xfrm>
          <a:off x="4724400" y="7182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422275</xdr:colOff>
      <xdr:row>41</xdr:row>
      <xdr:rowOff>149352</xdr:rowOff>
    </xdr:from>
    <xdr:to>
      <xdr:col>6</xdr:col>
      <xdr:colOff>600075</xdr:colOff>
      <xdr:row>41</xdr:row>
      <xdr:rowOff>149352</xdr:rowOff>
    </xdr:to>
    <xdr:cxnSp macro="">
      <xdr:nvCxnSpPr>
        <xdr:cNvPr id="57" name="直線コネクタ 56"/>
        <xdr:cNvCxnSpPr/>
      </xdr:nvCxnSpPr>
      <xdr:spPr>
        <a:xfrm>
          <a:off x="4546600" y="717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141749</xdr:rowOff>
    </xdr:from>
    <xdr:ext cx="405111" cy="259045"/>
    <xdr:sp macro="" textlink="">
      <xdr:nvSpPr>
        <xdr:cNvPr id="58" name="【図書館】&#10;有形固定資産減価償却率最大値テキスト"/>
        <xdr:cNvSpPr txBox="1"/>
      </xdr:nvSpPr>
      <xdr:spPr>
        <a:xfrm>
          <a:off x="4724400" y="562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34</xdr:row>
      <xdr:rowOff>23622</xdr:rowOff>
    </xdr:from>
    <xdr:to>
      <xdr:col>6</xdr:col>
      <xdr:colOff>600075</xdr:colOff>
      <xdr:row>34</xdr:row>
      <xdr:rowOff>23622</xdr:rowOff>
    </xdr:to>
    <xdr:cxnSp macro="">
      <xdr:nvCxnSpPr>
        <xdr:cNvPr id="59" name="直線コネクタ 58"/>
        <xdr:cNvCxnSpPr/>
      </xdr:nvCxnSpPr>
      <xdr:spPr>
        <a:xfrm>
          <a:off x="4546600" y="585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111269</xdr:rowOff>
    </xdr:from>
    <xdr:ext cx="405111" cy="259045"/>
    <xdr:sp macro="" textlink="">
      <xdr:nvSpPr>
        <xdr:cNvPr id="60" name="【図書館】&#10;有形固定資産減価償却率平均値テキスト"/>
        <xdr:cNvSpPr txBox="1"/>
      </xdr:nvSpPr>
      <xdr:spPr>
        <a:xfrm>
          <a:off x="4724400" y="66263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132842</xdr:rowOff>
    </xdr:from>
    <xdr:to>
      <xdr:col>6</xdr:col>
      <xdr:colOff>561975</xdr:colOff>
      <xdr:row>39</xdr:row>
      <xdr:rowOff>62992</xdr:rowOff>
    </xdr:to>
    <xdr:sp macro="" textlink="">
      <xdr:nvSpPr>
        <xdr:cNvPr id="61" name="フローチャート : 判断 60"/>
        <xdr:cNvSpPr/>
      </xdr:nvSpPr>
      <xdr:spPr>
        <a:xfrm>
          <a:off x="45847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119126</xdr:rowOff>
    </xdr:from>
    <xdr:to>
      <xdr:col>5</xdr:col>
      <xdr:colOff>409575</xdr:colOff>
      <xdr:row>39</xdr:row>
      <xdr:rowOff>49276</xdr:rowOff>
    </xdr:to>
    <xdr:sp macro="" textlink="">
      <xdr:nvSpPr>
        <xdr:cNvPr id="62" name="フローチャート : 判断 61"/>
        <xdr:cNvSpPr/>
      </xdr:nvSpPr>
      <xdr:spPr>
        <a:xfrm>
          <a:off x="3746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40403</xdr:rowOff>
    </xdr:from>
    <xdr:ext cx="405111" cy="259045"/>
    <xdr:sp macro="" textlink="">
      <xdr:nvSpPr>
        <xdr:cNvPr id="63" name="n_1aveValue【図書館】&#10;有形固定資産減価償却率"/>
        <xdr:cNvSpPr txBox="1"/>
      </xdr:nvSpPr>
      <xdr:spPr>
        <a:xfrm>
          <a:off x="3582043" y="672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139700</xdr:rowOff>
    </xdr:from>
    <xdr:to>
      <xdr:col>5</xdr:col>
      <xdr:colOff>409575</xdr:colOff>
      <xdr:row>37</xdr:row>
      <xdr:rowOff>69850</xdr:rowOff>
    </xdr:to>
    <xdr:sp macro="" textlink="">
      <xdr:nvSpPr>
        <xdr:cNvPr id="69" name="円/楕円 68"/>
        <xdr:cNvSpPr/>
      </xdr:nvSpPr>
      <xdr:spPr>
        <a:xfrm>
          <a:off x="3746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86377</xdr:rowOff>
    </xdr:from>
    <xdr:ext cx="405111" cy="259045"/>
    <xdr:sp macro="" textlink="">
      <xdr:nvSpPr>
        <xdr:cNvPr id="70" name="n_1mainValue【図書館】&#10;有形固定資産減価償却率"/>
        <xdr:cNvSpPr txBox="1"/>
      </xdr:nvSpPr>
      <xdr:spPr>
        <a:xfrm>
          <a:off x="3582043"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127000</xdr:rowOff>
    </xdr:from>
    <xdr:to>
      <xdr:col>15</xdr:col>
      <xdr:colOff>180340</xdr:colOff>
      <xdr:row>42</xdr:row>
      <xdr:rowOff>127000</xdr:rowOff>
    </xdr:to>
    <xdr:cxnSp macro="">
      <xdr:nvCxnSpPr>
        <xdr:cNvPr id="95" name="直線コネクタ 94"/>
        <xdr:cNvCxnSpPr/>
      </xdr:nvCxnSpPr>
      <xdr:spPr>
        <a:xfrm flipV="1">
          <a:off x="10476865" y="5956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130827</xdr:rowOff>
    </xdr:from>
    <xdr:ext cx="469744" cy="259045"/>
    <xdr:sp macro="" textlink="">
      <xdr:nvSpPr>
        <xdr:cNvPr id="96" name="【図書館】&#10;一人当たり面積最小値テキスト"/>
        <xdr:cNvSpPr txBox="1"/>
      </xdr:nvSpPr>
      <xdr:spPr>
        <a:xfrm>
          <a:off x="10566400" y="733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42</xdr:row>
      <xdr:rowOff>127000</xdr:rowOff>
    </xdr:from>
    <xdr:to>
      <xdr:col>15</xdr:col>
      <xdr:colOff>269875</xdr:colOff>
      <xdr:row>42</xdr:row>
      <xdr:rowOff>127000</xdr:rowOff>
    </xdr:to>
    <xdr:cxnSp macro="">
      <xdr:nvCxnSpPr>
        <xdr:cNvPr id="97" name="直線コネクタ 96"/>
        <xdr:cNvCxnSpPr/>
      </xdr:nvCxnSpPr>
      <xdr:spPr>
        <a:xfrm>
          <a:off x="10388600" y="732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73677</xdr:rowOff>
    </xdr:from>
    <xdr:ext cx="469744" cy="259045"/>
    <xdr:sp macro="" textlink="">
      <xdr:nvSpPr>
        <xdr:cNvPr id="98" name="【図書館】&#10;一人当たり面積最大値テキスト"/>
        <xdr:cNvSpPr txBox="1"/>
      </xdr:nvSpPr>
      <xdr:spPr>
        <a:xfrm>
          <a:off x="10566400" y="573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0.131</a:t>
          </a:r>
          <a:endParaRPr kumimoji="1" lang="ja-JP" altLang="en-US" sz="1000" b="1">
            <a:latin typeface="ＭＳ Ｐゴシック"/>
          </a:endParaRPr>
        </a:p>
      </xdr:txBody>
    </xdr:sp>
    <xdr:clientData/>
  </xdr:oneCellAnchor>
  <xdr:twoCellAnchor>
    <xdr:from>
      <xdr:col>15</xdr:col>
      <xdr:colOff>92075</xdr:colOff>
      <xdr:row>34</xdr:row>
      <xdr:rowOff>127000</xdr:rowOff>
    </xdr:from>
    <xdr:to>
      <xdr:col>15</xdr:col>
      <xdr:colOff>269875</xdr:colOff>
      <xdr:row>34</xdr:row>
      <xdr:rowOff>127000</xdr:rowOff>
    </xdr:to>
    <xdr:cxnSp macro="">
      <xdr:nvCxnSpPr>
        <xdr:cNvPr id="99" name="直線コネクタ 98"/>
        <xdr:cNvCxnSpPr/>
      </xdr:nvCxnSpPr>
      <xdr:spPr>
        <a:xfrm>
          <a:off x="103886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29227</xdr:rowOff>
    </xdr:from>
    <xdr:ext cx="469744" cy="259045"/>
    <xdr:sp macro="" textlink="">
      <xdr:nvSpPr>
        <xdr:cNvPr id="100" name="【図書館】&#10;一人当たり面積平均値テキスト"/>
        <xdr:cNvSpPr txBox="1"/>
      </xdr:nvSpPr>
      <xdr:spPr>
        <a:xfrm>
          <a:off x="10566400" y="688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0.052</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50800</xdr:rowOff>
    </xdr:from>
    <xdr:to>
      <xdr:col>15</xdr:col>
      <xdr:colOff>231775</xdr:colOff>
      <xdr:row>40</xdr:row>
      <xdr:rowOff>152400</xdr:rowOff>
    </xdr:to>
    <xdr:sp macro="" textlink="">
      <xdr:nvSpPr>
        <xdr:cNvPr id="101" name="フローチャート : 判断 100"/>
        <xdr:cNvSpPr/>
      </xdr:nvSpPr>
      <xdr:spPr>
        <a:xfrm>
          <a:off x="10426700" y="690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25400</xdr:rowOff>
    </xdr:from>
    <xdr:to>
      <xdr:col>14</xdr:col>
      <xdr:colOff>79375</xdr:colOff>
      <xdr:row>40</xdr:row>
      <xdr:rowOff>127000</xdr:rowOff>
    </xdr:to>
    <xdr:sp macro="" textlink="">
      <xdr:nvSpPr>
        <xdr:cNvPr id="102" name="フローチャート : 判断 101"/>
        <xdr:cNvSpPr/>
      </xdr:nvSpPr>
      <xdr:spPr>
        <a:xfrm>
          <a:off x="9588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143527</xdr:rowOff>
    </xdr:from>
    <xdr:ext cx="469744" cy="259045"/>
    <xdr:sp macro="" textlink="">
      <xdr:nvSpPr>
        <xdr:cNvPr id="103" name="n_1aveValue【図書館】&#10;一人当たり面積"/>
        <xdr:cNvSpPr txBox="1"/>
      </xdr:nvSpPr>
      <xdr:spPr>
        <a:xfrm>
          <a:off x="93917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31750</xdr:rowOff>
    </xdr:from>
    <xdr:to>
      <xdr:col>14</xdr:col>
      <xdr:colOff>79375</xdr:colOff>
      <xdr:row>41</xdr:row>
      <xdr:rowOff>133350</xdr:rowOff>
    </xdr:to>
    <xdr:sp macro="" textlink="">
      <xdr:nvSpPr>
        <xdr:cNvPr id="109" name="円/楕円 108"/>
        <xdr:cNvSpPr/>
      </xdr:nvSpPr>
      <xdr:spPr>
        <a:xfrm>
          <a:off x="95885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124477</xdr:rowOff>
    </xdr:from>
    <xdr:ext cx="469744" cy="259045"/>
    <xdr:sp macro="" textlink="">
      <xdr:nvSpPr>
        <xdr:cNvPr id="110" name="n_1mainValue【図書館】&#10;一人当たり面積"/>
        <xdr:cNvSpPr txBox="1"/>
      </xdr:nvSpPr>
      <xdr:spPr>
        <a:xfrm>
          <a:off x="9391727" y="715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2" name="直線コネクタ 12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3" name="テキスト ボックス 12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4" name="直線コネクタ 12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5" name="テキスト ボックス 12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6" name="直線コネクタ 12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7" name="テキスト ボックス 12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8" name="直線コネクタ 12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9" name="テキスト ボックス 12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0" name="直線コネクタ 12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1" name="テキスト ボックス 13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2" name="直線コネクタ 13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3" name="テキスト ボックス 132"/>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106135</xdr:rowOff>
    </xdr:from>
    <xdr:to>
      <xdr:col>6</xdr:col>
      <xdr:colOff>510540</xdr:colOff>
      <xdr:row>64</xdr:row>
      <xdr:rowOff>111034</xdr:rowOff>
    </xdr:to>
    <xdr:cxnSp macro="">
      <xdr:nvCxnSpPr>
        <xdr:cNvPr id="137" name="直線コネクタ 136"/>
        <xdr:cNvCxnSpPr/>
      </xdr:nvCxnSpPr>
      <xdr:spPr>
        <a:xfrm flipV="1">
          <a:off x="4634865" y="9535885"/>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114861</xdr:rowOff>
    </xdr:from>
    <xdr:ext cx="405111" cy="259045"/>
    <xdr:sp macro="" textlink="">
      <xdr:nvSpPr>
        <xdr:cNvPr id="138" name="【体育館・プール】&#10;有形固定資産減価償却率最小値テキスト"/>
        <xdr:cNvSpPr txBox="1"/>
      </xdr:nvSpPr>
      <xdr:spPr>
        <a:xfrm>
          <a:off x="47244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64</xdr:row>
      <xdr:rowOff>111034</xdr:rowOff>
    </xdr:from>
    <xdr:to>
      <xdr:col>6</xdr:col>
      <xdr:colOff>600075</xdr:colOff>
      <xdr:row>64</xdr:row>
      <xdr:rowOff>111034</xdr:rowOff>
    </xdr:to>
    <xdr:cxnSp macro="">
      <xdr:nvCxnSpPr>
        <xdr:cNvPr id="139" name="直線コネクタ 138"/>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52812</xdr:rowOff>
    </xdr:from>
    <xdr:ext cx="405111" cy="259045"/>
    <xdr:sp macro="" textlink="">
      <xdr:nvSpPr>
        <xdr:cNvPr id="140" name="【体育館・プール】&#10;有形固定資産減価償却率最大値テキスト"/>
        <xdr:cNvSpPr txBox="1"/>
      </xdr:nvSpPr>
      <xdr:spPr>
        <a:xfrm>
          <a:off x="4724400" y="9311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55</xdr:row>
      <xdr:rowOff>106135</xdr:rowOff>
    </xdr:from>
    <xdr:to>
      <xdr:col>6</xdr:col>
      <xdr:colOff>600075</xdr:colOff>
      <xdr:row>55</xdr:row>
      <xdr:rowOff>106135</xdr:rowOff>
    </xdr:to>
    <xdr:cxnSp macro="">
      <xdr:nvCxnSpPr>
        <xdr:cNvPr id="141" name="直線コネクタ 140"/>
        <xdr:cNvCxnSpPr/>
      </xdr:nvCxnSpPr>
      <xdr:spPr>
        <a:xfrm>
          <a:off x="4546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42" name="【体育館・プー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3" name="フローチャート : 判断 142"/>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6350</xdr:rowOff>
    </xdr:from>
    <xdr:to>
      <xdr:col>5</xdr:col>
      <xdr:colOff>409575</xdr:colOff>
      <xdr:row>61</xdr:row>
      <xdr:rowOff>107950</xdr:rowOff>
    </xdr:to>
    <xdr:sp macro="" textlink="">
      <xdr:nvSpPr>
        <xdr:cNvPr id="144" name="フローチャート : 判断 143"/>
        <xdr:cNvSpPr/>
      </xdr:nvSpPr>
      <xdr:spPr>
        <a:xfrm>
          <a:off x="3746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124477</xdr:rowOff>
    </xdr:from>
    <xdr:ext cx="405111" cy="259045"/>
    <xdr:sp macro="" textlink="">
      <xdr:nvSpPr>
        <xdr:cNvPr id="145" name="n_1aveValue【体育館・プール】&#10;有形固定資産減価償却率"/>
        <xdr:cNvSpPr txBox="1"/>
      </xdr:nvSpPr>
      <xdr:spPr>
        <a:xfrm>
          <a:off x="3582043" y="1024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169635</xdr:rowOff>
    </xdr:from>
    <xdr:to>
      <xdr:col>5</xdr:col>
      <xdr:colOff>409575</xdr:colOff>
      <xdr:row>62</xdr:row>
      <xdr:rowOff>99785</xdr:rowOff>
    </xdr:to>
    <xdr:sp macro="" textlink="">
      <xdr:nvSpPr>
        <xdr:cNvPr id="151" name="円/楕円 150"/>
        <xdr:cNvSpPr/>
      </xdr:nvSpPr>
      <xdr:spPr>
        <a:xfrm>
          <a:off x="3746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90912</xdr:rowOff>
    </xdr:from>
    <xdr:ext cx="405111" cy="259045"/>
    <xdr:sp macro="" textlink="">
      <xdr:nvSpPr>
        <xdr:cNvPr id="152" name="n_1mainValue【体育館・プール】&#10;有形固定資産減価償却率"/>
        <xdr:cNvSpPr txBox="1"/>
      </xdr:nvSpPr>
      <xdr:spPr>
        <a:xfrm>
          <a:off x="3582043"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3" name="直線コネクタ 16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4" name="テキスト ボックス 16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5" name="直線コネクタ 16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6" name="テキスト ボックス 16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7" name="直線コネクタ 16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8" name="テキスト ボックス 16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9" name="直線コネクタ 16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0" name="テキスト ボックス 16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1" name="直線コネクタ 17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2" name="テキスト ボックス 17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3810</xdr:rowOff>
    </xdr:from>
    <xdr:to>
      <xdr:col>15</xdr:col>
      <xdr:colOff>180340</xdr:colOff>
      <xdr:row>63</xdr:row>
      <xdr:rowOff>0</xdr:rowOff>
    </xdr:to>
    <xdr:cxnSp macro="">
      <xdr:nvCxnSpPr>
        <xdr:cNvPr id="176" name="直線コネクタ 175"/>
        <xdr:cNvCxnSpPr/>
      </xdr:nvCxnSpPr>
      <xdr:spPr>
        <a:xfrm flipV="1">
          <a:off x="10476865" y="9776460"/>
          <a:ext cx="0" cy="102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3827</xdr:rowOff>
    </xdr:from>
    <xdr:ext cx="469744" cy="259045"/>
    <xdr:sp macro="" textlink="">
      <xdr:nvSpPr>
        <xdr:cNvPr id="177" name="【体育館・プール】&#10;一人当たり面積最小値テキスト"/>
        <xdr:cNvSpPr txBox="1"/>
      </xdr:nvSpPr>
      <xdr:spPr>
        <a:xfrm>
          <a:off x="105664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63</xdr:row>
      <xdr:rowOff>0</xdr:rowOff>
    </xdr:from>
    <xdr:to>
      <xdr:col>15</xdr:col>
      <xdr:colOff>269875</xdr:colOff>
      <xdr:row>63</xdr:row>
      <xdr:rowOff>0</xdr:rowOff>
    </xdr:to>
    <xdr:cxnSp macro="">
      <xdr:nvCxnSpPr>
        <xdr:cNvPr id="178" name="直線コネクタ 177"/>
        <xdr:cNvCxnSpPr/>
      </xdr:nvCxnSpPr>
      <xdr:spPr>
        <a:xfrm>
          <a:off x="10388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121937</xdr:rowOff>
    </xdr:from>
    <xdr:ext cx="469744" cy="259045"/>
    <xdr:sp macro="" textlink="">
      <xdr:nvSpPr>
        <xdr:cNvPr id="179" name="【体育館・プール】&#10;一人当たり面積最大値テキスト"/>
        <xdr:cNvSpPr txBox="1"/>
      </xdr:nvSpPr>
      <xdr:spPr>
        <a:xfrm>
          <a:off x="105664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0.334</a:t>
          </a:r>
          <a:endParaRPr kumimoji="1" lang="ja-JP" altLang="en-US" sz="1000" b="1">
            <a:latin typeface="ＭＳ Ｐゴシック"/>
          </a:endParaRPr>
        </a:p>
      </xdr:txBody>
    </xdr:sp>
    <xdr:clientData/>
  </xdr:oneCellAnchor>
  <xdr:twoCellAnchor>
    <xdr:from>
      <xdr:col>15</xdr:col>
      <xdr:colOff>92075</xdr:colOff>
      <xdr:row>57</xdr:row>
      <xdr:rowOff>3810</xdr:rowOff>
    </xdr:from>
    <xdr:to>
      <xdr:col>15</xdr:col>
      <xdr:colOff>269875</xdr:colOff>
      <xdr:row>57</xdr:row>
      <xdr:rowOff>3810</xdr:rowOff>
    </xdr:to>
    <xdr:cxnSp macro="">
      <xdr:nvCxnSpPr>
        <xdr:cNvPr id="180" name="直線コネクタ 179"/>
        <xdr:cNvCxnSpPr/>
      </xdr:nvCxnSpPr>
      <xdr:spPr>
        <a:xfrm>
          <a:off x="10388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60977</xdr:rowOff>
    </xdr:from>
    <xdr:ext cx="469744" cy="259045"/>
    <xdr:sp macro="" textlink="">
      <xdr:nvSpPr>
        <xdr:cNvPr id="181" name="【体育館・プール】&#10;一人当たり面積平均値テキスト"/>
        <xdr:cNvSpPr txBox="1"/>
      </xdr:nvSpPr>
      <xdr:spPr>
        <a:xfrm>
          <a:off x="10566400" y="1034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0.165</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82550</xdr:rowOff>
    </xdr:from>
    <xdr:to>
      <xdr:col>15</xdr:col>
      <xdr:colOff>231775</xdr:colOff>
      <xdr:row>61</xdr:row>
      <xdr:rowOff>12700</xdr:rowOff>
    </xdr:to>
    <xdr:sp macro="" textlink="">
      <xdr:nvSpPr>
        <xdr:cNvPr id="182" name="フローチャート : 判断 181"/>
        <xdr:cNvSpPr/>
      </xdr:nvSpPr>
      <xdr:spPr>
        <a:xfrm>
          <a:off x="104267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101600</xdr:rowOff>
    </xdr:from>
    <xdr:to>
      <xdr:col>14</xdr:col>
      <xdr:colOff>79375</xdr:colOff>
      <xdr:row>61</xdr:row>
      <xdr:rowOff>31750</xdr:rowOff>
    </xdr:to>
    <xdr:sp macro="" textlink="">
      <xdr:nvSpPr>
        <xdr:cNvPr id="183" name="フローチャート : 判断 182"/>
        <xdr:cNvSpPr/>
      </xdr:nvSpPr>
      <xdr:spPr>
        <a:xfrm>
          <a:off x="9588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48277</xdr:rowOff>
    </xdr:from>
    <xdr:ext cx="469744" cy="259045"/>
    <xdr:sp macro="" textlink="">
      <xdr:nvSpPr>
        <xdr:cNvPr id="184" name="n_1aveValue【体育館・プール】&#10;一人当たり面積"/>
        <xdr:cNvSpPr txBox="1"/>
      </xdr:nvSpPr>
      <xdr:spPr>
        <a:xfrm>
          <a:off x="93917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162560</xdr:rowOff>
    </xdr:from>
    <xdr:to>
      <xdr:col>14</xdr:col>
      <xdr:colOff>79375</xdr:colOff>
      <xdr:row>62</xdr:row>
      <xdr:rowOff>92710</xdr:rowOff>
    </xdr:to>
    <xdr:sp macro="" textlink="">
      <xdr:nvSpPr>
        <xdr:cNvPr id="190" name="円/楕円 189"/>
        <xdr:cNvSpPr/>
      </xdr:nvSpPr>
      <xdr:spPr>
        <a:xfrm>
          <a:off x="9588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83837</xdr:rowOff>
    </xdr:from>
    <xdr:ext cx="469744" cy="259045"/>
    <xdr:sp macro="" textlink="">
      <xdr:nvSpPr>
        <xdr:cNvPr id="191" name="n_1mainValue【体育館・プール】&#10;一人当たり面積"/>
        <xdr:cNvSpPr txBox="1"/>
      </xdr:nvSpPr>
      <xdr:spPr>
        <a:xfrm>
          <a:off x="9391727" y="1071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00" name="正方形/長方形 19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01" name="正方形/長方形 20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2" name="正方形/長方形 20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3" name="正方形/長方形 20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4" name="正方形/長方形 20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5" name="正方形/長方形 20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6" name="正方形/長方形 20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7" name="正方形/長方形 20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8" name="正方形/長方形 20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9" name="正方形/長方形 20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0" name="正方形/長方形 20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1" name="正方形/長方形 21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2" name="正方形/長方形 21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3" name="正方形/長方形 21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4" name="正方形/長方形 21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5" name="正方形/長方形 21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6" name="テキスト ボックス 21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7" name="直線コネクタ 21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18" name="テキスト ボックス 217"/>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19" name="直線コネクタ 21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20" name="テキスト ボックス 219"/>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21" name="直線コネクタ 22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22" name="テキスト ボックス 22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23" name="直線コネクタ 22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24" name="テキスト ボックス 22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25" name="直線コネクタ 22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26" name="テキスト ボックス 22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27" name="直線コネクタ 22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28" name="テキスト ボックス 227"/>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9" name="直線コネクタ 22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30" name="テキスト ボックス 22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3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9525</xdr:rowOff>
    </xdr:from>
    <xdr:to>
      <xdr:col>6</xdr:col>
      <xdr:colOff>510540</xdr:colOff>
      <xdr:row>108</xdr:row>
      <xdr:rowOff>137161</xdr:rowOff>
    </xdr:to>
    <xdr:cxnSp macro="">
      <xdr:nvCxnSpPr>
        <xdr:cNvPr id="232" name="直線コネクタ 231"/>
        <xdr:cNvCxnSpPr/>
      </xdr:nvCxnSpPr>
      <xdr:spPr>
        <a:xfrm flipV="1">
          <a:off x="4634865" y="17154525"/>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140988</xdr:rowOff>
    </xdr:from>
    <xdr:ext cx="405111" cy="259045"/>
    <xdr:sp macro="" textlink="">
      <xdr:nvSpPr>
        <xdr:cNvPr id="233" name="【市民会館】&#10;有形固定資産減価償却率最小値テキスト"/>
        <xdr:cNvSpPr txBox="1"/>
      </xdr:nvSpPr>
      <xdr:spPr>
        <a:xfrm>
          <a:off x="4724400" y="1865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6</xdr:col>
      <xdr:colOff>422275</xdr:colOff>
      <xdr:row>108</xdr:row>
      <xdr:rowOff>137161</xdr:rowOff>
    </xdr:from>
    <xdr:to>
      <xdr:col>6</xdr:col>
      <xdr:colOff>600075</xdr:colOff>
      <xdr:row>108</xdr:row>
      <xdr:rowOff>137161</xdr:rowOff>
    </xdr:to>
    <xdr:cxnSp macro="">
      <xdr:nvCxnSpPr>
        <xdr:cNvPr id="234" name="直線コネクタ 233"/>
        <xdr:cNvCxnSpPr/>
      </xdr:nvCxnSpPr>
      <xdr:spPr>
        <a:xfrm>
          <a:off x="4546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127652</xdr:rowOff>
    </xdr:from>
    <xdr:ext cx="405111" cy="259045"/>
    <xdr:sp macro="" textlink="">
      <xdr:nvSpPr>
        <xdr:cNvPr id="235" name="【市民会館】&#10;有形固定資産減価償却率最大値テキスト"/>
        <xdr:cNvSpPr txBox="1"/>
      </xdr:nvSpPr>
      <xdr:spPr>
        <a:xfrm>
          <a:off x="4724400" y="1692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100</xdr:row>
      <xdr:rowOff>9525</xdr:rowOff>
    </xdr:from>
    <xdr:to>
      <xdr:col>6</xdr:col>
      <xdr:colOff>600075</xdr:colOff>
      <xdr:row>100</xdr:row>
      <xdr:rowOff>9525</xdr:rowOff>
    </xdr:to>
    <xdr:cxnSp macro="">
      <xdr:nvCxnSpPr>
        <xdr:cNvPr id="236" name="直線コネクタ 235"/>
        <xdr:cNvCxnSpPr/>
      </xdr:nvCxnSpPr>
      <xdr:spPr>
        <a:xfrm>
          <a:off x="4546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129557</xdr:rowOff>
    </xdr:from>
    <xdr:ext cx="405111" cy="259045"/>
    <xdr:sp macro="" textlink="">
      <xdr:nvSpPr>
        <xdr:cNvPr id="237" name="【市民会館】&#10;有形固定資産減価償却率平均値テキスト"/>
        <xdr:cNvSpPr txBox="1"/>
      </xdr:nvSpPr>
      <xdr:spPr>
        <a:xfrm>
          <a:off x="4724400" y="1778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151130</xdr:rowOff>
    </xdr:from>
    <xdr:to>
      <xdr:col>6</xdr:col>
      <xdr:colOff>561975</xdr:colOff>
      <xdr:row>104</xdr:row>
      <xdr:rowOff>81280</xdr:rowOff>
    </xdr:to>
    <xdr:sp macro="" textlink="">
      <xdr:nvSpPr>
        <xdr:cNvPr id="238" name="フローチャート : 判断 237"/>
        <xdr:cNvSpPr/>
      </xdr:nvSpPr>
      <xdr:spPr>
        <a:xfrm>
          <a:off x="4584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13970</xdr:rowOff>
    </xdr:from>
    <xdr:to>
      <xdr:col>5</xdr:col>
      <xdr:colOff>409575</xdr:colOff>
      <xdr:row>105</xdr:row>
      <xdr:rowOff>115570</xdr:rowOff>
    </xdr:to>
    <xdr:sp macro="" textlink="">
      <xdr:nvSpPr>
        <xdr:cNvPr id="239" name="フローチャート : 判断 238"/>
        <xdr:cNvSpPr/>
      </xdr:nvSpPr>
      <xdr:spPr>
        <a:xfrm>
          <a:off x="3746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106697</xdr:rowOff>
    </xdr:from>
    <xdr:ext cx="405111" cy="259045"/>
    <xdr:sp macro="" textlink="">
      <xdr:nvSpPr>
        <xdr:cNvPr id="240" name="n_1aveValue【市民会館】&#10;有形固定資産減価償却率"/>
        <xdr:cNvSpPr txBox="1"/>
      </xdr:nvSpPr>
      <xdr:spPr>
        <a:xfrm>
          <a:off x="3582043"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41" name="テキスト ボックス 24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42" name="テキスト ボックス 24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3" name="テキスト ボックス 24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4" name="テキスト ボックス 24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5" name="テキスト ボックス 24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104</xdr:row>
      <xdr:rowOff>120650</xdr:rowOff>
    </xdr:from>
    <xdr:to>
      <xdr:col>5</xdr:col>
      <xdr:colOff>409575</xdr:colOff>
      <xdr:row>105</xdr:row>
      <xdr:rowOff>50800</xdr:rowOff>
    </xdr:to>
    <xdr:sp macro="" textlink="">
      <xdr:nvSpPr>
        <xdr:cNvPr id="246" name="円/楕円 245"/>
        <xdr:cNvSpPr/>
      </xdr:nvSpPr>
      <xdr:spPr>
        <a:xfrm>
          <a:off x="374650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67327</xdr:rowOff>
    </xdr:from>
    <xdr:ext cx="405111" cy="259045"/>
    <xdr:sp macro="" textlink="">
      <xdr:nvSpPr>
        <xdr:cNvPr id="247" name="n_1mainValue【市民会館】&#10;有形固定資産減価償却率"/>
        <xdr:cNvSpPr txBox="1"/>
      </xdr:nvSpPr>
      <xdr:spPr>
        <a:xfrm>
          <a:off x="3582043"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8" name="正方形/長方形 24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9" name="正方形/長方形 24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50" name="正方形/長方形 24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51" name="正方形/長方形 25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52" name="正方形/長方形 25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3" name="正方形/長方形 25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4" name="正方形/長方形 25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5" name="正方形/長方形 25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6" name="テキスト ボックス 25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7" name="直線コネクタ 25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58" name="テキスト ボックス 257"/>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259" name="直線コネクタ 258"/>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260" name="テキスト ボックス 259"/>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61" name="直線コネクタ 26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62" name="テキスト ボックス 26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263" name="直線コネクタ 262"/>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264" name="テキスト ボックス 263"/>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5" name="直線コネクタ 26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6" name="テキスト ボックス 26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6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30480</xdr:rowOff>
    </xdr:from>
    <xdr:to>
      <xdr:col>15</xdr:col>
      <xdr:colOff>180340</xdr:colOff>
      <xdr:row>108</xdr:row>
      <xdr:rowOff>24764</xdr:rowOff>
    </xdr:to>
    <xdr:cxnSp macro="">
      <xdr:nvCxnSpPr>
        <xdr:cNvPr id="268" name="直線コネクタ 267"/>
        <xdr:cNvCxnSpPr/>
      </xdr:nvCxnSpPr>
      <xdr:spPr>
        <a:xfrm flipV="1">
          <a:off x="10476865" y="17175480"/>
          <a:ext cx="0" cy="1365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28591</xdr:rowOff>
    </xdr:from>
    <xdr:ext cx="469744" cy="259045"/>
    <xdr:sp macro="" textlink="">
      <xdr:nvSpPr>
        <xdr:cNvPr id="269" name="【市民会館】&#10;一人当たり面積最小値テキスト"/>
        <xdr:cNvSpPr txBox="1"/>
      </xdr:nvSpPr>
      <xdr:spPr>
        <a:xfrm>
          <a:off x="10566400" y="1854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0.089</a:t>
          </a:r>
          <a:endParaRPr kumimoji="1" lang="ja-JP" altLang="en-US" sz="1000" b="1">
            <a:latin typeface="ＭＳ Ｐゴシック"/>
          </a:endParaRPr>
        </a:p>
      </xdr:txBody>
    </xdr:sp>
    <xdr:clientData/>
  </xdr:oneCellAnchor>
  <xdr:twoCellAnchor>
    <xdr:from>
      <xdr:col>15</xdr:col>
      <xdr:colOff>92075</xdr:colOff>
      <xdr:row>108</xdr:row>
      <xdr:rowOff>24764</xdr:rowOff>
    </xdr:from>
    <xdr:to>
      <xdr:col>15</xdr:col>
      <xdr:colOff>269875</xdr:colOff>
      <xdr:row>108</xdr:row>
      <xdr:rowOff>24764</xdr:rowOff>
    </xdr:to>
    <xdr:cxnSp macro="">
      <xdr:nvCxnSpPr>
        <xdr:cNvPr id="270" name="直線コネクタ 269"/>
        <xdr:cNvCxnSpPr/>
      </xdr:nvCxnSpPr>
      <xdr:spPr>
        <a:xfrm>
          <a:off x="10388600" y="1854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148607</xdr:rowOff>
    </xdr:from>
    <xdr:ext cx="469744" cy="259045"/>
    <xdr:sp macro="" textlink="">
      <xdr:nvSpPr>
        <xdr:cNvPr id="271" name="【市民会館】&#10;一人当たり面積最大値テキスト"/>
        <xdr:cNvSpPr txBox="1"/>
      </xdr:nvSpPr>
      <xdr:spPr>
        <a:xfrm>
          <a:off x="105664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0.328</a:t>
          </a:r>
          <a:endParaRPr kumimoji="1" lang="ja-JP" altLang="en-US" sz="1000" b="1">
            <a:latin typeface="ＭＳ Ｐゴシック"/>
          </a:endParaRPr>
        </a:p>
      </xdr:txBody>
    </xdr:sp>
    <xdr:clientData/>
  </xdr:oneCellAnchor>
  <xdr:twoCellAnchor>
    <xdr:from>
      <xdr:col>15</xdr:col>
      <xdr:colOff>92075</xdr:colOff>
      <xdr:row>100</xdr:row>
      <xdr:rowOff>30480</xdr:rowOff>
    </xdr:from>
    <xdr:to>
      <xdr:col>15</xdr:col>
      <xdr:colOff>269875</xdr:colOff>
      <xdr:row>100</xdr:row>
      <xdr:rowOff>30480</xdr:rowOff>
    </xdr:to>
    <xdr:cxnSp macro="">
      <xdr:nvCxnSpPr>
        <xdr:cNvPr id="272" name="直線コネクタ 271"/>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146702</xdr:rowOff>
    </xdr:from>
    <xdr:ext cx="469744" cy="259045"/>
    <xdr:sp macro="" textlink="">
      <xdr:nvSpPr>
        <xdr:cNvPr id="273" name="【市民会館】&#10;一人当たり面積平均値テキスト"/>
        <xdr:cNvSpPr txBox="1"/>
      </xdr:nvSpPr>
      <xdr:spPr>
        <a:xfrm>
          <a:off x="10566400" y="1814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168275</xdr:rowOff>
    </xdr:from>
    <xdr:to>
      <xdr:col>15</xdr:col>
      <xdr:colOff>231775</xdr:colOff>
      <xdr:row>106</xdr:row>
      <xdr:rowOff>98425</xdr:rowOff>
    </xdr:to>
    <xdr:sp macro="" textlink="">
      <xdr:nvSpPr>
        <xdr:cNvPr id="274" name="フローチャート : 判断 273"/>
        <xdr:cNvSpPr/>
      </xdr:nvSpPr>
      <xdr:spPr>
        <a:xfrm>
          <a:off x="10426700" y="1817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168275</xdr:rowOff>
    </xdr:from>
    <xdr:to>
      <xdr:col>14</xdr:col>
      <xdr:colOff>79375</xdr:colOff>
      <xdr:row>106</xdr:row>
      <xdr:rowOff>98425</xdr:rowOff>
    </xdr:to>
    <xdr:sp macro="" textlink="">
      <xdr:nvSpPr>
        <xdr:cNvPr id="275" name="フローチャート : 判断 274"/>
        <xdr:cNvSpPr/>
      </xdr:nvSpPr>
      <xdr:spPr>
        <a:xfrm>
          <a:off x="9588500" y="1817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114952</xdr:rowOff>
    </xdr:from>
    <xdr:ext cx="469744" cy="259045"/>
    <xdr:sp macro="" textlink="">
      <xdr:nvSpPr>
        <xdr:cNvPr id="276" name="n_1aveValue【市民会館】&#10;一人当たり面積"/>
        <xdr:cNvSpPr txBox="1"/>
      </xdr:nvSpPr>
      <xdr:spPr>
        <a:xfrm>
          <a:off x="9391727" y="1794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77" name="テキスト ボックス 2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78" name="テキスト ボックス 2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79" name="テキスト ボックス 2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80" name="テキスト ボックス 2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1" name="テキスト ボックス 2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53975</xdr:rowOff>
    </xdr:from>
    <xdr:to>
      <xdr:col>14</xdr:col>
      <xdr:colOff>79375</xdr:colOff>
      <xdr:row>106</xdr:row>
      <xdr:rowOff>155575</xdr:rowOff>
    </xdr:to>
    <xdr:sp macro="" textlink="">
      <xdr:nvSpPr>
        <xdr:cNvPr id="282" name="円/楕円 281"/>
        <xdr:cNvSpPr/>
      </xdr:nvSpPr>
      <xdr:spPr>
        <a:xfrm>
          <a:off x="9588500" y="1822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146702</xdr:rowOff>
    </xdr:from>
    <xdr:ext cx="469744" cy="259045"/>
    <xdr:sp macro="" textlink="">
      <xdr:nvSpPr>
        <xdr:cNvPr id="283" name="n_1mainValue【市民会館】&#10;一人当たり面積"/>
        <xdr:cNvSpPr txBox="1"/>
      </xdr:nvSpPr>
      <xdr:spPr>
        <a:xfrm>
          <a:off x="9391727" y="1832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4" name="正方形/長方形 2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5" name="正方形/長方形 2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6" name="正方形/長方形 2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7" name="正方形/長方形 2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8" name="正方形/長方形 2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9" name="正方形/長方形 2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0" name="正方形/長方形 2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1" name="正方形/長方形 29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92" name="正方形/長方形 29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93" name="正方形/長方形 29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4" name="正方形/長方形 29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95" name="正方形/長方形 29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96" name="正方形/長方形 29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97" name="正方形/長方形 29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98" name="正方形/長方形 29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70,953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99" name="正方形/長方形 29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00" name="正方形/長方形 2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1" name="正方形/長方形 3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2" name="正方形/長方形 3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3" name="正方形/長方形 3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4" name="正方形/長方形 3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5" name="正方形/長方形 3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6" name="正方形/長方形 3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7" name="正方形/長方形 3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8" name="テキスト ボックス 3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9" name="直線コネクタ 3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10" name="テキスト ボックス 30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11" name="直線コネクタ 31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12" name="テキスト ボックス 31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13" name="直線コネクタ 31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14" name="テキスト ボックス 31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15" name="直線コネクタ 3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16" name="テキスト ボックス 3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17" name="直線コネクタ 31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18" name="テキスト ボックス 31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19" name="直線コネクタ 31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320" name="テキスト ボックス 31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1" name="直線コネクタ 3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22" name="テキスト ボックス 32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66675</xdr:rowOff>
    </xdr:from>
    <xdr:to>
      <xdr:col>23</xdr:col>
      <xdr:colOff>516889</xdr:colOff>
      <xdr:row>64</xdr:row>
      <xdr:rowOff>89535</xdr:rowOff>
    </xdr:to>
    <xdr:cxnSp macro="">
      <xdr:nvCxnSpPr>
        <xdr:cNvPr id="324" name="直線コネクタ 323"/>
        <xdr:cNvCxnSpPr/>
      </xdr:nvCxnSpPr>
      <xdr:spPr>
        <a:xfrm flipV="1">
          <a:off x="16318864" y="9667875"/>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93362</xdr:rowOff>
    </xdr:from>
    <xdr:ext cx="405111" cy="259045"/>
    <xdr:sp macro="" textlink="">
      <xdr:nvSpPr>
        <xdr:cNvPr id="325" name="【保健センター・保健所】&#10;有形固定資産減価償却率最小値テキスト"/>
        <xdr:cNvSpPr txBox="1"/>
      </xdr:nvSpPr>
      <xdr:spPr>
        <a:xfrm>
          <a:off x="164084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428625</xdr:colOff>
      <xdr:row>64</xdr:row>
      <xdr:rowOff>89535</xdr:rowOff>
    </xdr:from>
    <xdr:to>
      <xdr:col>23</xdr:col>
      <xdr:colOff>606425</xdr:colOff>
      <xdr:row>64</xdr:row>
      <xdr:rowOff>89535</xdr:rowOff>
    </xdr:to>
    <xdr:cxnSp macro="">
      <xdr:nvCxnSpPr>
        <xdr:cNvPr id="326" name="直線コネクタ 325"/>
        <xdr:cNvCxnSpPr/>
      </xdr:nvCxnSpPr>
      <xdr:spPr>
        <a:xfrm>
          <a:off x="16230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13352</xdr:rowOff>
    </xdr:from>
    <xdr:ext cx="405111" cy="259045"/>
    <xdr:sp macro="" textlink="">
      <xdr:nvSpPr>
        <xdr:cNvPr id="327" name="【保健センター・保健所】&#10;有形固定資産減価償却率最大値テキスト"/>
        <xdr:cNvSpPr txBox="1"/>
      </xdr:nvSpPr>
      <xdr:spPr>
        <a:xfrm>
          <a:off x="164084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428625</xdr:colOff>
      <xdr:row>56</xdr:row>
      <xdr:rowOff>66675</xdr:rowOff>
    </xdr:from>
    <xdr:to>
      <xdr:col>23</xdr:col>
      <xdr:colOff>606425</xdr:colOff>
      <xdr:row>56</xdr:row>
      <xdr:rowOff>66675</xdr:rowOff>
    </xdr:to>
    <xdr:cxnSp macro="">
      <xdr:nvCxnSpPr>
        <xdr:cNvPr id="328" name="直線コネクタ 327"/>
        <xdr:cNvCxnSpPr/>
      </xdr:nvCxnSpPr>
      <xdr:spPr>
        <a:xfrm>
          <a:off x="16230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1922</xdr:rowOff>
    </xdr:from>
    <xdr:ext cx="405111" cy="259045"/>
    <xdr:sp macro="" textlink="">
      <xdr:nvSpPr>
        <xdr:cNvPr id="329" name="【保健センター・保健所】&#10;有形固定資産減価償却率平均値テキスト"/>
        <xdr:cNvSpPr txBox="1"/>
      </xdr:nvSpPr>
      <xdr:spPr>
        <a:xfrm>
          <a:off x="16408400" y="10460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23495</xdr:rowOff>
    </xdr:from>
    <xdr:to>
      <xdr:col>23</xdr:col>
      <xdr:colOff>568325</xdr:colOff>
      <xdr:row>61</xdr:row>
      <xdr:rowOff>125095</xdr:rowOff>
    </xdr:to>
    <xdr:sp macro="" textlink="">
      <xdr:nvSpPr>
        <xdr:cNvPr id="330" name="フローチャート : 判断 329"/>
        <xdr:cNvSpPr/>
      </xdr:nvSpPr>
      <xdr:spPr>
        <a:xfrm>
          <a:off x="16268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153035</xdr:rowOff>
    </xdr:from>
    <xdr:to>
      <xdr:col>22</xdr:col>
      <xdr:colOff>415925</xdr:colOff>
      <xdr:row>62</xdr:row>
      <xdr:rowOff>83185</xdr:rowOff>
    </xdr:to>
    <xdr:sp macro="" textlink="">
      <xdr:nvSpPr>
        <xdr:cNvPr id="331" name="フローチャート : 判断 330"/>
        <xdr:cNvSpPr/>
      </xdr:nvSpPr>
      <xdr:spPr>
        <a:xfrm>
          <a:off x="15430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74312</xdr:rowOff>
    </xdr:from>
    <xdr:ext cx="405111" cy="259045"/>
    <xdr:sp macro="" textlink="">
      <xdr:nvSpPr>
        <xdr:cNvPr id="332" name="n_1aveValue【保健センター・保健所】&#10;有形固定資産減価償却率"/>
        <xdr:cNvSpPr txBox="1"/>
      </xdr:nvSpPr>
      <xdr:spPr>
        <a:xfrm>
          <a:off x="15266043"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33" name="テキスト ボックス 33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4" name="テキスト ボックス 33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5" name="テキスト ボックス 33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6" name="テキスト ボックス 33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7" name="テキスト ボックス 33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44450</xdr:rowOff>
    </xdr:from>
    <xdr:to>
      <xdr:col>22</xdr:col>
      <xdr:colOff>415925</xdr:colOff>
      <xdr:row>61</xdr:row>
      <xdr:rowOff>146050</xdr:rowOff>
    </xdr:to>
    <xdr:sp macro="" textlink="">
      <xdr:nvSpPr>
        <xdr:cNvPr id="338" name="円/楕円 337"/>
        <xdr:cNvSpPr/>
      </xdr:nvSpPr>
      <xdr:spPr>
        <a:xfrm>
          <a:off x="15430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162577</xdr:rowOff>
    </xdr:from>
    <xdr:ext cx="405111" cy="259045"/>
    <xdr:sp macro="" textlink="">
      <xdr:nvSpPr>
        <xdr:cNvPr id="339" name="n_1mainValue【保健センター・保健所】&#10;有形固定資産減価償却率"/>
        <xdr:cNvSpPr txBox="1"/>
      </xdr:nvSpPr>
      <xdr:spPr>
        <a:xfrm>
          <a:off x="15266043"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40" name="正方形/長方形 3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1" name="正方形/長方形 3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2" name="正方形/長方形 3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3" name="正方形/長方形 3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4" name="正方形/長方形 3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5" name="正方形/長方形 3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6" name="正方形/長方形 3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7" name="正方形/長方形 3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8" name="テキスト ボックス 3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9" name="直線コネクタ 3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350" name="直線コネクタ 34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51" name="テキスト ボックス 35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52" name="直線コネクタ 35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53" name="テキスト ボックス 35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54" name="直線コネクタ 35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55" name="テキスト ボックス 35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56" name="直線コネクタ 35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57" name="テキスト ボックス 35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58" name="直線コネクタ 35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59" name="テキスト ボックス 35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52578</xdr:rowOff>
    </xdr:from>
    <xdr:to>
      <xdr:col>32</xdr:col>
      <xdr:colOff>186689</xdr:colOff>
      <xdr:row>63</xdr:row>
      <xdr:rowOff>89154</xdr:rowOff>
    </xdr:to>
    <xdr:cxnSp macro="">
      <xdr:nvCxnSpPr>
        <xdr:cNvPr id="361" name="直線コネクタ 360"/>
        <xdr:cNvCxnSpPr/>
      </xdr:nvCxnSpPr>
      <xdr:spPr>
        <a:xfrm flipV="1">
          <a:off x="22160864" y="9825228"/>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92981</xdr:rowOff>
    </xdr:from>
    <xdr:ext cx="469744" cy="259045"/>
    <xdr:sp macro="" textlink="">
      <xdr:nvSpPr>
        <xdr:cNvPr id="362" name="【保健センター・保健所】&#10;一人当たり面積最小値テキスト"/>
        <xdr:cNvSpPr txBox="1"/>
      </xdr:nvSpPr>
      <xdr:spPr>
        <a:xfrm>
          <a:off x="22250400"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32</xdr:col>
      <xdr:colOff>98425</xdr:colOff>
      <xdr:row>63</xdr:row>
      <xdr:rowOff>89154</xdr:rowOff>
    </xdr:from>
    <xdr:to>
      <xdr:col>32</xdr:col>
      <xdr:colOff>276225</xdr:colOff>
      <xdr:row>63</xdr:row>
      <xdr:rowOff>89154</xdr:rowOff>
    </xdr:to>
    <xdr:cxnSp macro="">
      <xdr:nvCxnSpPr>
        <xdr:cNvPr id="363" name="直線コネクタ 362"/>
        <xdr:cNvCxnSpPr/>
      </xdr:nvCxnSpPr>
      <xdr:spPr>
        <a:xfrm>
          <a:off x="22072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170705</xdr:rowOff>
    </xdr:from>
    <xdr:ext cx="469744" cy="259045"/>
    <xdr:sp macro="" textlink="">
      <xdr:nvSpPr>
        <xdr:cNvPr id="364" name="【保健センター・保健所】&#10;一人当たり面積最大値テキスト"/>
        <xdr:cNvSpPr txBox="1"/>
      </xdr:nvSpPr>
      <xdr:spPr>
        <a:xfrm>
          <a:off x="22250400" y="96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0.251</a:t>
          </a:r>
          <a:endParaRPr kumimoji="1" lang="ja-JP" altLang="en-US" sz="1000" b="1">
            <a:latin typeface="ＭＳ Ｐゴシック"/>
          </a:endParaRPr>
        </a:p>
      </xdr:txBody>
    </xdr:sp>
    <xdr:clientData/>
  </xdr:oneCellAnchor>
  <xdr:twoCellAnchor>
    <xdr:from>
      <xdr:col>32</xdr:col>
      <xdr:colOff>98425</xdr:colOff>
      <xdr:row>57</xdr:row>
      <xdr:rowOff>52578</xdr:rowOff>
    </xdr:from>
    <xdr:to>
      <xdr:col>32</xdr:col>
      <xdr:colOff>276225</xdr:colOff>
      <xdr:row>57</xdr:row>
      <xdr:rowOff>52578</xdr:rowOff>
    </xdr:to>
    <xdr:cxnSp macro="">
      <xdr:nvCxnSpPr>
        <xdr:cNvPr id="365" name="直線コネクタ 364"/>
        <xdr:cNvCxnSpPr/>
      </xdr:nvCxnSpPr>
      <xdr:spPr>
        <a:xfrm>
          <a:off x="22072600" y="982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149369</xdr:rowOff>
    </xdr:from>
    <xdr:ext cx="469744" cy="259045"/>
    <xdr:sp macro="" textlink="">
      <xdr:nvSpPr>
        <xdr:cNvPr id="366" name="【保健センター・保健所】&#10;一人当たり面積平均値テキスト"/>
        <xdr:cNvSpPr txBox="1"/>
      </xdr:nvSpPr>
      <xdr:spPr>
        <a:xfrm>
          <a:off x="22250400" y="1060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170942</xdr:rowOff>
    </xdr:from>
    <xdr:to>
      <xdr:col>32</xdr:col>
      <xdr:colOff>238125</xdr:colOff>
      <xdr:row>62</xdr:row>
      <xdr:rowOff>101092</xdr:rowOff>
    </xdr:to>
    <xdr:sp macro="" textlink="">
      <xdr:nvSpPr>
        <xdr:cNvPr id="367" name="フローチャート : 判断 366"/>
        <xdr:cNvSpPr/>
      </xdr:nvSpPr>
      <xdr:spPr>
        <a:xfrm>
          <a:off x="221107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134366</xdr:rowOff>
    </xdr:from>
    <xdr:to>
      <xdr:col>31</xdr:col>
      <xdr:colOff>85725</xdr:colOff>
      <xdr:row>62</xdr:row>
      <xdr:rowOff>64516</xdr:rowOff>
    </xdr:to>
    <xdr:sp macro="" textlink="">
      <xdr:nvSpPr>
        <xdr:cNvPr id="368" name="フローチャート : 判断 367"/>
        <xdr:cNvSpPr/>
      </xdr:nvSpPr>
      <xdr:spPr>
        <a:xfrm>
          <a:off x="21272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81043</xdr:rowOff>
    </xdr:from>
    <xdr:ext cx="469744" cy="259045"/>
    <xdr:sp macro="" textlink="">
      <xdr:nvSpPr>
        <xdr:cNvPr id="369" name="n_1aveValue【保健センター・保健所】&#10;一人当たり面積"/>
        <xdr:cNvSpPr txBox="1"/>
      </xdr:nvSpPr>
      <xdr:spPr>
        <a:xfrm>
          <a:off x="210757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70" name="テキスト ボックス 36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1" name="テキスト ボックス 37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2" name="テキスト ボックス 37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3" name="テキスト ボックス 37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4" name="テキスト ボックス 37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38354</xdr:rowOff>
    </xdr:from>
    <xdr:to>
      <xdr:col>31</xdr:col>
      <xdr:colOff>85725</xdr:colOff>
      <xdr:row>63</xdr:row>
      <xdr:rowOff>139954</xdr:rowOff>
    </xdr:to>
    <xdr:sp macro="" textlink="">
      <xdr:nvSpPr>
        <xdr:cNvPr id="375" name="円/楕円 374"/>
        <xdr:cNvSpPr/>
      </xdr:nvSpPr>
      <xdr:spPr>
        <a:xfrm>
          <a:off x="21272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131081</xdr:rowOff>
    </xdr:from>
    <xdr:ext cx="469744" cy="259045"/>
    <xdr:sp macro="" textlink="">
      <xdr:nvSpPr>
        <xdr:cNvPr id="376" name="n_1mainValue【保健センター・保健所】&#10;一人当たり面積"/>
        <xdr:cNvSpPr txBox="1"/>
      </xdr:nvSpPr>
      <xdr:spPr>
        <a:xfrm>
          <a:off x="21075727" y="1093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77" name="正方形/長方形 3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78" name="正方形/長方形 3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79" name="正方形/長方形 3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0" name="正方形/長方形 3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1" name="正方形/長方形 3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2" name="正方形/長方形 3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3" name="正方形/長方形 3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4" name="正方形/長方形 38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85" name="テキスト ボックス 38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86" name="直線コネクタ 38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387" name="直線コネクタ 38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388" name="テキスト ボックス 38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89" name="直線コネクタ 38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90" name="テキスト ボックス 38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91" name="直線コネクタ 39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392" name="テキスト ボックス 39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393" name="直線コネクタ 39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394" name="テキスト ボックス 39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395" name="直線コネクタ 39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396" name="テキスト ボックス 39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397" name="直線コネクタ 39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398" name="テキスト ボックス 39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99" name="直線コネクタ 39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00" name="テキスト ボックス 39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0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70757</xdr:rowOff>
    </xdr:from>
    <xdr:to>
      <xdr:col>23</xdr:col>
      <xdr:colOff>516889</xdr:colOff>
      <xdr:row>85</xdr:row>
      <xdr:rowOff>100149</xdr:rowOff>
    </xdr:to>
    <xdr:cxnSp macro="">
      <xdr:nvCxnSpPr>
        <xdr:cNvPr id="402" name="直線コネクタ 401"/>
        <xdr:cNvCxnSpPr/>
      </xdr:nvCxnSpPr>
      <xdr:spPr>
        <a:xfrm flipV="1">
          <a:off x="16318864" y="13443857"/>
          <a:ext cx="0" cy="1229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103976</xdr:rowOff>
    </xdr:from>
    <xdr:ext cx="405111" cy="259045"/>
    <xdr:sp macro="" textlink="">
      <xdr:nvSpPr>
        <xdr:cNvPr id="403" name="【消防施設】&#10;有形固定資産減価償却率最小値テキスト"/>
        <xdr:cNvSpPr txBox="1"/>
      </xdr:nvSpPr>
      <xdr:spPr>
        <a:xfrm>
          <a:off x="164084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23</xdr:col>
      <xdr:colOff>428625</xdr:colOff>
      <xdr:row>85</xdr:row>
      <xdr:rowOff>100149</xdr:rowOff>
    </xdr:from>
    <xdr:to>
      <xdr:col>23</xdr:col>
      <xdr:colOff>606425</xdr:colOff>
      <xdr:row>85</xdr:row>
      <xdr:rowOff>100149</xdr:rowOff>
    </xdr:to>
    <xdr:cxnSp macro="">
      <xdr:nvCxnSpPr>
        <xdr:cNvPr id="404" name="直線コネクタ 403"/>
        <xdr:cNvCxnSpPr/>
      </xdr:nvCxnSpPr>
      <xdr:spPr>
        <a:xfrm>
          <a:off x="16230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17434</xdr:rowOff>
    </xdr:from>
    <xdr:ext cx="405111" cy="259045"/>
    <xdr:sp macro="" textlink="">
      <xdr:nvSpPr>
        <xdr:cNvPr id="405" name="【消防施設】&#10;有形固定資産減価償却率最大値テキスト"/>
        <xdr:cNvSpPr txBox="1"/>
      </xdr:nvSpPr>
      <xdr:spPr>
        <a:xfrm>
          <a:off x="164084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428625</xdr:colOff>
      <xdr:row>78</xdr:row>
      <xdr:rowOff>70757</xdr:rowOff>
    </xdr:from>
    <xdr:to>
      <xdr:col>23</xdr:col>
      <xdr:colOff>606425</xdr:colOff>
      <xdr:row>78</xdr:row>
      <xdr:rowOff>70757</xdr:rowOff>
    </xdr:to>
    <xdr:cxnSp macro="">
      <xdr:nvCxnSpPr>
        <xdr:cNvPr id="406" name="直線コネクタ 405"/>
        <xdr:cNvCxnSpPr/>
      </xdr:nvCxnSpPr>
      <xdr:spPr>
        <a:xfrm>
          <a:off x="16230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40839</xdr:rowOff>
    </xdr:from>
    <xdr:ext cx="405111" cy="259045"/>
    <xdr:sp macro="" textlink="">
      <xdr:nvSpPr>
        <xdr:cNvPr id="407" name="【消防施設】&#10;有形固定資産減価償却率平均値テキスト"/>
        <xdr:cNvSpPr txBox="1"/>
      </xdr:nvSpPr>
      <xdr:spPr>
        <a:xfrm>
          <a:off x="16408400" y="14271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62412</xdr:rowOff>
    </xdr:from>
    <xdr:to>
      <xdr:col>23</xdr:col>
      <xdr:colOff>568325</xdr:colOff>
      <xdr:row>83</xdr:row>
      <xdr:rowOff>164012</xdr:rowOff>
    </xdr:to>
    <xdr:sp macro="" textlink="">
      <xdr:nvSpPr>
        <xdr:cNvPr id="408" name="フローチャート : 判断 407"/>
        <xdr:cNvSpPr/>
      </xdr:nvSpPr>
      <xdr:spPr>
        <a:xfrm>
          <a:off x="162687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31387</xdr:rowOff>
    </xdr:from>
    <xdr:to>
      <xdr:col>22</xdr:col>
      <xdr:colOff>415925</xdr:colOff>
      <xdr:row>82</xdr:row>
      <xdr:rowOff>132987</xdr:rowOff>
    </xdr:to>
    <xdr:sp macro="" textlink="">
      <xdr:nvSpPr>
        <xdr:cNvPr id="409" name="フローチャート : 判断 408"/>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124114</xdr:rowOff>
    </xdr:from>
    <xdr:ext cx="405111" cy="259045"/>
    <xdr:sp macro="" textlink="">
      <xdr:nvSpPr>
        <xdr:cNvPr id="410" name="n_1aveValue【消防施設】&#10;有形固定資産減価償却率"/>
        <xdr:cNvSpPr txBox="1"/>
      </xdr:nvSpPr>
      <xdr:spPr>
        <a:xfrm>
          <a:off x="15266043"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11" name="テキスト ボックス 41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12" name="テキスト ボックス 41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13" name="テキスト ボックス 41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4" name="テキスト ボックス 41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15" name="テキスト ボックス 41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15058</xdr:rowOff>
    </xdr:from>
    <xdr:to>
      <xdr:col>22</xdr:col>
      <xdr:colOff>415925</xdr:colOff>
      <xdr:row>81</xdr:row>
      <xdr:rowOff>116658</xdr:rowOff>
    </xdr:to>
    <xdr:sp macro="" textlink="">
      <xdr:nvSpPr>
        <xdr:cNvPr id="416" name="円/楕円 415"/>
        <xdr:cNvSpPr/>
      </xdr:nvSpPr>
      <xdr:spPr>
        <a:xfrm>
          <a:off x="15430500" y="1390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133185</xdr:rowOff>
    </xdr:from>
    <xdr:ext cx="405111" cy="259045"/>
    <xdr:sp macro="" textlink="">
      <xdr:nvSpPr>
        <xdr:cNvPr id="417" name="n_1mainValue【消防施設】&#10;有形固定資産減価償却率"/>
        <xdr:cNvSpPr txBox="1"/>
      </xdr:nvSpPr>
      <xdr:spPr>
        <a:xfrm>
          <a:off x="15266043" y="1367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18" name="正方形/長方形 41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19" name="正方形/長方形 41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20" name="正方形/長方形 41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1" name="正方形/長方形 42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2" name="正方形/長方形 42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3" name="正方形/長方形 42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4" name="正方形/長方形 42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5" name="正方形/長方形 42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26" name="テキスト ボックス 42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27" name="直線コネクタ 42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28" name="直線コネクタ 42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29" name="テキスト ボックス 42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30" name="直線コネクタ 42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31" name="テキスト ボックス 43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32" name="直線コネクタ 43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33" name="テキスト ボックス 43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34" name="直線コネクタ 43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35" name="テキスト ボックス 43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36" name="直線コネクタ 43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37" name="テキスト ボックス 43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38" name="直線コネクタ 43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39" name="テキスト ボックス 43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4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95250</xdr:rowOff>
    </xdr:from>
    <xdr:to>
      <xdr:col>32</xdr:col>
      <xdr:colOff>186689</xdr:colOff>
      <xdr:row>85</xdr:row>
      <xdr:rowOff>133350</xdr:rowOff>
    </xdr:to>
    <xdr:cxnSp macro="">
      <xdr:nvCxnSpPr>
        <xdr:cNvPr id="441" name="直線コネクタ 440"/>
        <xdr:cNvCxnSpPr/>
      </xdr:nvCxnSpPr>
      <xdr:spPr>
        <a:xfrm flipV="1">
          <a:off x="22160864" y="13296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137177</xdr:rowOff>
    </xdr:from>
    <xdr:ext cx="469744" cy="259045"/>
    <xdr:sp macro="" textlink="">
      <xdr:nvSpPr>
        <xdr:cNvPr id="442" name="【消防施設】&#10;一人当たり面積最小値テキスト"/>
        <xdr:cNvSpPr txBox="1"/>
      </xdr:nvSpPr>
      <xdr:spPr>
        <a:xfrm>
          <a:off x="222504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85</xdr:row>
      <xdr:rowOff>133350</xdr:rowOff>
    </xdr:from>
    <xdr:to>
      <xdr:col>32</xdr:col>
      <xdr:colOff>276225</xdr:colOff>
      <xdr:row>85</xdr:row>
      <xdr:rowOff>133350</xdr:rowOff>
    </xdr:to>
    <xdr:cxnSp macro="">
      <xdr:nvCxnSpPr>
        <xdr:cNvPr id="443" name="直線コネクタ 442"/>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41927</xdr:rowOff>
    </xdr:from>
    <xdr:ext cx="469744" cy="259045"/>
    <xdr:sp macro="" textlink="">
      <xdr:nvSpPr>
        <xdr:cNvPr id="444" name="【消防施設】&#10;一人当たり面積最大値テキスト"/>
        <xdr:cNvSpPr txBox="1"/>
      </xdr:nvSpPr>
      <xdr:spPr>
        <a:xfrm>
          <a:off x="222504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0.123</a:t>
          </a:r>
          <a:endParaRPr kumimoji="1" lang="ja-JP" altLang="en-US" sz="1000" b="1">
            <a:latin typeface="ＭＳ Ｐゴシック"/>
          </a:endParaRPr>
        </a:p>
      </xdr:txBody>
    </xdr:sp>
    <xdr:clientData/>
  </xdr:oneCellAnchor>
  <xdr:twoCellAnchor>
    <xdr:from>
      <xdr:col>32</xdr:col>
      <xdr:colOff>98425</xdr:colOff>
      <xdr:row>77</xdr:row>
      <xdr:rowOff>95250</xdr:rowOff>
    </xdr:from>
    <xdr:to>
      <xdr:col>32</xdr:col>
      <xdr:colOff>276225</xdr:colOff>
      <xdr:row>77</xdr:row>
      <xdr:rowOff>95250</xdr:rowOff>
    </xdr:to>
    <xdr:cxnSp macro="">
      <xdr:nvCxnSpPr>
        <xdr:cNvPr id="445" name="直線コネクタ 444"/>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118127</xdr:rowOff>
    </xdr:from>
    <xdr:ext cx="469744" cy="259045"/>
    <xdr:sp macro="" textlink="">
      <xdr:nvSpPr>
        <xdr:cNvPr id="446" name="【消防施設】&#10;一人当たり面積平均値テキスト"/>
        <xdr:cNvSpPr txBox="1"/>
      </xdr:nvSpPr>
      <xdr:spPr>
        <a:xfrm>
          <a:off x="222504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447" name="フローチャート : 判断 446"/>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69850</xdr:rowOff>
    </xdr:from>
    <xdr:to>
      <xdr:col>31</xdr:col>
      <xdr:colOff>85725</xdr:colOff>
      <xdr:row>82</xdr:row>
      <xdr:rowOff>0</xdr:rowOff>
    </xdr:to>
    <xdr:sp macro="" textlink="">
      <xdr:nvSpPr>
        <xdr:cNvPr id="448" name="フローチャート : 判断 447"/>
        <xdr:cNvSpPr/>
      </xdr:nvSpPr>
      <xdr:spPr>
        <a:xfrm>
          <a:off x="21272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16527</xdr:rowOff>
    </xdr:from>
    <xdr:ext cx="469744" cy="259045"/>
    <xdr:sp macro="" textlink="">
      <xdr:nvSpPr>
        <xdr:cNvPr id="449" name="n_1aveValue【消防施設】&#10;一人当たり面積"/>
        <xdr:cNvSpPr txBox="1"/>
      </xdr:nvSpPr>
      <xdr:spPr>
        <a:xfrm>
          <a:off x="210757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50" name="テキスト ボックス 44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51" name="テキスト ボックス 45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52" name="テキスト ボックス 45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53" name="テキスト ボックス 45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4" name="テキスト ボックス 45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86</xdr:row>
      <xdr:rowOff>25400</xdr:rowOff>
    </xdr:from>
    <xdr:to>
      <xdr:col>31</xdr:col>
      <xdr:colOff>85725</xdr:colOff>
      <xdr:row>86</xdr:row>
      <xdr:rowOff>127000</xdr:rowOff>
    </xdr:to>
    <xdr:sp macro="" textlink="">
      <xdr:nvSpPr>
        <xdr:cNvPr id="455" name="円/楕円 454"/>
        <xdr:cNvSpPr/>
      </xdr:nvSpPr>
      <xdr:spPr>
        <a:xfrm>
          <a:off x="21272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86</xdr:row>
      <xdr:rowOff>118127</xdr:rowOff>
    </xdr:from>
    <xdr:ext cx="469744" cy="259045"/>
    <xdr:sp macro="" textlink="">
      <xdr:nvSpPr>
        <xdr:cNvPr id="456" name="n_1mainValue【消防施設】&#10;一人当たり面積"/>
        <xdr:cNvSpPr txBox="1"/>
      </xdr:nvSpPr>
      <xdr:spPr>
        <a:xfrm>
          <a:off x="210757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57" name="正方形/長方形 45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8" name="正方形/長方形 45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9" name="正方形/長方形 45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0" name="正方形/長方形 45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1" name="正方形/長方形 46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2" name="正方形/長方形 46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3" name="正方形/長方形 46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4" name="正方形/長方形 46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5" name="テキスト ボックス 46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6" name="直線コネクタ 46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67" name="直線コネクタ 46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68" name="テキスト ボックス 46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69" name="直線コネクタ 46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70" name="テキスト ボックス 46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71" name="直線コネクタ 47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72" name="テキスト ボックス 47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3" name="直線コネクタ 47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4" name="テキスト ボックス 47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75" name="直線コネクタ 47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76" name="テキスト ボックス 47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77" name="直線コネクタ 47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78" name="テキスト ボックス 47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9" name="直線コネクタ 47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0" name="テキスト ボックス 47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100693</xdr:rowOff>
    </xdr:from>
    <xdr:to>
      <xdr:col>23</xdr:col>
      <xdr:colOff>516889</xdr:colOff>
      <xdr:row>109</xdr:row>
      <xdr:rowOff>35379</xdr:rowOff>
    </xdr:to>
    <xdr:cxnSp macro="">
      <xdr:nvCxnSpPr>
        <xdr:cNvPr id="482" name="直線コネクタ 481"/>
        <xdr:cNvCxnSpPr/>
      </xdr:nvCxnSpPr>
      <xdr:spPr>
        <a:xfrm flipV="1">
          <a:off x="16318864" y="17245693"/>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39206</xdr:rowOff>
    </xdr:from>
    <xdr:ext cx="340478" cy="259045"/>
    <xdr:sp macro="" textlink="">
      <xdr:nvSpPr>
        <xdr:cNvPr id="483" name="【庁舎】&#10;有形固定資産減価償却率最小値テキスト"/>
        <xdr:cNvSpPr txBox="1"/>
      </xdr:nvSpPr>
      <xdr:spPr>
        <a:xfrm>
          <a:off x="164084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109</xdr:row>
      <xdr:rowOff>35379</xdr:rowOff>
    </xdr:from>
    <xdr:to>
      <xdr:col>23</xdr:col>
      <xdr:colOff>606425</xdr:colOff>
      <xdr:row>109</xdr:row>
      <xdr:rowOff>35379</xdr:rowOff>
    </xdr:to>
    <xdr:cxnSp macro="">
      <xdr:nvCxnSpPr>
        <xdr:cNvPr id="484" name="直線コネクタ 483"/>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47370</xdr:rowOff>
    </xdr:from>
    <xdr:ext cx="405111" cy="259045"/>
    <xdr:sp macro="" textlink="">
      <xdr:nvSpPr>
        <xdr:cNvPr id="485" name="【庁舎】&#10;有形固定資産減価償却率最大値テキスト"/>
        <xdr:cNvSpPr txBox="1"/>
      </xdr:nvSpPr>
      <xdr:spPr>
        <a:xfrm>
          <a:off x="16408400" y="1702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428625</xdr:colOff>
      <xdr:row>100</xdr:row>
      <xdr:rowOff>100693</xdr:rowOff>
    </xdr:from>
    <xdr:to>
      <xdr:col>23</xdr:col>
      <xdr:colOff>606425</xdr:colOff>
      <xdr:row>100</xdr:row>
      <xdr:rowOff>100693</xdr:rowOff>
    </xdr:to>
    <xdr:cxnSp macro="">
      <xdr:nvCxnSpPr>
        <xdr:cNvPr id="486" name="直線コネクタ 485"/>
        <xdr:cNvCxnSpPr/>
      </xdr:nvCxnSpPr>
      <xdr:spPr>
        <a:xfrm>
          <a:off x="16230600" y="1724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10358</xdr:rowOff>
    </xdr:from>
    <xdr:ext cx="405111" cy="259045"/>
    <xdr:sp macro="" textlink="">
      <xdr:nvSpPr>
        <xdr:cNvPr id="487" name="【庁舎】&#10;有形固定資産減価償却率平均値テキスト"/>
        <xdr:cNvSpPr txBox="1"/>
      </xdr:nvSpPr>
      <xdr:spPr>
        <a:xfrm>
          <a:off x="16408400" y="1766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31931</xdr:rowOff>
    </xdr:from>
    <xdr:to>
      <xdr:col>23</xdr:col>
      <xdr:colOff>568325</xdr:colOff>
      <xdr:row>103</xdr:row>
      <xdr:rowOff>133531</xdr:rowOff>
    </xdr:to>
    <xdr:sp macro="" textlink="">
      <xdr:nvSpPr>
        <xdr:cNvPr id="488" name="フローチャート : 判断 487"/>
        <xdr:cNvSpPr/>
      </xdr:nvSpPr>
      <xdr:spPr>
        <a:xfrm>
          <a:off x="162687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20501</xdr:rowOff>
    </xdr:from>
    <xdr:to>
      <xdr:col>22</xdr:col>
      <xdr:colOff>415925</xdr:colOff>
      <xdr:row>104</xdr:row>
      <xdr:rowOff>122101</xdr:rowOff>
    </xdr:to>
    <xdr:sp macro="" textlink="">
      <xdr:nvSpPr>
        <xdr:cNvPr id="489" name="フローチャート : 判断 488"/>
        <xdr:cNvSpPr/>
      </xdr:nvSpPr>
      <xdr:spPr>
        <a:xfrm>
          <a:off x="15430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113228</xdr:rowOff>
    </xdr:from>
    <xdr:ext cx="405111" cy="259045"/>
    <xdr:sp macro="" textlink="">
      <xdr:nvSpPr>
        <xdr:cNvPr id="490" name="n_1aveValue【庁舎】&#10;有形固定資産減価償却率"/>
        <xdr:cNvSpPr txBox="1"/>
      </xdr:nvSpPr>
      <xdr:spPr>
        <a:xfrm>
          <a:off x="15266043"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91" name="テキスト ボックス 49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2" name="テキスト ボックス 49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3" name="テキスト ボックス 49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4" name="テキスト ボックス 49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5" name="テキスト ボックス 49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126637</xdr:rowOff>
    </xdr:from>
    <xdr:to>
      <xdr:col>22</xdr:col>
      <xdr:colOff>415925</xdr:colOff>
      <xdr:row>102</xdr:row>
      <xdr:rowOff>56787</xdr:rowOff>
    </xdr:to>
    <xdr:sp macro="" textlink="">
      <xdr:nvSpPr>
        <xdr:cNvPr id="496" name="円/楕円 495"/>
        <xdr:cNvSpPr/>
      </xdr:nvSpPr>
      <xdr:spPr>
        <a:xfrm>
          <a:off x="15430500" y="1744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73314</xdr:rowOff>
    </xdr:from>
    <xdr:ext cx="405111" cy="259045"/>
    <xdr:sp macro="" textlink="">
      <xdr:nvSpPr>
        <xdr:cNvPr id="497" name="n_1mainValue【庁舎】&#10;有形固定資産減価償却率"/>
        <xdr:cNvSpPr txBox="1"/>
      </xdr:nvSpPr>
      <xdr:spPr>
        <a:xfrm>
          <a:off x="15266043" y="1721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8" name="正方形/長方形 4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9" name="正方形/長方形 4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0" name="正方形/長方形 4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1" name="正方形/長方形 5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2" name="正方形/長方形 5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3" name="正方形/長方形 5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4" name="正方形/長方形 5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5" name="正方形/長方形 5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6" name="テキスト ボックス 5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7" name="直線コネクタ 5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08" name="直線コネクタ 50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09" name="テキスト ボックス 50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10" name="直線コネクタ 50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11" name="テキスト ボックス 51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12" name="直線コネクタ 51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13" name="テキスト ボックス 51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14" name="直線コネクタ 51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15" name="テキスト ボックス 51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6" name="直線コネクタ 5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7" name="テキスト ボックス 5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147065</xdr:rowOff>
    </xdr:from>
    <xdr:to>
      <xdr:col>32</xdr:col>
      <xdr:colOff>186689</xdr:colOff>
      <xdr:row>106</xdr:row>
      <xdr:rowOff>85344</xdr:rowOff>
    </xdr:to>
    <xdr:cxnSp macro="">
      <xdr:nvCxnSpPr>
        <xdr:cNvPr id="519" name="直線コネクタ 518"/>
        <xdr:cNvCxnSpPr/>
      </xdr:nvCxnSpPr>
      <xdr:spPr>
        <a:xfrm flipV="1">
          <a:off x="22160864" y="17120615"/>
          <a:ext cx="0" cy="113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89171</xdr:rowOff>
    </xdr:from>
    <xdr:ext cx="469744" cy="259045"/>
    <xdr:sp macro="" textlink="">
      <xdr:nvSpPr>
        <xdr:cNvPr id="520" name="【庁舎】&#10;一人当たり面積最小値テキスト"/>
        <xdr:cNvSpPr txBox="1"/>
      </xdr:nvSpPr>
      <xdr:spPr>
        <a:xfrm>
          <a:off x="22250400" y="1826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106</xdr:row>
      <xdr:rowOff>85344</xdr:rowOff>
    </xdr:from>
    <xdr:to>
      <xdr:col>32</xdr:col>
      <xdr:colOff>276225</xdr:colOff>
      <xdr:row>106</xdr:row>
      <xdr:rowOff>85344</xdr:rowOff>
    </xdr:to>
    <xdr:cxnSp macro="">
      <xdr:nvCxnSpPr>
        <xdr:cNvPr id="521" name="直線コネクタ 520"/>
        <xdr:cNvCxnSpPr/>
      </xdr:nvCxnSpPr>
      <xdr:spPr>
        <a:xfrm>
          <a:off x="22072600" y="182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93742</xdr:rowOff>
    </xdr:from>
    <xdr:ext cx="469744" cy="259045"/>
    <xdr:sp macro="" textlink="">
      <xdr:nvSpPr>
        <xdr:cNvPr id="522" name="【庁舎】&#10;一人当たり面積最大値テキスト"/>
        <xdr:cNvSpPr txBox="1"/>
      </xdr:nvSpPr>
      <xdr:spPr>
        <a:xfrm>
          <a:off x="222504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0.322</a:t>
          </a:r>
          <a:endParaRPr kumimoji="1" lang="ja-JP" altLang="en-US" sz="1000" b="1">
            <a:latin typeface="ＭＳ Ｐゴシック"/>
          </a:endParaRPr>
        </a:p>
      </xdr:txBody>
    </xdr:sp>
    <xdr:clientData/>
  </xdr:oneCellAnchor>
  <xdr:twoCellAnchor>
    <xdr:from>
      <xdr:col>32</xdr:col>
      <xdr:colOff>98425</xdr:colOff>
      <xdr:row>99</xdr:row>
      <xdr:rowOff>147065</xdr:rowOff>
    </xdr:from>
    <xdr:to>
      <xdr:col>32</xdr:col>
      <xdr:colOff>276225</xdr:colOff>
      <xdr:row>99</xdr:row>
      <xdr:rowOff>147065</xdr:rowOff>
    </xdr:to>
    <xdr:cxnSp macro="">
      <xdr:nvCxnSpPr>
        <xdr:cNvPr id="523" name="直線コネクタ 522"/>
        <xdr:cNvCxnSpPr/>
      </xdr:nvCxnSpPr>
      <xdr:spPr>
        <a:xfrm>
          <a:off x="22072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15257</xdr:rowOff>
    </xdr:from>
    <xdr:ext cx="469744" cy="259045"/>
    <xdr:sp macro="" textlink="">
      <xdr:nvSpPr>
        <xdr:cNvPr id="524" name="【庁舎】&#10;一人当たり面積平均値テキスト"/>
        <xdr:cNvSpPr txBox="1"/>
      </xdr:nvSpPr>
      <xdr:spPr>
        <a:xfrm>
          <a:off x="22250400" y="17674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36830</xdr:rowOff>
    </xdr:from>
    <xdr:to>
      <xdr:col>32</xdr:col>
      <xdr:colOff>238125</xdr:colOff>
      <xdr:row>103</xdr:row>
      <xdr:rowOff>138430</xdr:rowOff>
    </xdr:to>
    <xdr:sp macro="" textlink="">
      <xdr:nvSpPr>
        <xdr:cNvPr id="525" name="フローチャート : 判断 524"/>
        <xdr:cNvSpPr/>
      </xdr:nvSpPr>
      <xdr:spPr>
        <a:xfrm>
          <a:off x="22110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153415</xdr:rowOff>
    </xdr:from>
    <xdr:to>
      <xdr:col>31</xdr:col>
      <xdr:colOff>85725</xdr:colOff>
      <xdr:row>103</xdr:row>
      <xdr:rowOff>83565</xdr:rowOff>
    </xdr:to>
    <xdr:sp macro="" textlink="">
      <xdr:nvSpPr>
        <xdr:cNvPr id="526" name="フローチャート : 判断 525"/>
        <xdr:cNvSpPr/>
      </xdr:nvSpPr>
      <xdr:spPr>
        <a:xfrm>
          <a:off x="21272500" y="176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100092</xdr:rowOff>
    </xdr:from>
    <xdr:ext cx="469744" cy="259045"/>
    <xdr:sp macro="" textlink="">
      <xdr:nvSpPr>
        <xdr:cNvPr id="527" name="n_1aveValue【庁舎】&#10;一人当たり面積"/>
        <xdr:cNvSpPr txBox="1"/>
      </xdr:nvSpPr>
      <xdr:spPr>
        <a:xfrm>
          <a:off x="21075727" y="1741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28" name="テキスト ボックス 5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9" name="テキスト ボックス 5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0" name="テキスト ボックス 5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1" name="テキスト ボックス 5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2" name="テキスト ボックス 5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64263</xdr:rowOff>
    </xdr:from>
    <xdr:to>
      <xdr:col>31</xdr:col>
      <xdr:colOff>85725</xdr:colOff>
      <xdr:row>105</xdr:row>
      <xdr:rowOff>165863</xdr:rowOff>
    </xdr:to>
    <xdr:sp macro="" textlink="">
      <xdr:nvSpPr>
        <xdr:cNvPr id="533" name="円/楕円 532"/>
        <xdr:cNvSpPr/>
      </xdr:nvSpPr>
      <xdr:spPr>
        <a:xfrm>
          <a:off x="21272500" y="1806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156990</xdr:rowOff>
    </xdr:from>
    <xdr:ext cx="469744" cy="259045"/>
    <xdr:sp macro="" textlink="">
      <xdr:nvSpPr>
        <xdr:cNvPr id="534" name="n_1mainValue【庁舎】&#10;一人当たり面積"/>
        <xdr:cNvSpPr txBox="1"/>
      </xdr:nvSpPr>
      <xdr:spPr>
        <a:xfrm>
          <a:off x="210757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5" name="正方形/長方形 53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6" name="正方形/長方形 53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7" name="テキスト ボックス 53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年度の各施設における有形固定資産減価償却率は、類似団体内平均値と比べ概ね高い傾向にあり、</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人当たりの面積は少ない傾向にある。特に、「庁舎」については、有形固定資産減価償却率が類似団体と比較し約</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ポイントも高い状況にあるため、今後の財政状況をふまえ、施設の適切な維持管理を行っていく必要がある。</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福岡県那珂川町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50,401
50,195
74.95
17,034,830
16,026,615
804,255
9,232,639
11,559,539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ysClr val="windowText" lastClr="000000"/>
              </a:solidFill>
              <a:effectLst/>
              <a:latin typeface="+mn-lt"/>
              <a:ea typeface="+mn-ea"/>
              <a:cs typeface="+mn-cs"/>
            </a:rPr>
            <a:t>　平成</a:t>
          </a:r>
          <a:r>
            <a:rPr kumimoji="1" lang="en-US" altLang="ja-JP" sz="1300" b="0" i="0" baseline="0">
              <a:solidFill>
                <a:sysClr val="windowText" lastClr="000000"/>
              </a:solidFill>
              <a:effectLst/>
              <a:latin typeface="+mn-lt"/>
              <a:ea typeface="+mn-ea"/>
              <a:cs typeface="+mn-cs"/>
            </a:rPr>
            <a:t>28</a:t>
          </a:r>
          <a:r>
            <a:rPr kumimoji="1" lang="ja-JP" altLang="ja-JP" sz="1300" b="0" i="0" baseline="0">
              <a:solidFill>
                <a:sysClr val="windowText" lastClr="000000"/>
              </a:solidFill>
              <a:effectLst/>
              <a:latin typeface="+mn-lt"/>
              <a:ea typeface="+mn-ea"/>
              <a:cs typeface="+mn-cs"/>
            </a:rPr>
            <a:t>年度は</a:t>
          </a:r>
          <a:r>
            <a:rPr kumimoji="1" lang="en-US" altLang="ja-JP" sz="1300" b="0" i="0" baseline="0">
              <a:solidFill>
                <a:sysClr val="windowText" lastClr="000000"/>
              </a:solidFill>
              <a:effectLst/>
              <a:latin typeface="+mn-lt"/>
              <a:ea typeface="+mn-ea"/>
              <a:cs typeface="+mn-cs"/>
            </a:rPr>
            <a:t>0.70</a:t>
          </a:r>
          <a:r>
            <a:rPr kumimoji="1" lang="ja-JP" altLang="ja-JP" sz="1300" b="0" i="0" baseline="0">
              <a:solidFill>
                <a:sysClr val="windowText" lastClr="000000"/>
              </a:solidFill>
              <a:effectLst/>
              <a:latin typeface="+mn-lt"/>
              <a:ea typeface="+mn-ea"/>
              <a:cs typeface="+mn-cs"/>
            </a:rPr>
            <a:t>と平成</a:t>
          </a:r>
          <a:r>
            <a:rPr kumimoji="1" lang="en-US" altLang="ja-JP" sz="1300" b="0" i="0" baseline="0">
              <a:solidFill>
                <a:sysClr val="windowText" lastClr="000000"/>
              </a:solidFill>
              <a:effectLst/>
              <a:latin typeface="+mn-lt"/>
              <a:ea typeface="+mn-ea"/>
              <a:cs typeface="+mn-cs"/>
            </a:rPr>
            <a:t>27</a:t>
          </a:r>
          <a:r>
            <a:rPr kumimoji="1" lang="ja-JP" altLang="ja-JP" sz="1300" b="0" i="0" baseline="0">
              <a:solidFill>
                <a:sysClr val="windowText" lastClr="000000"/>
              </a:solidFill>
              <a:effectLst/>
              <a:latin typeface="+mn-lt"/>
              <a:ea typeface="+mn-ea"/>
              <a:cs typeface="+mn-cs"/>
            </a:rPr>
            <a:t>年度と比較して</a:t>
          </a:r>
          <a:r>
            <a:rPr kumimoji="1" lang="en-US" altLang="ja-JP" sz="1300" b="0" i="0" baseline="0">
              <a:solidFill>
                <a:sysClr val="windowText" lastClr="000000"/>
              </a:solidFill>
              <a:effectLst/>
              <a:latin typeface="+mn-lt"/>
              <a:ea typeface="+mn-ea"/>
              <a:cs typeface="+mn-cs"/>
            </a:rPr>
            <a:t>0.1</a:t>
          </a:r>
          <a:r>
            <a:rPr kumimoji="1" lang="ja-JP" altLang="ja-JP" sz="1300" b="0" i="0" baseline="0">
              <a:solidFill>
                <a:sysClr val="windowText" lastClr="000000"/>
              </a:solidFill>
              <a:effectLst/>
              <a:latin typeface="+mn-lt"/>
              <a:ea typeface="+mn-ea"/>
              <a:cs typeface="+mn-cs"/>
            </a:rPr>
            <a:t>ポイント増加している。これは、基準財政収入</a:t>
          </a:r>
          <a:r>
            <a:rPr kumimoji="1" lang="ja-JP" altLang="en-US" sz="1300" b="0" i="0" baseline="0">
              <a:solidFill>
                <a:sysClr val="windowText" lastClr="000000"/>
              </a:solidFill>
              <a:effectLst/>
              <a:latin typeface="+mn-lt"/>
              <a:ea typeface="+mn-ea"/>
              <a:cs typeface="+mn-cs"/>
            </a:rPr>
            <a:t>額</a:t>
          </a:r>
          <a:r>
            <a:rPr kumimoji="1" lang="ja-JP" altLang="ja-JP" sz="1300" b="0" i="0" baseline="0">
              <a:solidFill>
                <a:sysClr val="windowText" lastClr="000000"/>
              </a:solidFill>
              <a:effectLst/>
              <a:latin typeface="+mn-lt"/>
              <a:ea typeface="+mn-ea"/>
              <a:cs typeface="+mn-cs"/>
            </a:rPr>
            <a:t>を基準財政需要額で除した数値</a:t>
          </a:r>
          <a:r>
            <a:rPr kumimoji="1" lang="ja-JP" altLang="en-US" sz="1300" b="0" i="0" baseline="0">
              <a:solidFill>
                <a:sysClr val="windowText" lastClr="000000"/>
              </a:solidFill>
              <a:effectLst/>
              <a:latin typeface="+mn-lt"/>
              <a:ea typeface="+mn-ea"/>
              <a:cs typeface="+mn-cs"/>
            </a:rPr>
            <a:t>の</a:t>
          </a:r>
          <a:r>
            <a:rPr kumimoji="1" lang="en-US" altLang="ja-JP" sz="1300" b="0" i="0" baseline="0">
              <a:solidFill>
                <a:sysClr val="windowText" lastClr="000000"/>
              </a:solidFill>
              <a:effectLst/>
              <a:latin typeface="+mn-lt"/>
              <a:ea typeface="+mn-ea"/>
              <a:cs typeface="+mn-cs"/>
            </a:rPr>
            <a:t>3</a:t>
          </a:r>
          <a:r>
            <a:rPr kumimoji="1" lang="ja-JP" altLang="ja-JP" sz="1300" b="0" i="0" baseline="0">
              <a:solidFill>
                <a:sysClr val="windowText" lastClr="000000"/>
              </a:solidFill>
              <a:effectLst/>
              <a:latin typeface="+mn-lt"/>
              <a:ea typeface="+mn-ea"/>
              <a:cs typeface="+mn-cs"/>
            </a:rPr>
            <a:t>ヵ年平均で財政力指数を算出する</a:t>
          </a:r>
          <a:r>
            <a:rPr kumimoji="1" lang="ja-JP" altLang="en-US" sz="1300" b="0" i="0" baseline="0">
              <a:solidFill>
                <a:sysClr val="windowText" lastClr="000000"/>
              </a:solidFill>
              <a:effectLst/>
              <a:latin typeface="+mn-lt"/>
              <a:ea typeface="+mn-ea"/>
              <a:cs typeface="+mn-cs"/>
            </a:rPr>
            <a:t>ことから、</a:t>
          </a:r>
          <a:r>
            <a:rPr kumimoji="1" lang="ja-JP" altLang="ja-JP" sz="1300" b="0" i="0" baseline="0">
              <a:solidFill>
                <a:sysClr val="windowText" lastClr="000000"/>
              </a:solidFill>
              <a:effectLst/>
              <a:latin typeface="+mn-lt"/>
              <a:ea typeface="+mn-ea"/>
              <a:cs typeface="+mn-cs"/>
            </a:rPr>
            <a:t>平成</a:t>
          </a:r>
          <a:r>
            <a:rPr kumimoji="1" lang="en-US" altLang="ja-JP" sz="1300" b="0" i="0" baseline="0">
              <a:solidFill>
                <a:sysClr val="windowText" lastClr="000000"/>
              </a:solidFill>
              <a:effectLst/>
              <a:latin typeface="+mn-lt"/>
              <a:ea typeface="+mn-ea"/>
              <a:cs typeface="+mn-cs"/>
            </a:rPr>
            <a:t>25</a:t>
          </a:r>
          <a:r>
            <a:rPr kumimoji="1" lang="ja-JP" altLang="ja-JP" sz="1300" b="0" i="0" baseline="0">
              <a:solidFill>
                <a:sysClr val="windowText" lastClr="000000"/>
              </a:solidFill>
              <a:effectLst/>
              <a:latin typeface="+mn-lt"/>
              <a:ea typeface="+mn-ea"/>
              <a:cs typeface="+mn-cs"/>
            </a:rPr>
            <a:t>年度の</a:t>
          </a:r>
          <a:r>
            <a:rPr kumimoji="1" lang="en-US" altLang="ja-JP" sz="1300" b="0" i="0" baseline="0">
              <a:solidFill>
                <a:sysClr val="windowText" lastClr="000000"/>
              </a:solidFill>
              <a:effectLst/>
              <a:latin typeface="+mn-lt"/>
              <a:ea typeface="+mn-ea"/>
              <a:cs typeface="+mn-cs"/>
            </a:rPr>
            <a:t>0.66</a:t>
          </a:r>
          <a:r>
            <a:rPr kumimoji="1" lang="ja-JP" altLang="ja-JP" sz="1300" b="0" i="0" baseline="0">
              <a:solidFill>
                <a:sysClr val="windowText" lastClr="000000"/>
              </a:solidFill>
              <a:effectLst/>
              <a:latin typeface="+mn-lt"/>
              <a:ea typeface="+mn-ea"/>
              <a:cs typeface="+mn-cs"/>
            </a:rPr>
            <a:t>ポイントを不用とした差が影響している</a:t>
          </a:r>
          <a:r>
            <a:rPr kumimoji="1" lang="ja-JP" altLang="en-US" sz="1300" b="0" i="0" baseline="0">
              <a:solidFill>
                <a:sysClr val="windowText" lastClr="000000"/>
              </a:solidFill>
              <a:effectLst/>
              <a:latin typeface="+mn-lt"/>
              <a:ea typeface="+mn-ea"/>
              <a:cs typeface="+mn-cs"/>
            </a:rPr>
            <a:t>。また、町民税（法人税割）額の増加による基準財政収入額が増加したことなども、主な要因として挙げられる</a:t>
          </a:r>
          <a:r>
            <a:rPr kumimoji="1" lang="ja-JP" altLang="ja-JP" sz="1300" b="0" i="0" baseline="0">
              <a:solidFill>
                <a:sysClr val="windowText" lastClr="000000"/>
              </a:solidFill>
              <a:effectLst/>
              <a:latin typeface="+mn-lt"/>
              <a:ea typeface="+mn-ea"/>
              <a:cs typeface="+mn-cs"/>
            </a:rPr>
            <a:t>。</a:t>
          </a:r>
          <a:endParaRPr lang="ja-JP" altLang="ja-JP" sz="1300">
            <a:solidFill>
              <a:sysClr val="windowText" lastClr="000000"/>
            </a:solidFill>
            <a:effectLst/>
          </a:endParaRPr>
        </a:p>
        <a:p>
          <a:pPr eaLnBrk="1" fontAlgn="auto" latinLnBrk="0" hangingPunct="1"/>
          <a:r>
            <a:rPr kumimoji="1" lang="ja-JP" altLang="ja-JP" sz="1300" b="0" i="0" baseline="0">
              <a:solidFill>
                <a:sysClr val="windowText" lastClr="000000"/>
              </a:solidFill>
              <a:effectLst/>
              <a:latin typeface="+mn-lt"/>
              <a:ea typeface="+mn-ea"/>
              <a:cs typeface="+mn-cs"/>
            </a:rPr>
            <a:t>　今後も財政基盤の強化のため、需要額の抑制に努めるとともに、町税収納率向上に取り組む</a:t>
          </a:r>
          <a:r>
            <a:rPr kumimoji="1"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52211</xdr:rowOff>
    </xdr:from>
    <xdr:to>
      <xdr:col>7</xdr:col>
      <xdr:colOff>152400</xdr:colOff>
      <xdr:row>42</xdr:row>
      <xdr:rowOff>65617</xdr:rowOff>
    </xdr:to>
    <xdr:cxnSp macro="">
      <xdr:nvCxnSpPr>
        <xdr:cNvPr id="68" name="直線コネクタ 67"/>
        <xdr:cNvCxnSpPr/>
      </xdr:nvCxnSpPr>
      <xdr:spPr>
        <a:xfrm flipV="1">
          <a:off x="4114800" y="725311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40516</xdr:rowOff>
    </xdr:from>
    <xdr:ext cx="762000" cy="259045"/>
    <xdr:sp macro="" textlink="">
      <xdr:nvSpPr>
        <xdr:cNvPr id="69" name="財政力平均値テキスト"/>
        <xdr:cNvSpPr txBox="1"/>
      </xdr:nvSpPr>
      <xdr:spPr>
        <a:xfrm>
          <a:off x="5041900" y="724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65617</xdr:rowOff>
    </xdr:from>
    <xdr:to>
      <xdr:col>6</xdr:col>
      <xdr:colOff>0</xdr:colOff>
      <xdr:row>42</xdr:row>
      <xdr:rowOff>92428</xdr:rowOff>
    </xdr:to>
    <xdr:cxnSp macro="">
      <xdr:nvCxnSpPr>
        <xdr:cNvPr id="71" name="直線コネクタ 70"/>
        <xdr:cNvCxnSpPr/>
      </xdr:nvCxnSpPr>
      <xdr:spPr>
        <a:xfrm flipV="1">
          <a:off x="3225800" y="72665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73" name="テキスト ボックス 72"/>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92428</xdr:rowOff>
    </xdr:from>
    <xdr:to>
      <xdr:col>4</xdr:col>
      <xdr:colOff>482600</xdr:colOff>
      <xdr:row>42</xdr:row>
      <xdr:rowOff>105833</xdr:rowOff>
    </xdr:to>
    <xdr:cxnSp macro="">
      <xdr:nvCxnSpPr>
        <xdr:cNvPr id="74" name="直線コネクタ 73"/>
        <xdr:cNvCxnSpPr/>
      </xdr:nvCxnSpPr>
      <xdr:spPr>
        <a:xfrm flipV="1">
          <a:off x="2336800" y="72933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105833</xdr:rowOff>
    </xdr:from>
    <xdr:to>
      <xdr:col>3</xdr:col>
      <xdr:colOff>279400</xdr:colOff>
      <xdr:row>42</xdr:row>
      <xdr:rowOff>105833</xdr:rowOff>
    </xdr:to>
    <xdr:cxnSp macro="">
      <xdr:nvCxnSpPr>
        <xdr:cNvPr id="77" name="直線コネクタ 76"/>
        <xdr:cNvCxnSpPr/>
      </xdr:nvCxnSpPr>
      <xdr:spPr>
        <a:xfrm>
          <a:off x="1447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1411</xdr:rowOff>
    </xdr:from>
    <xdr:to>
      <xdr:col>7</xdr:col>
      <xdr:colOff>203200</xdr:colOff>
      <xdr:row>42</xdr:row>
      <xdr:rowOff>103011</xdr:rowOff>
    </xdr:to>
    <xdr:sp macro="" textlink="">
      <xdr:nvSpPr>
        <xdr:cNvPr id="87" name="円/楕円 86"/>
        <xdr:cNvSpPr/>
      </xdr:nvSpPr>
      <xdr:spPr>
        <a:xfrm>
          <a:off x="49022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17938</xdr:rowOff>
    </xdr:from>
    <xdr:ext cx="762000" cy="259045"/>
    <xdr:sp macro="" textlink="">
      <xdr:nvSpPr>
        <xdr:cNvPr id="88" name="財政力該当値テキスト"/>
        <xdr:cNvSpPr txBox="1"/>
      </xdr:nvSpPr>
      <xdr:spPr>
        <a:xfrm>
          <a:off x="5041900" y="704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14817</xdr:rowOff>
    </xdr:from>
    <xdr:to>
      <xdr:col>6</xdr:col>
      <xdr:colOff>50800</xdr:colOff>
      <xdr:row>42</xdr:row>
      <xdr:rowOff>116417</xdr:rowOff>
    </xdr:to>
    <xdr:sp macro="" textlink="">
      <xdr:nvSpPr>
        <xdr:cNvPr id="89" name="円/楕円 88"/>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126594</xdr:rowOff>
    </xdr:from>
    <xdr:ext cx="736600" cy="259045"/>
    <xdr:sp macro="" textlink="">
      <xdr:nvSpPr>
        <xdr:cNvPr id="90" name="テキスト ボックス 89"/>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41628</xdr:rowOff>
    </xdr:from>
    <xdr:to>
      <xdr:col>4</xdr:col>
      <xdr:colOff>533400</xdr:colOff>
      <xdr:row>42</xdr:row>
      <xdr:rowOff>143228</xdr:rowOff>
    </xdr:to>
    <xdr:sp macro="" textlink="">
      <xdr:nvSpPr>
        <xdr:cNvPr id="91" name="円/楕円 90"/>
        <xdr:cNvSpPr/>
      </xdr:nvSpPr>
      <xdr:spPr>
        <a:xfrm>
          <a:off x="3175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153405</xdr:rowOff>
    </xdr:from>
    <xdr:ext cx="762000" cy="259045"/>
    <xdr:sp macro="" textlink="">
      <xdr:nvSpPr>
        <xdr:cNvPr id="92" name="テキスト ボックス 91"/>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55033</xdr:rowOff>
    </xdr:from>
    <xdr:to>
      <xdr:col>3</xdr:col>
      <xdr:colOff>330200</xdr:colOff>
      <xdr:row>42</xdr:row>
      <xdr:rowOff>156633</xdr:rowOff>
    </xdr:to>
    <xdr:sp macro="" textlink="">
      <xdr:nvSpPr>
        <xdr:cNvPr id="93" name="円/楕円 92"/>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166810</xdr:rowOff>
    </xdr:from>
    <xdr:ext cx="762000" cy="259045"/>
    <xdr:sp macro="" textlink="">
      <xdr:nvSpPr>
        <xdr:cNvPr id="94" name="テキスト ボックス 93"/>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95" name="円/楕円 94"/>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166810</xdr:rowOff>
    </xdr:from>
    <xdr:ext cx="762000" cy="259045"/>
    <xdr:sp macro="" textlink="">
      <xdr:nvSpPr>
        <xdr:cNvPr id="96" name="テキスト ボックス 95"/>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28</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年度は</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88.3</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％であり、平成</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27</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年度と比較して</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0.3</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ポイント減少している。主な要因としては、被保険者数の減少や給付費の減少により、国民健康保険事業特別会計繰出金が減額となったこと等によるものである。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今後も事務事業の見直しなど行政改革を徹底し、経費削減に努める。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152908</xdr:rowOff>
    </xdr:from>
    <xdr:to>
      <xdr:col>7</xdr:col>
      <xdr:colOff>152400</xdr:colOff>
      <xdr:row>63</xdr:row>
      <xdr:rowOff>167386</xdr:rowOff>
    </xdr:to>
    <xdr:cxnSp macro="">
      <xdr:nvCxnSpPr>
        <xdr:cNvPr id="129" name="直線コネクタ 128"/>
        <xdr:cNvCxnSpPr/>
      </xdr:nvCxnSpPr>
      <xdr:spPr>
        <a:xfrm flipV="1">
          <a:off x="4114800" y="1095425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18559</xdr:rowOff>
    </xdr:from>
    <xdr:ext cx="762000" cy="259045"/>
    <xdr:sp macro="" textlink="">
      <xdr:nvSpPr>
        <xdr:cNvPr id="130" name="財政構造の弾力性平均値テキスト"/>
        <xdr:cNvSpPr txBox="1"/>
      </xdr:nvSpPr>
      <xdr:spPr>
        <a:xfrm>
          <a:off x="5041900" y="10991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157734</xdr:rowOff>
    </xdr:from>
    <xdr:to>
      <xdr:col>6</xdr:col>
      <xdr:colOff>0</xdr:colOff>
      <xdr:row>63</xdr:row>
      <xdr:rowOff>167386</xdr:rowOff>
    </xdr:to>
    <xdr:cxnSp macro="">
      <xdr:nvCxnSpPr>
        <xdr:cNvPr id="132" name="直線コネクタ 131"/>
        <xdr:cNvCxnSpPr/>
      </xdr:nvCxnSpPr>
      <xdr:spPr>
        <a:xfrm>
          <a:off x="3225800" y="1095908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80518</xdr:rowOff>
    </xdr:from>
    <xdr:to>
      <xdr:col>4</xdr:col>
      <xdr:colOff>482600</xdr:colOff>
      <xdr:row>63</xdr:row>
      <xdr:rowOff>157734</xdr:rowOff>
    </xdr:to>
    <xdr:cxnSp macro="">
      <xdr:nvCxnSpPr>
        <xdr:cNvPr id="135" name="直線コネクタ 134"/>
        <xdr:cNvCxnSpPr/>
      </xdr:nvCxnSpPr>
      <xdr:spPr>
        <a:xfrm>
          <a:off x="2336800" y="1088186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47261</xdr:rowOff>
    </xdr:from>
    <xdr:ext cx="762000" cy="259045"/>
    <xdr:sp macro="" textlink="">
      <xdr:nvSpPr>
        <xdr:cNvPr id="137" name="テキスト ボックス 136"/>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80518</xdr:rowOff>
    </xdr:from>
    <xdr:to>
      <xdr:col>3</xdr:col>
      <xdr:colOff>279400</xdr:colOff>
      <xdr:row>63</xdr:row>
      <xdr:rowOff>123952</xdr:rowOff>
    </xdr:to>
    <xdr:cxnSp macro="">
      <xdr:nvCxnSpPr>
        <xdr:cNvPr id="138" name="直線コネクタ 137"/>
        <xdr:cNvCxnSpPr/>
      </xdr:nvCxnSpPr>
      <xdr:spPr>
        <a:xfrm flipV="1">
          <a:off x="1447800" y="1088186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160799</xdr:rowOff>
    </xdr:from>
    <xdr:ext cx="762000" cy="259045"/>
    <xdr:sp macro="" textlink="">
      <xdr:nvSpPr>
        <xdr:cNvPr id="142" name="テキスト ボックス 141"/>
        <xdr:cNvSpPr txBox="1"/>
      </xdr:nvSpPr>
      <xdr:spPr>
        <a:xfrm>
          <a:off x="1066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102108</xdr:rowOff>
    </xdr:from>
    <xdr:to>
      <xdr:col>7</xdr:col>
      <xdr:colOff>203200</xdr:colOff>
      <xdr:row>64</xdr:row>
      <xdr:rowOff>32258</xdr:rowOff>
    </xdr:to>
    <xdr:sp macro="" textlink="">
      <xdr:nvSpPr>
        <xdr:cNvPr id="148" name="円/楕円 147"/>
        <xdr:cNvSpPr/>
      </xdr:nvSpPr>
      <xdr:spPr>
        <a:xfrm>
          <a:off x="49022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118635</xdr:rowOff>
    </xdr:from>
    <xdr:ext cx="762000" cy="259045"/>
    <xdr:sp macro="" textlink="">
      <xdr:nvSpPr>
        <xdr:cNvPr id="149" name="財政構造の弾力性該当値テキスト"/>
        <xdr:cNvSpPr txBox="1"/>
      </xdr:nvSpPr>
      <xdr:spPr>
        <a:xfrm>
          <a:off x="50419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116586</xdr:rowOff>
    </xdr:from>
    <xdr:to>
      <xdr:col>6</xdr:col>
      <xdr:colOff>50800</xdr:colOff>
      <xdr:row>64</xdr:row>
      <xdr:rowOff>46736</xdr:rowOff>
    </xdr:to>
    <xdr:sp macro="" textlink="">
      <xdr:nvSpPr>
        <xdr:cNvPr id="150" name="円/楕円 149"/>
        <xdr:cNvSpPr/>
      </xdr:nvSpPr>
      <xdr:spPr>
        <a:xfrm>
          <a:off x="4064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31513</xdr:rowOff>
    </xdr:from>
    <xdr:ext cx="736600" cy="259045"/>
    <xdr:sp macro="" textlink="">
      <xdr:nvSpPr>
        <xdr:cNvPr id="151" name="テキスト ボックス 150"/>
        <xdr:cNvSpPr txBox="1"/>
      </xdr:nvSpPr>
      <xdr:spPr>
        <a:xfrm>
          <a:off x="3733800" y="1100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106934</xdr:rowOff>
    </xdr:from>
    <xdr:to>
      <xdr:col>4</xdr:col>
      <xdr:colOff>533400</xdr:colOff>
      <xdr:row>64</xdr:row>
      <xdr:rowOff>37084</xdr:rowOff>
    </xdr:to>
    <xdr:sp macro="" textlink="">
      <xdr:nvSpPr>
        <xdr:cNvPr id="152" name="円/楕円 151"/>
        <xdr:cNvSpPr/>
      </xdr:nvSpPr>
      <xdr:spPr>
        <a:xfrm>
          <a:off x="3175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21861</xdr:rowOff>
    </xdr:from>
    <xdr:ext cx="762000" cy="259045"/>
    <xdr:sp macro="" textlink="">
      <xdr:nvSpPr>
        <xdr:cNvPr id="153" name="テキスト ボックス 152"/>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29718</xdr:rowOff>
    </xdr:from>
    <xdr:to>
      <xdr:col>3</xdr:col>
      <xdr:colOff>330200</xdr:colOff>
      <xdr:row>63</xdr:row>
      <xdr:rowOff>131318</xdr:rowOff>
    </xdr:to>
    <xdr:sp macro="" textlink="">
      <xdr:nvSpPr>
        <xdr:cNvPr id="154" name="円/楕円 153"/>
        <xdr:cNvSpPr/>
      </xdr:nvSpPr>
      <xdr:spPr>
        <a:xfrm>
          <a:off x="2286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141495</xdr:rowOff>
    </xdr:from>
    <xdr:ext cx="762000" cy="259045"/>
    <xdr:sp macro="" textlink="">
      <xdr:nvSpPr>
        <xdr:cNvPr id="155" name="テキスト ボックス 154"/>
        <xdr:cNvSpPr txBox="1"/>
      </xdr:nvSpPr>
      <xdr:spPr>
        <a:xfrm>
          <a:off x="1955800" y="1059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73152</xdr:rowOff>
    </xdr:from>
    <xdr:to>
      <xdr:col>2</xdr:col>
      <xdr:colOff>127000</xdr:colOff>
      <xdr:row>64</xdr:row>
      <xdr:rowOff>3302</xdr:rowOff>
    </xdr:to>
    <xdr:sp macro="" textlink="">
      <xdr:nvSpPr>
        <xdr:cNvPr id="156" name="円/楕円 155"/>
        <xdr:cNvSpPr/>
      </xdr:nvSpPr>
      <xdr:spPr>
        <a:xfrm>
          <a:off x="1397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159529</xdr:rowOff>
    </xdr:from>
    <xdr:ext cx="762000" cy="259045"/>
    <xdr:sp macro="" textlink="">
      <xdr:nvSpPr>
        <xdr:cNvPr id="157" name="テキスト ボックス 156"/>
        <xdr:cNvSpPr txBox="1"/>
      </xdr:nvSpPr>
      <xdr:spPr>
        <a:xfrm>
          <a:off x="1066800" y="1096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[108,622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平成</a:t>
          </a:r>
          <a:r>
            <a:rPr kumimoji="1" lang="en-US" altLang="ja-JP" sz="1300">
              <a:solidFill>
                <a:sysClr val="windowText" lastClr="000000"/>
              </a:solidFill>
              <a:latin typeface="ＭＳ Ｐゴシック"/>
            </a:rPr>
            <a:t>28</a:t>
          </a:r>
          <a:r>
            <a:rPr kumimoji="1" lang="ja-JP" altLang="en-US" sz="1300">
              <a:solidFill>
                <a:sysClr val="windowText" lastClr="000000"/>
              </a:solidFill>
              <a:latin typeface="ＭＳ Ｐゴシック"/>
            </a:rPr>
            <a:t>年度は</a:t>
          </a:r>
          <a:r>
            <a:rPr kumimoji="1" lang="en-US" altLang="ja-JP" sz="1300">
              <a:solidFill>
                <a:sysClr val="windowText" lastClr="000000"/>
              </a:solidFill>
              <a:latin typeface="ＭＳ Ｐゴシック"/>
            </a:rPr>
            <a:t>108,622</a:t>
          </a:r>
          <a:r>
            <a:rPr kumimoji="1" lang="ja-JP" altLang="en-US" sz="1300">
              <a:solidFill>
                <a:sysClr val="windowText" lastClr="000000"/>
              </a:solidFill>
              <a:latin typeface="ＭＳ Ｐゴシック"/>
            </a:rPr>
            <a:t>円であり、平成</a:t>
          </a:r>
          <a:r>
            <a:rPr kumimoji="1" lang="en-US" altLang="ja-JP" sz="1300">
              <a:solidFill>
                <a:sysClr val="windowText" lastClr="000000"/>
              </a:solidFill>
              <a:latin typeface="ＭＳ Ｐゴシック"/>
            </a:rPr>
            <a:t>27</a:t>
          </a:r>
          <a:r>
            <a:rPr kumimoji="1" lang="ja-JP" altLang="en-US" sz="1300">
              <a:solidFill>
                <a:sysClr val="windowText" lastClr="000000"/>
              </a:solidFill>
              <a:latin typeface="ＭＳ Ｐゴシック"/>
            </a:rPr>
            <a:t>年度の</a:t>
          </a:r>
          <a:r>
            <a:rPr kumimoji="1" lang="en-US" altLang="ja-JP" sz="1300">
              <a:solidFill>
                <a:sysClr val="windowText" lastClr="000000"/>
              </a:solidFill>
              <a:latin typeface="ＭＳ Ｐゴシック"/>
            </a:rPr>
            <a:t>103,559</a:t>
          </a:r>
          <a:r>
            <a:rPr kumimoji="1" lang="ja-JP" altLang="en-US" sz="1300">
              <a:solidFill>
                <a:sysClr val="windowText" lastClr="000000"/>
              </a:solidFill>
              <a:latin typeface="ＭＳ Ｐゴシック"/>
            </a:rPr>
            <a:t>円と比較して</a:t>
          </a:r>
          <a:r>
            <a:rPr kumimoji="1" lang="en-US" altLang="ja-JP" sz="1300">
              <a:solidFill>
                <a:sysClr val="windowText" lastClr="000000"/>
              </a:solidFill>
              <a:latin typeface="ＭＳ Ｐゴシック"/>
            </a:rPr>
            <a:t>5,063</a:t>
          </a:r>
          <a:r>
            <a:rPr kumimoji="1" lang="ja-JP" altLang="en-US" sz="1300">
              <a:solidFill>
                <a:sysClr val="windowText" lastClr="000000"/>
              </a:solidFill>
              <a:latin typeface="ＭＳ Ｐゴシック"/>
            </a:rPr>
            <a:t>円増加している。これは、物件費に占める委託料のうち、近年増加傾向にあるふるさと納税に係る事務委託料が件数に応じて増額となったためである。なお、人件費については、</a:t>
          </a:r>
          <a:r>
            <a:rPr kumimoji="1" lang="ja-JP" altLang="ja-JP" sz="1300">
              <a:solidFill>
                <a:schemeClr val="dk1"/>
              </a:solidFill>
              <a:effectLst/>
              <a:latin typeface="+mn-lt"/>
              <a:ea typeface="+mn-ea"/>
              <a:cs typeface="+mn-cs"/>
            </a:rPr>
            <a:t>任期満了に伴う退職者に係る職員の補充を実施しなかったことなどが要因で</a:t>
          </a:r>
          <a:r>
            <a:rPr kumimoji="1" lang="ja-JP" altLang="en-US" sz="1300">
              <a:solidFill>
                <a:schemeClr val="dk1"/>
              </a:solidFill>
              <a:effectLst/>
              <a:latin typeface="+mn-lt"/>
              <a:ea typeface="+mn-ea"/>
              <a:cs typeface="+mn-cs"/>
            </a:rPr>
            <a:t>減少しており、</a:t>
          </a:r>
          <a:r>
            <a:rPr kumimoji="1" lang="ja-JP" altLang="en-US" sz="1300">
              <a:solidFill>
                <a:sysClr val="windowText" lastClr="000000"/>
              </a:solidFill>
              <a:latin typeface="ＭＳ Ｐゴシック"/>
            </a:rPr>
            <a:t>類似団体平均を下回っている。</a:t>
          </a:r>
        </a:p>
        <a:p>
          <a:pPr algn="l"/>
          <a:r>
            <a:rPr kumimoji="1" lang="ja-JP" altLang="en-US" sz="1300">
              <a:solidFill>
                <a:sysClr val="windowText" lastClr="000000"/>
              </a:solidFill>
              <a:latin typeface="ＭＳ Ｐゴシック"/>
            </a:rPr>
            <a:t>　今後も適切に業務を効率化し、計画的な財政運営に努める。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10826</xdr:rowOff>
    </xdr:from>
    <xdr:to>
      <xdr:col>7</xdr:col>
      <xdr:colOff>152400</xdr:colOff>
      <xdr:row>81</xdr:row>
      <xdr:rowOff>35260</xdr:rowOff>
    </xdr:to>
    <xdr:cxnSp macro="">
      <xdr:nvCxnSpPr>
        <xdr:cNvPr id="190" name="直線コネクタ 189"/>
        <xdr:cNvCxnSpPr/>
      </xdr:nvCxnSpPr>
      <xdr:spPr>
        <a:xfrm>
          <a:off x="4114800" y="13898276"/>
          <a:ext cx="838200" cy="2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152074</xdr:rowOff>
    </xdr:from>
    <xdr:ext cx="762000" cy="259045"/>
    <xdr:sp macro="" textlink="">
      <xdr:nvSpPr>
        <xdr:cNvPr id="191" name="人件費・物件費等の状況平均値テキスト"/>
        <xdr:cNvSpPr txBox="1"/>
      </xdr:nvSpPr>
      <xdr:spPr>
        <a:xfrm>
          <a:off x="5041900" y="13868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157707</xdr:rowOff>
    </xdr:from>
    <xdr:to>
      <xdr:col>6</xdr:col>
      <xdr:colOff>0</xdr:colOff>
      <xdr:row>81</xdr:row>
      <xdr:rowOff>10826</xdr:rowOff>
    </xdr:to>
    <xdr:cxnSp macro="">
      <xdr:nvCxnSpPr>
        <xdr:cNvPr id="193" name="直線コネクタ 192"/>
        <xdr:cNvCxnSpPr/>
      </xdr:nvCxnSpPr>
      <xdr:spPr>
        <a:xfrm>
          <a:off x="3225800" y="13873707"/>
          <a:ext cx="889000" cy="2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155663</xdr:rowOff>
    </xdr:from>
    <xdr:to>
      <xdr:col>6</xdr:col>
      <xdr:colOff>50800</xdr:colOff>
      <xdr:row>81</xdr:row>
      <xdr:rowOff>85813</xdr:rowOff>
    </xdr:to>
    <xdr:sp macro="" textlink="">
      <xdr:nvSpPr>
        <xdr:cNvPr id="194" name="フローチャート : 判断 193"/>
        <xdr:cNvSpPr/>
      </xdr:nvSpPr>
      <xdr:spPr>
        <a:xfrm>
          <a:off x="4064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70590</xdr:rowOff>
    </xdr:from>
    <xdr:ext cx="736600" cy="259045"/>
    <xdr:sp macro="" textlink="">
      <xdr:nvSpPr>
        <xdr:cNvPr id="195" name="テキスト ボックス 194"/>
        <xdr:cNvSpPr txBox="1"/>
      </xdr:nvSpPr>
      <xdr:spPr>
        <a:xfrm>
          <a:off x="3733800" y="13958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134725</xdr:rowOff>
    </xdr:from>
    <xdr:to>
      <xdr:col>4</xdr:col>
      <xdr:colOff>482600</xdr:colOff>
      <xdr:row>80</xdr:row>
      <xdr:rowOff>157707</xdr:rowOff>
    </xdr:to>
    <xdr:cxnSp macro="">
      <xdr:nvCxnSpPr>
        <xdr:cNvPr id="196" name="直線コネクタ 195"/>
        <xdr:cNvCxnSpPr/>
      </xdr:nvCxnSpPr>
      <xdr:spPr>
        <a:xfrm>
          <a:off x="2336800" y="13850725"/>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92119</xdr:rowOff>
    </xdr:from>
    <xdr:ext cx="762000" cy="259045"/>
    <xdr:sp macro="" textlink="">
      <xdr:nvSpPr>
        <xdr:cNvPr id="198" name="テキスト ボックス 197"/>
        <xdr:cNvSpPr txBox="1"/>
      </xdr:nvSpPr>
      <xdr:spPr>
        <a:xfrm>
          <a:off x="2844800" y="1397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134725</xdr:rowOff>
    </xdr:from>
    <xdr:to>
      <xdr:col>3</xdr:col>
      <xdr:colOff>279400</xdr:colOff>
      <xdr:row>80</xdr:row>
      <xdr:rowOff>140111</xdr:rowOff>
    </xdr:to>
    <xdr:cxnSp macro="">
      <xdr:nvCxnSpPr>
        <xdr:cNvPr id="199" name="直線コネクタ 198"/>
        <xdr:cNvCxnSpPr/>
      </xdr:nvCxnSpPr>
      <xdr:spPr>
        <a:xfrm flipV="1">
          <a:off x="1447800" y="13850725"/>
          <a:ext cx="889000" cy="5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70634</xdr:rowOff>
    </xdr:from>
    <xdr:ext cx="762000" cy="259045"/>
    <xdr:sp macro="" textlink="">
      <xdr:nvSpPr>
        <xdr:cNvPr id="201" name="テキスト ボックス 200"/>
        <xdr:cNvSpPr txBox="1"/>
      </xdr:nvSpPr>
      <xdr:spPr>
        <a:xfrm>
          <a:off x="1955800" y="1395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72671</xdr:rowOff>
    </xdr:from>
    <xdr:ext cx="762000" cy="259045"/>
    <xdr:sp macro="" textlink="">
      <xdr:nvSpPr>
        <xdr:cNvPr id="203" name="テキスト ボックス 202"/>
        <xdr:cNvSpPr txBox="1"/>
      </xdr:nvSpPr>
      <xdr:spPr>
        <a:xfrm>
          <a:off x="1066800" y="1396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155910</xdr:rowOff>
    </xdr:from>
    <xdr:to>
      <xdr:col>7</xdr:col>
      <xdr:colOff>203200</xdr:colOff>
      <xdr:row>81</xdr:row>
      <xdr:rowOff>86060</xdr:rowOff>
    </xdr:to>
    <xdr:sp macro="" textlink="">
      <xdr:nvSpPr>
        <xdr:cNvPr id="209" name="円/楕円 208"/>
        <xdr:cNvSpPr/>
      </xdr:nvSpPr>
      <xdr:spPr>
        <a:xfrm>
          <a:off x="4902200" y="1387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987</xdr:rowOff>
    </xdr:from>
    <xdr:ext cx="762000" cy="259045"/>
    <xdr:sp macro="" textlink="">
      <xdr:nvSpPr>
        <xdr:cNvPr id="210" name="人件費・物件費等の状況該当値テキスト"/>
        <xdr:cNvSpPr txBox="1"/>
      </xdr:nvSpPr>
      <xdr:spPr>
        <a:xfrm>
          <a:off x="5041900" y="1371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108,622</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131476</xdr:rowOff>
    </xdr:from>
    <xdr:to>
      <xdr:col>6</xdr:col>
      <xdr:colOff>50800</xdr:colOff>
      <xdr:row>81</xdr:row>
      <xdr:rowOff>61626</xdr:rowOff>
    </xdr:to>
    <xdr:sp macro="" textlink="">
      <xdr:nvSpPr>
        <xdr:cNvPr id="211" name="円/楕円 210"/>
        <xdr:cNvSpPr/>
      </xdr:nvSpPr>
      <xdr:spPr>
        <a:xfrm>
          <a:off x="4064000" y="1384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71803</xdr:rowOff>
    </xdr:from>
    <xdr:ext cx="736600" cy="259045"/>
    <xdr:sp macro="" textlink="">
      <xdr:nvSpPr>
        <xdr:cNvPr id="212" name="テキスト ボックス 211"/>
        <xdr:cNvSpPr txBox="1"/>
      </xdr:nvSpPr>
      <xdr:spPr>
        <a:xfrm>
          <a:off x="3733800" y="13616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103,559</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106907</xdr:rowOff>
    </xdr:from>
    <xdr:to>
      <xdr:col>4</xdr:col>
      <xdr:colOff>533400</xdr:colOff>
      <xdr:row>81</xdr:row>
      <xdr:rowOff>37057</xdr:rowOff>
    </xdr:to>
    <xdr:sp macro="" textlink="">
      <xdr:nvSpPr>
        <xdr:cNvPr id="213" name="円/楕円 212"/>
        <xdr:cNvSpPr/>
      </xdr:nvSpPr>
      <xdr:spPr>
        <a:xfrm>
          <a:off x="3175000" y="1382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47234</xdr:rowOff>
    </xdr:from>
    <xdr:ext cx="762000" cy="259045"/>
    <xdr:sp macro="" textlink="">
      <xdr:nvSpPr>
        <xdr:cNvPr id="214" name="テキスト ボックス 213"/>
        <xdr:cNvSpPr txBox="1"/>
      </xdr:nvSpPr>
      <xdr:spPr>
        <a:xfrm>
          <a:off x="2844800" y="135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98,468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83925</xdr:rowOff>
    </xdr:from>
    <xdr:to>
      <xdr:col>3</xdr:col>
      <xdr:colOff>330200</xdr:colOff>
      <xdr:row>81</xdr:row>
      <xdr:rowOff>14075</xdr:rowOff>
    </xdr:to>
    <xdr:sp macro="" textlink="">
      <xdr:nvSpPr>
        <xdr:cNvPr id="215" name="円/楕円 214"/>
        <xdr:cNvSpPr/>
      </xdr:nvSpPr>
      <xdr:spPr>
        <a:xfrm>
          <a:off x="2286000" y="1379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24252</xdr:rowOff>
    </xdr:from>
    <xdr:ext cx="762000" cy="259045"/>
    <xdr:sp macro="" textlink="">
      <xdr:nvSpPr>
        <xdr:cNvPr id="216" name="テキスト ボックス 215"/>
        <xdr:cNvSpPr txBox="1"/>
      </xdr:nvSpPr>
      <xdr:spPr>
        <a:xfrm>
          <a:off x="1955800" y="1356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93,706</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89311</xdr:rowOff>
    </xdr:from>
    <xdr:to>
      <xdr:col>2</xdr:col>
      <xdr:colOff>127000</xdr:colOff>
      <xdr:row>81</xdr:row>
      <xdr:rowOff>19461</xdr:rowOff>
    </xdr:to>
    <xdr:sp macro="" textlink="">
      <xdr:nvSpPr>
        <xdr:cNvPr id="217" name="円/楕円 216"/>
        <xdr:cNvSpPr/>
      </xdr:nvSpPr>
      <xdr:spPr>
        <a:xfrm>
          <a:off x="1397000" y="1380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29638</xdr:rowOff>
    </xdr:from>
    <xdr:ext cx="762000" cy="259045"/>
    <xdr:sp macro="" textlink="">
      <xdr:nvSpPr>
        <xdr:cNvPr id="218" name="テキスト ボックス 217"/>
        <xdr:cNvSpPr txBox="1"/>
      </xdr:nvSpPr>
      <xdr:spPr>
        <a:xfrm>
          <a:off x="1066800" y="1357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94,822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平成</a:t>
          </a:r>
          <a:r>
            <a:rPr kumimoji="1" lang="en-US" altLang="ja-JP" sz="1300">
              <a:solidFill>
                <a:sysClr val="windowText" lastClr="000000"/>
              </a:solidFill>
              <a:latin typeface="ＭＳ Ｐゴシック"/>
            </a:rPr>
            <a:t>28</a:t>
          </a:r>
          <a:r>
            <a:rPr kumimoji="1" lang="ja-JP" altLang="en-US" sz="1300">
              <a:solidFill>
                <a:sysClr val="windowText" lastClr="000000"/>
              </a:solidFill>
              <a:latin typeface="ＭＳ Ｐゴシック"/>
            </a:rPr>
            <a:t>年度は</a:t>
          </a:r>
          <a:r>
            <a:rPr kumimoji="1" lang="en-US" altLang="ja-JP" sz="1300">
              <a:solidFill>
                <a:sysClr val="windowText" lastClr="000000"/>
              </a:solidFill>
              <a:latin typeface="ＭＳ Ｐゴシック"/>
            </a:rPr>
            <a:t>101.6</a:t>
          </a:r>
          <a:r>
            <a:rPr kumimoji="1" lang="ja-JP" altLang="en-US" sz="1300">
              <a:solidFill>
                <a:sysClr val="windowText" lastClr="000000"/>
              </a:solidFill>
              <a:latin typeface="ＭＳ Ｐゴシック"/>
            </a:rPr>
            <a:t>と平成</a:t>
          </a:r>
          <a:r>
            <a:rPr kumimoji="1" lang="en-US" altLang="ja-JP" sz="1300">
              <a:solidFill>
                <a:sysClr val="windowText" lastClr="000000"/>
              </a:solidFill>
              <a:latin typeface="ＭＳ Ｐゴシック"/>
            </a:rPr>
            <a:t>27</a:t>
          </a:r>
          <a:r>
            <a:rPr kumimoji="1" lang="ja-JP" altLang="en-US" sz="1300">
              <a:solidFill>
                <a:sysClr val="windowText" lastClr="000000"/>
              </a:solidFill>
              <a:latin typeface="ＭＳ Ｐゴシック"/>
            </a:rPr>
            <a:t>年度と比較し</a:t>
          </a:r>
          <a:r>
            <a:rPr kumimoji="1" lang="en-US" altLang="ja-JP" sz="1300">
              <a:solidFill>
                <a:sysClr val="windowText" lastClr="000000"/>
              </a:solidFill>
              <a:latin typeface="ＭＳ Ｐゴシック"/>
            </a:rPr>
            <a:t>1.4</a:t>
          </a:r>
          <a:r>
            <a:rPr kumimoji="1" lang="ja-JP" altLang="en-US" sz="1300">
              <a:solidFill>
                <a:sysClr val="windowText" lastClr="000000"/>
              </a:solidFill>
              <a:latin typeface="ＭＳ Ｐゴシック"/>
            </a:rPr>
            <a:t>ポイント増加している。これは、経験年数段階内における職員の分布が変わったことや、年齢が若い職員が係長級以上の役職に昇格したことなどが主な要因である。</a:t>
          </a:r>
        </a:p>
        <a:p>
          <a:r>
            <a:rPr kumimoji="1" lang="ja-JP" altLang="en-US" sz="1300">
              <a:solidFill>
                <a:sysClr val="windowText" lastClr="000000"/>
              </a:solidFill>
              <a:latin typeface="ＭＳ Ｐゴシック"/>
            </a:rPr>
            <a:t>　今後も国の動向や他自治体の状況等を踏まえ、給与制度の運用や水準の適正化に努める。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92711</xdr:rowOff>
    </xdr:from>
    <xdr:to>
      <xdr:col>24</xdr:col>
      <xdr:colOff>558800</xdr:colOff>
      <xdr:row>86</xdr:row>
      <xdr:rowOff>77470</xdr:rowOff>
    </xdr:to>
    <xdr:cxnSp macro="">
      <xdr:nvCxnSpPr>
        <xdr:cNvPr id="247" name="直線コネクタ 246"/>
        <xdr:cNvCxnSpPr/>
      </xdr:nvCxnSpPr>
      <xdr:spPr>
        <a:xfrm flipV="1">
          <a:off x="17018000" y="13808711"/>
          <a:ext cx="0" cy="1013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49547</xdr:rowOff>
    </xdr:from>
    <xdr:ext cx="762000" cy="259045"/>
    <xdr:sp macro="" textlink="">
      <xdr:nvSpPr>
        <xdr:cNvPr id="248" name="給与水準   （国との比較）最小値テキスト"/>
        <xdr:cNvSpPr txBox="1"/>
      </xdr:nvSpPr>
      <xdr:spPr>
        <a:xfrm>
          <a:off x="17106900" y="1479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86</xdr:row>
      <xdr:rowOff>77470</xdr:rowOff>
    </xdr:from>
    <xdr:to>
      <xdr:col>24</xdr:col>
      <xdr:colOff>647700</xdr:colOff>
      <xdr:row>86</xdr:row>
      <xdr:rowOff>77470</xdr:rowOff>
    </xdr:to>
    <xdr:cxnSp macro="">
      <xdr:nvCxnSpPr>
        <xdr:cNvPr id="249" name="直線コネクタ 248"/>
        <xdr:cNvCxnSpPr/>
      </xdr:nvCxnSpPr>
      <xdr:spPr>
        <a:xfrm>
          <a:off x="16929100" y="1482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7638</xdr:rowOff>
    </xdr:from>
    <xdr:ext cx="762000" cy="259045"/>
    <xdr:sp macro="" textlink="">
      <xdr:nvSpPr>
        <xdr:cNvPr id="250" name="給与水準   （国との比較）最大値テキスト"/>
        <xdr:cNvSpPr txBox="1"/>
      </xdr:nvSpPr>
      <xdr:spPr>
        <a:xfrm>
          <a:off x="17106900" y="1355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92711</xdr:rowOff>
    </xdr:from>
    <xdr:to>
      <xdr:col>24</xdr:col>
      <xdr:colOff>647700</xdr:colOff>
      <xdr:row>80</xdr:row>
      <xdr:rowOff>92711</xdr:rowOff>
    </xdr:to>
    <xdr:cxnSp macro="">
      <xdr:nvCxnSpPr>
        <xdr:cNvPr id="251" name="直線コネクタ 250"/>
        <xdr:cNvCxnSpPr/>
      </xdr:nvCxnSpPr>
      <xdr:spPr>
        <a:xfrm>
          <a:off x="16929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47837</xdr:rowOff>
    </xdr:from>
    <xdr:to>
      <xdr:col>24</xdr:col>
      <xdr:colOff>558800</xdr:colOff>
      <xdr:row>85</xdr:row>
      <xdr:rowOff>160443</xdr:rowOff>
    </xdr:to>
    <xdr:cxnSp macro="">
      <xdr:nvCxnSpPr>
        <xdr:cNvPr id="252" name="直線コネクタ 251"/>
        <xdr:cNvCxnSpPr/>
      </xdr:nvCxnSpPr>
      <xdr:spPr>
        <a:xfrm>
          <a:off x="16179800" y="14621087"/>
          <a:ext cx="8382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123207</xdr:rowOff>
    </xdr:from>
    <xdr:ext cx="762000" cy="259045"/>
    <xdr:sp macro="" textlink="">
      <xdr:nvSpPr>
        <xdr:cNvPr id="253" name="給与水準   （国との比較）平均値テキスト"/>
        <xdr:cNvSpPr txBox="1"/>
      </xdr:nvSpPr>
      <xdr:spPr>
        <a:xfrm>
          <a:off x="17106900" y="1418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106680</xdr:rowOff>
    </xdr:from>
    <xdr:to>
      <xdr:col>24</xdr:col>
      <xdr:colOff>609600</xdr:colOff>
      <xdr:row>84</xdr:row>
      <xdr:rowOff>36830</xdr:rowOff>
    </xdr:to>
    <xdr:sp macro="" textlink="">
      <xdr:nvSpPr>
        <xdr:cNvPr id="254" name="フローチャート : 判断 253"/>
        <xdr:cNvSpPr/>
      </xdr:nvSpPr>
      <xdr:spPr>
        <a:xfrm>
          <a:off x="169672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7620</xdr:rowOff>
    </xdr:from>
    <xdr:to>
      <xdr:col>23</xdr:col>
      <xdr:colOff>406400</xdr:colOff>
      <xdr:row>85</xdr:row>
      <xdr:rowOff>47837</xdr:rowOff>
    </xdr:to>
    <xdr:cxnSp macro="">
      <xdr:nvCxnSpPr>
        <xdr:cNvPr id="255" name="直線コネクタ 254"/>
        <xdr:cNvCxnSpPr/>
      </xdr:nvCxnSpPr>
      <xdr:spPr>
        <a:xfrm>
          <a:off x="15290800" y="1458087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98637</xdr:rowOff>
    </xdr:from>
    <xdr:to>
      <xdr:col>23</xdr:col>
      <xdr:colOff>457200</xdr:colOff>
      <xdr:row>84</xdr:row>
      <xdr:rowOff>28787</xdr:rowOff>
    </xdr:to>
    <xdr:sp macro="" textlink="">
      <xdr:nvSpPr>
        <xdr:cNvPr id="256" name="フローチャート : 判断 255"/>
        <xdr:cNvSpPr/>
      </xdr:nvSpPr>
      <xdr:spPr>
        <a:xfrm>
          <a:off x="16129000" y="143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38964</xdr:rowOff>
    </xdr:from>
    <xdr:ext cx="736600" cy="259045"/>
    <xdr:sp macro="" textlink="">
      <xdr:nvSpPr>
        <xdr:cNvPr id="257" name="テキスト ボックス 256"/>
        <xdr:cNvSpPr txBox="1"/>
      </xdr:nvSpPr>
      <xdr:spPr>
        <a:xfrm>
          <a:off x="15798800" y="1409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7620</xdr:rowOff>
    </xdr:from>
    <xdr:to>
      <xdr:col>22</xdr:col>
      <xdr:colOff>203200</xdr:colOff>
      <xdr:row>85</xdr:row>
      <xdr:rowOff>96096</xdr:rowOff>
    </xdr:to>
    <xdr:cxnSp macro="">
      <xdr:nvCxnSpPr>
        <xdr:cNvPr id="258" name="直線コネクタ 257"/>
        <xdr:cNvCxnSpPr/>
      </xdr:nvCxnSpPr>
      <xdr:spPr>
        <a:xfrm flipV="1">
          <a:off x="14401800" y="1458087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66463</xdr:rowOff>
    </xdr:from>
    <xdr:to>
      <xdr:col>22</xdr:col>
      <xdr:colOff>254000</xdr:colOff>
      <xdr:row>83</xdr:row>
      <xdr:rowOff>168063</xdr:rowOff>
    </xdr:to>
    <xdr:sp macro="" textlink="">
      <xdr:nvSpPr>
        <xdr:cNvPr id="259" name="フローチャート : 判断 258"/>
        <xdr:cNvSpPr/>
      </xdr:nvSpPr>
      <xdr:spPr>
        <a:xfrm>
          <a:off x="15240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6790</xdr:rowOff>
    </xdr:from>
    <xdr:ext cx="762000" cy="259045"/>
    <xdr:sp macro="" textlink="">
      <xdr:nvSpPr>
        <xdr:cNvPr id="260" name="テキスト ボックス 259"/>
        <xdr:cNvSpPr txBox="1"/>
      </xdr:nvSpPr>
      <xdr:spPr>
        <a:xfrm>
          <a:off x="14909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96096</xdr:rowOff>
    </xdr:from>
    <xdr:to>
      <xdr:col>21</xdr:col>
      <xdr:colOff>0</xdr:colOff>
      <xdr:row>89</xdr:row>
      <xdr:rowOff>69850</xdr:rowOff>
    </xdr:to>
    <xdr:cxnSp macro="">
      <xdr:nvCxnSpPr>
        <xdr:cNvPr id="261" name="直線コネクタ 260"/>
        <xdr:cNvCxnSpPr/>
      </xdr:nvCxnSpPr>
      <xdr:spPr>
        <a:xfrm flipV="1">
          <a:off x="13512800" y="14669346"/>
          <a:ext cx="889000" cy="65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58420</xdr:rowOff>
    </xdr:from>
    <xdr:to>
      <xdr:col>21</xdr:col>
      <xdr:colOff>50800</xdr:colOff>
      <xdr:row>83</xdr:row>
      <xdr:rowOff>160020</xdr:rowOff>
    </xdr:to>
    <xdr:sp macro="" textlink="">
      <xdr:nvSpPr>
        <xdr:cNvPr id="262" name="フローチャート : 判断 261"/>
        <xdr:cNvSpPr/>
      </xdr:nvSpPr>
      <xdr:spPr>
        <a:xfrm>
          <a:off x="14351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170197</xdr:rowOff>
    </xdr:from>
    <xdr:ext cx="762000" cy="259045"/>
    <xdr:sp macro="" textlink="">
      <xdr:nvSpPr>
        <xdr:cNvPr id="263" name="テキスト ボックス 262"/>
        <xdr:cNvSpPr txBox="1"/>
      </xdr:nvSpPr>
      <xdr:spPr>
        <a:xfrm>
          <a:off x="14020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0</xdr:rowOff>
    </xdr:from>
    <xdr:to>
      <xdr:col>19</xdr:col>
      <xdr:colOff>533400</xdr:colOff>
      <xdr:row>87</xdr:row>
      <xdr:rowOff>101600</xdr:rowOff>
    </xdr:to>
    <xdr:sp macro="" textlink="">
      <xdr:nvSpPr>
        <xdr:cNvPr id="264" name="フローチャート : 判断 263"/>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111777</xdr:rowOff>
    </xdr:from>
    <xdr:ext cx="762000" cy="259045"/>
    <xdr:sp macro="" textlink="">
      <xdr:nvSpPr>
        <xdr:cNvPr id="265" name="テキスト ボックス 264"/>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109643</xdr:rowOff>
    </xdr:from>
    <xdr:to>
      <xdr:col>24</xdr:col>
      <xdr:colOff>609600</xdr:colOff>
      <xdr:row>86</xdr:row>
      <xdr:rowOff>39793</xdr:rowOff>
    </xdr:to>
    <xdr:sp macro="" textlink="">
      <xdr:nvSpPr>
        <xdr:cNvPr id="271" name="円/楕円 270"/>
        <xdr:cNvSpPr/>
      </xdr:nvSpPr>
      <xdr:spPr>
        <a:xfrm>
          <a:off x="169672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5520</xdr:rowOff>
    </xdr:from>
    <xdr:ext cx="762000" cy="259045"/>
    <xdr:sp macro="" textlink="">
      <xdr:nvSpPr>
        <xdr:cNvPr id="272" name="給与水準   （国との比較）該当値テキスト"/>
        <xdr:cNvSpPr txBox="1"/>
      </xdr:nvSpPr>
      <xdr:spPr>
        <a:xfrm>
          <a:off x="17106900" y="1457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168487</xdr:rowOff>
    </xdr:from>
    <xdr:to>
      <xdr:col>23</xdr:col>
      <xdr:colOff>457200</xdr:colOff>
      <xdr:row>85</xdr:row>
      <xdr:rowOff>98637</xdr:rowOff>
    </xdr:to>
    <xdr:sp macro="" textlink="">
      <xdr:nvSpPr>
        <xdr:cNvPr id="273" name="円/楕円 272"/>
        <xdr:cNvSpPr/>
      </xdr:nvSpPr>
      <xdr:spPr>
        <a:xfrm>
          <a:off x="16129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83414</xdr:rowOff>
    </xdr:from>
    <xdr:ext cx="736600" cy="259045"/>
    <xdr:sp macro="" textlink="">
      <xdr:nvSpPr>
        <xdr:cNvPr id="274" name="テキスト ボックス 273"/>
        <xdr:cNvSpPr txBox="1"/>
      </xdr:nvSpPr>
      <xdr:spPr>
        <a:xfrm>
          <a:off x="15798800" y="1465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128270</xdr:rowOff>
    </xdr:from>
    <xdr:to>
      <xdr:col>22</xdr:col>
      <xdr:colOff>254000</xdr:colOff>
      <xdr:row>85</xdr:row>
      <xdr:rowOff>58420</xdr:rowOff>
    </xdr:to>
    <xdr:sp macro="" textlink="">
      <xdr:nvSpPr>
        <xdr:cNvPr id="275" name="円/楕円 274"/>
        <xdr:cNvSpPr/>
      </xdr:nvSpPr>
      <xdr:spPr>
        <a:xfrm>
          <a:off x="15240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43197</xdr:rowOff>
    </xdr:from>
    <xdr:ext cx="762000" cy="259045"/>
    <xdr:sp macro="" textlink="">
      <xdr:nvSpPr>
        <xdr:cNvPr id="276" name="テキスト ボックス 275"/>
        <xdr:cNvSpPr txBox="1"/>
      </xdr:nvSpPr>
      <xdr:spPr>
        <a:xfrm>
          <a:off x="14909800" y="146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45296</xdr:rowOff>
    </xdr:from>
    <xdr:to>
      <xdr:col>21</xdr:col>
      <xdr:colOff>50800</xdr:colOff>
      <xdr:row>85</xdr:row>
      <xdr:rowOff>146896</xdr:rowOff>
    </xdr:to>
    <xdr:sp macro="" textlink="">
      <xdr:nvSpPr>
        <xdr:cNvPr id="277" name="円/楕円 276"/>
        <xdr:cNvSpPr/>
      </xdr:nvSpPr>
      <xdr:spPr>
        <a:xfrm>
          <a:off x="14351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131673</xdr:rowOff>
    </xdr:from>
    <xdr:ext cx="762000" cy="259045"/>
    <xdr:sp macro="" textlink="">
      <xdr:nvSpPr>
        <xdr:cNvPr id="278" name="テキスト ボックス 277"/>
        <xdr:cNvSpPr txBox="1"/>
      </xdr:nvSpPr>
      <xdr:spPr>
        <a:xfrm>
          <a:off x="14020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79" name="円/楕円 278"/>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105427</xdr:rowOff>
    </xdr:from>
    <xdr:ext cx="762000" cy="259045"/>
    <xdr:sp macro="" textlink="">
      <xdr:nvSpPr>
        <xdr:cNvPr id="280" name="テキスト ボックス 279"/>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平成</a:t>
          </a:r>
          <a:r>
            <a:rPr kumimoji="1" lang="en-US" altLang="ja-JP" sz="1300">
              <a:solidFill>
                <a:sysClr val="windowText" lastClr="000000"/>
              </a:solidFill>
              <a:latin typeface="ＭＳ Ｐゴシック"/>
            </a:rPr>
            <a:t>28</a:t>
          </a:r>
          <a:r>
            <a:rPr kumimoji="1" lang="ja-JP" altLang="en-US" sz="1300">
              <a:solidFill>
                <a:sysClr val="windowText" lastClr="000000"/>
              </a:solidFill>
              <a:latin typeface="ＭＳ Ｐゴシック"/>
            </a:rPr>
            <a:t>年度は</a:t>
          </a:r>
          <a:r>
            <a:rPr kumimoji="1" lang="en-US" altLang="ja-JP" sz="1300">
              <a:solidFill>
                <a:sysClr val="windowText" lastClr="000000"/>
              </a:solidFill>
              <a:latin typeface="ＭＳ Ｐゴシック"/>
            </a:rPr>
            <a:t>4.82</a:t>
          </a:r>
          <a:r>
            <a:rPr kumimoji="1" lang="ja-JP" altLang="en-US" sz="1300">
              <a:solidFill>
                <a:sysClr val="windowText" lastClr="000000"/>
              </a:solidFill>
              <a:latin typeface="ＭＳ Ｐゴシック"/>
            </a:rPr>
            <a:t>人と平成</a:t>
          </a:r>
          <a:r>
            <a:rPr kumimoji="1" lang="en-US" altLang="ja-JP" sz="1300">
              <a:solidFill>
                <a:sysClr val="windowText" lastClr="000000"/>
              </a:solidFill>
              <a:latin typeface="ＭＳ Ｐゴシック"/>
            </a:rPr>
            <a:t>27</a:t>
          </a:r>
          <a:r>
            <a:rPr kumimoji="1" lang="ja-JP" altLang="en-US" sz="1300">
              <a:solidFill>
                <a:sysClr val="windowText" lastClr="000000"/>
              </a:solidFill>
              <a:latin typeface="ＭＳ Ｐゴシック"/>
            </a:rPr>
            <a:t>年度と比較し</a:t>
          </a:r>
          <a:r>
            <a:rPr kumimoji="1" lang="en-US" altLang="ja-JP" sz="1300">
              <a:solidFill>
                <a:sysClr val="windowText" lastClr="000000"/>
              </a:solidFill>
              <a:latin typeface="ＭＳ Ｐゴシック"/>
            </a:rPr>
            <a:t>0.22</a:t>
          </a:r>
          <a:r>
            <a:rPr kumimoji="1" lang="ja-JP" altLang="en-US" sz="1300">
              <a:solidFill>
                <a:sysClr val="windowText" lastClr="000000"/>
              </a:solidFill>
              <a:latin typeface="ＭＳ Ｐゴシック"/>
            </a:rPr>
            <a:t>ポイント減少している。これは、町立高等学校の法人化による町教職員数の大幅減などが主な要因である。</a:t>
          </a:r>
        </a:p>
        <a:p>
          <a:r>
            <a:rPr kumimoji="1" lang="ja-JP" altLang="en-US" sz="1300">
              <a:solidFill>
                <a:sysClr val="windowText" lastClr="000000"/>
              </a:solidFill>
              <a:latin typeface="ＭＳ Ｐゴシック"/>
            </a:rPr>
            <a:t>　今後は住民サービスを低下させることなく、定員適正化計画に基づき人件費の抑制に努める。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2" name="直線コネクタ 311"/>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3"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4" name="直線コネクタ 313"/>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5"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6" name="直線コネクタ 315"/>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130447</xdr:rowOff>
    </xdr:from>
    <xdr:to>
      <xdr:col>24</xdr:col>
      <xdr:colOff>558800</xdr:colOff>
      <xdr:row>58</xdr:row>
      <xdr:rowOff>168366</xdr:rowOff>
    </xdr:to>
    <xdr:cxnSp macro="">
      <xdr:nvCxnSpPr>
        <xdr:cNvPr id="317" name="直線コネクタ 316"/>
        <xdr:cNvCxnSpPr/>
      </xdr:nvCxnSpPr>
      <xdr:spPr>
        <a:xfrm flipV="1">
          <a:off x="16179800" y="10074547"/>
          <a:ext cx="8382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156046</xdr:rowOff>
    </xdr:from>
    <xdr:ext cx="762000" cy="259045"/>
    <xdr:sp macro="" textlink="">
      <xdr:nvSpPr>
        <xdr:cNvPr id="318" name="定員管理の状況平均値テキスト"/>
        <xdr:cNvSpPr txBox="1"/>
      </xdr:nvSpPr>
      <xdr:spPr>
        <a:xfrm>
          <a:off x="17106900" y="10271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19" name="フローチャート : 判断 318"/>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151130</xdr:rowOff>
    </xdr:from>
    <xdr:to>
      <xdr:col>23</xdr:col>
      <xdr:colOff>406400</xdr:colOff>
      <xdr:row>58</xdr:row>
      <xdr:rowOff>168366</xdr:rowOff>
    </xdr:to>
    <xdr:cxnSp macro="">
      <xdr:nvCxnSpPr>
        <xdr:cNvPr id="320" name="直線コネクタ 319"/>
        <xdr:cNvCxnSpPr/>
      </xdr:nvCxnSpPr>
      <xdr:spPr>
        <a:xfrm>
          <a:off x="15290800" y="1009523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21" name="フローチャート : 判断 320"/>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73042</xdr:rowOff>
    </xdr:from>
    <xdr:ext cx="736600" cy="259045"/>
    <xdr:sp macro="" textlink="">
      <xdr:nvSpPr>
        <xdr:cNvPr id="322" name="テキスト ボックス 321"/>
        <xdr:cNvSpPr txBox="1"/>
      </xdr:nvSpPr>
      <xdr:spPr>
        <a:xfrm>
          <a:off x="15798800" y="10360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144235</xdr:rowOff>
    </xdr:from>
    <xdr:to>
      <xdr:col>22</xdr:col>
      <xdr:colOff>203200</xdr:colOff>
      <xdr:row>58</xdr:row>
      <xdr:rowOff>151130</xdr:rowOff>
    </xdr:to>
    <xdr:cxnSp macro="">
      <xdr:nvCxnSpPr>
        <xdr:cNvPr id="323" name="直線コネクタ 322"/>
        <xdr:cNvCxnSpPr/>
      </xdr:nvCxnSpPr>
      <xdr:spPr>
        <a:xfrm>
          <a:off x="14401800" y="10088335"/>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4" name="フローチャート : 判断 323"/>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152326</xdr:rowOff>
    </xdr:from>
    <xdr:ext cx="762000" cy="259045"/>
    <xdr:sp macro="" textlink="">
      <xdr:nvSpPr>
        <xdr:cNvPr id="325" name="テキスト ボックス 324"/>
        <xdr:cNvSpPr txBox="1"/>
      </xdr:nvSpPr>
      <xdr:spPr>
        <a:xfrm>
          <a:off x="14909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144235</xdr:rowOff>
    </xdr:from>
    <xdr:to>
      <xdr:col>21</xdr:col>
      <xdr:colOff>0</xdr:colOff>
      <xdr:row>58</xdr:row>
      <xdr:rowOff>159748</xdr:rowOff>
    </xdr:to>
    <xdr:cxnSp macro="">
      <xdr:nvCxnSpPr>
        <xdr:cNvPr id="326" name="直線コネクタ 325"/>
        <xdr:cNvCxnSpPr/>
      </xdr:nvCxnSpPr>
      <xdr:spPr>
        <a:xfrm flipV="1">
          <a:off x="13512800" y="10088335"/>
          <a:ext cx="889000" cy="1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7" name="フローチャート : 判断 326"/>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28" name="テキスト ボックス 327"/>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29" name="フローチャート : 判断 328"/>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154050</xdr:rowOff>
    </xdr:from>
    <xdr:ext cx="762000" cy="259045"/>
    <xdr:sp macro="" textlink="">
      <xdr:nvSpPr>
        <xdr:cNvPr id="330" name="テキスト ボックス 329"/>
        <xdr:cNvSpPr txBox="1"/>
      </xdr:nvSpPr>
      <xdr:spPr>
        <a:xfrm>
          <a:off x="13131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79647</xdr:rowOff>
    </xdr:from>
    <xdr:to>
      <xdr:col>24</xdr:col>
      <xdr:colOff>609600</xdr:colOff>
      <xdr:row>59</xdr:row>
      <xdr:rowOff>9797</xdr:rowOff>
    </xdr:to>
    <xdr:sp macro="" textlink="">
      <xdr:nvSpPr>
        <xdr:cNvPr id="336" name="円/楕円 335"/>
        <xdr:cNvSpPr/>
      </xdr:nvSpPr>
      <xdr:spPr>
        <a:xfrm>
          <a:off x="16967200" y="1002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96174</xdr:rowOff>
    </xdr:from>
    <xdr:ext cx="762000" cy="259045"/>
    <xdr:sp macro="" textlink="">
      <xdr:nvSpPr>
        <xdr:cNvPr id="337" name="定員管理の状況該当値テキスト"/>
        <xdr:cNvSpPr txBox="1"/>
      </xdr:nvSpPr>
      <xdr:spPr>
        <a:xfrm>
          <a:off x="17106900" y="986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117566</xdr:rowOff>
    </xdr:from>
    <xdr:to>
      <xdr:col>23</xdr:col>
      <xdr:colOff>457200</xdr:colOff>
      <xdr:row>59</xdr:row>
      <xdr:rowOff>47716</xdr:rowOff>
    </xdr:to>
    <xdr:sp macro="" textlink="">
      <xdr:nvSpPr>
        <xdr:cNvPr id="338" name="円/楕円 337"/>
        <xdr:cNvSpPr/>
      </xdr:nvSpPr>
      <xdr:spPr>
        <a:xfrm>
          <a:off x="16129000" y="1006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57893</xdr:rowOff>
    </xdr:from>
    <xdr:ext cx="736600" cy="259045"/>
    <xdr:sp macro="" textlink="">
      <xdr:nvSpPr>
        <xdr:cNvPr id="339" name="テキスト ボックス 338"/>
        <xdr:cNvSpPr txBox="1"/>
      </xdr:nvSpPr>
      <xdr:spPr>
        <a:xfrm>
          <a:off x="15798800" y="9830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100330</xdr:rowOff>
    </xdr:from>
    <xdr:to>
      <xdr:col>22</xdr:col>
      <xdr:colOff>254000</xdr:colOff>
      <xdr:row>59</xdr:row>
      <xdr:rowOff>30480</xdr:rowOff>
    </xdr:to>
    <xdr:sp macro="" textlink="">
      <xdr:nvSpPr>
        <xdr:cNvPr id="340" name="円/楕円 339"/>
        <xdr:cNvSpPr/>
      </xdr:nvSpPr>
      <xdr:spPr>
        <a:xfrm>
          <a:off x="152400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40657</xdr:rowOff>
    </xdr:from>
    <xdr:ext cx="762000" cy="259045"/>
    <xdr:sp macro="" textlink="">
      <xdr:nvSpPr>
        <xdr:cNvPr id="341" name="テキスト ボックス 340"/>
        <xdr:cNvSpPr txBox="1"/>
      </xdr:nvSpPr>
      <xdr:spPr>
        <a:xfrm>
          <a:off x="14909800" y="981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93435</xdr:rowOff>
    </xdr:from>
    <xdr:to>
      <xdr:col>21</xdr:col>
      <xdr:colOff>50800</xdr:colOff>
      <xdr:row>59</xdr:row>
      <xdr:rowOff>23585</xdr:rowOff>
    </xdr:to>
    <xdr:sp macro="" textlink="">
      <xdr:nvSpPr>
        <xdr:cNvPr id="342" name="円/楕円 341"/>
        <xdr:cNvSpPr/>
      </xdr:nvSpPr>
      <xdr:spPr>
        <a:xfrm>
          <a:off x="14351000" y="1003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33762</xdr:rowOff>
    </xdr:from>
    <xdr:ext cx="762000" cy="259045"/>
    <xdr:sp macro="" textlink="">
      <xdr:nvSpPr>
        <xdr:cNvPr id="343" name="テキスト ボックス 342"/>
        <xdr:cNvSpPr txBox="1"/>
      </xdr:nvSpPr>
      <xdr:spPr>
        <a:xfrm>
          <a:off x="14020800" y="9806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108948</xdr:rowOff>
    </xdr:from>
    <xdr:to>
      <xdr:col>19</xdr:col>
      <xdr:colOff>533400</xdr:colOff>
      <xdr:row>59</xdr:row>
      <xdr:rowOff>39098</xdr:rowOff>
    </xdr:to>
    <xdr:sp macro="" textlink="">
      <xdr:nvSpPr>
        <xdr:cNvPr id="344" name="円/楕円 343"/>
        <xdr:cNvSpPr/>
      </xdr:nvSpPr>
      <xdr:spPr>
        <a:xfrm>
          <a:off x="13462000" y="100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49275</xdr:rowOff>
    </xdr:from>
    <xdr:ext cx="762000" cy="259045"/>
    <xdr:sp macro="" textlink="">
      <xdr:nvSpPr>
        <xdr:cNvPr id="345" name="テキスト ボックス 344"/>
        <xdr:cNvSpPr txBox="1"/>
      </xdr:nvSpPr>
      <xdr:spPr>
        <a:xfrm>
          <a:off x="13131800" y="982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平成</a:t>
          </a:r>
          <a:r>
            <a:rPr kumimoji="1" lang="en-US" altLang="ja-JP" sz="1300">
              <a:solidFill>
                <a:sysClr val="windowText" lastClr="000000"/>
              </a:solidFill>
              <a:latin typeface="ＭＳ Ｐゴシック"/>
            </a:rPr>
            <a:t>28</a:t>
          </a:r>
          <a:r>
            <a:rPr kumimoji="1" lang="ja-JP" altLang="en-US" sz="1300">
              <a:solidFill>
                <a:sysClr val="windowText" lastClr="000000"/>
              </a:solidFill>
              <a:latin typeface="ＭＳ Ｐゴシック"/>
            </a:rPr>
            <a:t>年度は</a:t>
          </a:r>
          <a:r>
            <a:rPr kumimoji="1" lang="en-US" altLang="ja-JP" sz="1300">
              <a:solidFill>
                <a:sysClr val="windowText" lastClr="000000"/>
              </a:solidFill>
              <a:latin typeface="ＭＳ Ｐゴシック"/>
            </a:rPr>
            <a:t>3.7</a:t>
          </a:r>
          <a:r>
            <a:rPr kumimoji="1" lang="ja-JP" altLang="en-US" sz="1300">
              <a:solidFill>
                <a:sysClr val="windowText" lastClr="000000"/>
              </a:solidFill>
              <a:latin typeface="ＭＳ Ｐゴシック"/>
            </a:rPr>
            <a:t>％と平成</a:t>
          </a:r>
          <a:r>
            <a:rPr kumimoji="1" lang="en-US" altLang="ja-JP" sz="1300">
              <a:solidFill>
                <a:sysClr val="windowText" lastClr="000000"/>
              </a:solidFill>
              <a:latin typeface="ＭＳ Ｐゴシック"/>
            </a:rPr>
            <a:t>27</a:t>
          </a:r>
          <a:r>
            <a:rPr kumimoji="1" lang="ja-JP" altLang="en-US" sz="1300">
              <a:solidFill>
                <a:sysClr val="windowText" lastClr="000000"/>
              </a:solidFill>
              <a:latin typeface="ＭＳ Ｐゴシック"/>
            </a:rPr>
            <a:t>年度と比較して</a:t>
          </a:r>
          <a:r>
            <a:rPr kumimoji="1" lang="en-US" altLang="ja-JP" sz="1300">
              <a:solidFill>
                <a:sysClr val="windowText" lastClr="000000"/>
              </a:solidFill>
              <a:latin typeface="ＭＳ Ｐゴシック"/>
            </a:rPr>
            <a:t>0.1</a:t>
          </a:r>
          <a:r>
            <a:rPr kumimoji="1" lang="ja-JP" altLang="en-US" sz="1300">
              <a:solidFill>
                <a:sysClr val="windowText" lastClr="000000"/>
              </a:solidFill>
              <a:latin typeface="ＭＳ Ｐゴシック"/>
            </a:rPr>
            <a:t>ポイント増加しているものの、年々減少傾向にある。これは、過去に借入れた地方債の償還が一部終了し償還額が減少傾向にある一方で、平成</a:t>
          </a:r>
          <a:r>
            <a:rPr kumimoji="1" lang="en-US" altLang="ja-JP" sz="1300">
              <a:solidFill>
                <a:sysClr val="windowText" lastClr="000000"/>
              </a:solidFill>
              <a:latin typeface="ＭＳ Ｐゴシック"/>
            </a:rPr>
            <a:t>28</a:t>
          </a:r>
          <a:r>
            <a:rPr kumimoji="1" lang="ja-JP" altLang="en-US" sz="1300">
              <a:solidFill>
                <a:sysClr val="windowText" lastClr="000000"/>
              </a:solidFill>
              <a:latin typeface="ＭＳ Ｐゴシック"/>
            </a:rPr>
            <a:t>年度の臨時財政対策債の決算額が</a:t>
          </a:r>
          <a:r>
            <a:rPr kumimoji="1" lang="en-US" altLang="ja-JP" sz="1300">
              <a:solidFill>
                <a:sysClr val="windowText" lastClr="000000"/>
              </a:solidFill>
              <a:latin typeface="ＭＳ Ｐゴシック"/>
            </a:rPr>
            <a:t>79,828</a:t>
          </a:r>
          <a:r>
            <a:rPr kumimoji="1" lang="ja-JP" altLang="en-US" sz="1300">
              <a:solidFill>
                <a:sysClr val="windowText" lastClr="000000"/>
              </a:solidFill>
              <a:latin typeface="ＭＳ Ｐゴシック"/>
            </a:rPr>
            <a:t>千円増額となったことで、今後の償還額も増額となったことなどが要因である。</a:t>
          </a:r>
        </a:p>
        <a:p>
          <a:r>
            <a:rPr kumimoji="1" lang="ja-JP" altLang="en-US" sz="1300">
              <a:solidFill>
                <a:sysClr val="windowText" lastClr="000000"/>
              </a:solidFill>
              <a:latin typeface="ＭＳ Ｐゴシック"/>
            </a:rPr>
            <a:t>　今後は、公共施設の更新や長寿命化等に伴う事業の増加が見込まれるため、より事業の必要性、緊急性を精査し、地方債の発行を最小限に止めることで、健全な財政運営に努める。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2" name="直線コネクタ 371"/>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3"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4" name="直線コネクタ 373"/>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5"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6" name="直線コネクタ 375"/>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93472</xdr:rowOff>
    </xdr:from>
    <xdr:to>
      <xdr:col>24</xdr:col>
      <xdr:colOff>558800</xdr:colOff>
      <xdr:row>38</xdr:row>
      <xdr:rowOff>103124</xdr:rowOff>
    </xdr:to>
    <xdr:cxnSp macro="">
      <xdr:nvCxnSpPr>
        <xdr:cNvPr id="377" name="直線コネクタ 376"/>
        <xdr:cNvCxnSpPr/>
      </xdr:nvCxnSpPr>
      <xdr:spPr>
        <a:xfrm>
          <a:off x="16179800" y="660857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152163</xdr:rowOff>
    </xdr:from>
    <xdr:ext cx="762000" cy="259045"/>
    <xdr:sp macro="" textlink="">
      <xdr:nvSpPr>
        <xdr:cNvPr id="378"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79" name="フローチャート : 判断 378"/>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93472</xdr:rowOff>
    </xdr:from>
    <xdr:to>
      <xdr:col>23</xdr:col>
      <xdr:colOff>406400</xdr:colOff>
      <xdr:row>38</xdr:row>
      <xdr:rowOff>132080</xdr:rowOff>
    </xdr:to>
    <xdr:cxnSp macro="">
      <xdr:nvCxnSpPr>
        <xdr:cNvPr id="380" name="直線コネクタ 379"/>
        <xdr:cNvCxnSpPr/>
      </xdr:nvCxnSpPr>
      <xdr:spPr>
        <a:xfrm flipV="1">
          <a:off x="15290800" y="660857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8636</xdr:rowOff>
    </xdr:from>
    <xdr:to>
      <xdr:col>23</xdr:col>
      <xdr:colOff>457200</xdr:colOff>
      <xdr:row>40</xdr:row>
      <xdr:rowOff>110236</xdr:rowOff>
    </xdr:to>
    <xdr:sp macro="" textlink="">
      <xdr:nvSpPr>
        <xdr:cNvPr id="381" name="フローチャート : 判断 380"/>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95013</xdr:rowOff>
    </xdr:from>
    <xdr:ext cx="736600" cy="259045"/>
    <xdr:sp macro="" textlink="">
      <xdr:nvSpPr>
        <xdr:cNvPr id="382" name="テキスト ボックス 381"/>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132080</xdr:rowOff>
    </xdr:from>
    <xdr:to>
      <xdr:col>22</xdr:col>
      <xdr:colOff>203200</xdr:colOff>
      <xdr:row>39</xdr:row>
      <xdr:rowOff>18542</xdr:rowOff>
    </xdr:to>
    <xdr:cxnSp macro="">
      <xdr:nvCxnSpPr>
        <xdr:cNvPr id="383" name="直線コネクタ 382"/>
        <xdr:cNvCxnSpPr/>
      </xdr:nvCxnSpPr>
      <xdr:spPr>
        <a:xfrm flipV="1">
          <a:off x="14401800" y="664718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4" name="フローチャート : 判断 383"/>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10431</xdr:rowOff>
    </xdr:from>
    <xdr:ext cx="762000" cy="259045"/>
    <xdr:sp macro="" textlink="">
      <xdr:nvSpPr>
        <xdr:cNvPr id="385" name="テキスト ボックス 384"/>
        <xdr:cNvSpPr txBox="1"/>
      </xdr:nvSpPr>
      <xdr:spPr>
        <a:xfrm>
          <a:off x="14909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18542</xdr:rowOff>
    </xdr:from>
    <xdr:to>
      <xdr:col>21</xdr:col>
      <xdr:colOff>0</xdr:colOff>
      <xdr:row>39</xdr:row>
      <xdr:rowOff>66802</xdr:rowOff>
    </xdr:to>
    <xdr:cxnSp macro="">
      <xdr:nvCxnSpPr>
        <xdr:cNvPr id="386" name="直線コネクタ 385"/>
        <xdr:cNvCxnSpPr/>
      </xdr:nvCxnSpPr>
      <xdr:spPr>
        <a:xfrm flipV="1">
          <a:off x="13512800" y="670509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7" name="フローチャート : 判断 386"/>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388" name="テキスト ボックス 387"/>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89" name="フローチャート : 判断 388"/>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155211</xdr:rowOff>
    </xdr:from>
    <xdr:ext cx="762000" cy="259045"/>
    <xdr:sp macro="" textlink="">
      <xdr:nvSpPr>
        <xdr:cNvPr id="390" name="テキスト ボックス 389"/>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52324</xdr:rowOff>
    </xdr:from>
    <xdr:to>
      <xdr:col>24</xdr:col>
      <xdr:colOff>609600</xdr:colOff>
      <xdr:row>38</xdr:row>
      <xdr:rowOff>153924</xdr:rowOff>
    </xdr:to>
    <xdr:sp macro="" textlink="">
      <xdr:nvSpPr>
        <xdr:cNvPr id="396" name="円/楕円 395"/>
        <xdr:cNvSpPr/>
      </xdr:nvSpPr>
      <xdr:spPr>
        <a:xfrm>
          <a:off x="169672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68851</xdr:rowOff>
    </xdr:from>
    <xdr:ext cx="762000" cy="259045"/>
    <xdr:sp macro="" textlink="">
      <xdr:nvSpPr>
        <xdr:cNvPr id="397" name="公債費負担の状況該当値テキスト"/>
        <xdr:cNvSpPr txBox="1"/>
      </xdr:nvSpPr>
      <xdr:spPr>
        <a:xfrm>
          <a:off x="17106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42672</xdr:rowOff>
    </xdr:from>
    <xdr:to>
      <xdr:col>23</xdr:col>
      <xdr:colOff>457200</xdr:colOff>
      <xdr:row>38</xdr:row>
      <xdr:rowOff>144272</xdr:rowOff>
    </xdr:to>
    <xdr:sp macro="" textlink="">
      <xdr:nvSpPr>
        <xdr:cNvPr id="398" name="円/楕円 397"/>
        <xdr:cNvSpPr/>
      </xdr:nvSpPr>
      <xdr:spPr>
        <a:xfrm>
          <a:off x="16129000" y="65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154449</xdr:rowOff>
    </xdr:from>
    <xdr:ext cx="736600" cy="259045"/>
    <xdr:sp macro="" textlink="">
      <xdr:nvSpPr>
        <xdr:cNvPr id="399" name="テキスト ボックス 398"/>
        <xdr:cNvSpPr txBox="1"/>
      </xdr:nvSpPr>
      <xdr:spPr>
        <a:xfrm>
          <a:off x="15798800" y="6326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81280</xdr:rowOff>
    </xdr:from>
    <xdr:to>
      <xdr:col>22</xdr:col>
      <xdr:colOff>254000</xdr:colOff>
      <xdr:row>39</xdr:row>
      <xdr:rowOff>11430</xdr:rowOff>
    </xdr:to>
    <xdr:sp macro="" textlink="">
      <xdr:nvSpPr>
        <xdr:cNvPr id="400" name="円/楕円 399"/>
        <xdr:cNvSpPr/>
      </xdr:nvSpPr>
      <xdr:spPr>
        <a:xfrm>
          <a:off x="15240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21607</xdr:rowOff>
    </xdr:from>
    <xdr:ext cx="762000" cy="259045"/>
    <xdr:sp macro="" textlink="">
      <xdr:nvSpPr>
        <xdr:cNvPr id="401" name="テキスト ボックス 400"/>
        <xdr:cNvSpPr txBox="1"/>
      </xdr:nvSpPr>
      <xdr:spPr>
        <a:xfrm>
          <a:off x="1490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139192</xdr:rowOff>
    </xdr:from>
    <xdr:to>
      <xdr:col>21</xdr:col>
      <xdr:colOff>50800</xdr:colOff>
      <xdr:row>39</xdr:row>
      <xdr:rowOff>69342</xdr:rowOff>
    </xdr:to>
    <xdr:sp macro="" textlink="">
      <xdr:nvSpPr>
        <xdr:cNvPr id="402" name="円/楕円 401"/>
        <xdr:cNvSpPr/>
      </xdr:nvSpPr>
      <xdr:spPr>
        <a:xfrm>
          <a:off x="143510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79519</xdr:rowOff>
    </xdr:from>
    <xdr:ext cx="762000" cy="259045"/>
    <xdr:sp macro="" textlink="">
      <xdr:nvSpPr>
        <xdr:cNvPr id="403" name="テキスト ボックス 402"/>
        <xdr:cNvSpPr txBox="1"/>
      </xdr:nvSpPr>
      <xdr:spPr>
        <a:xfrm>
          <a:off x="14020800" y="642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16002</xdr:rowOff>
    </xdr:from>
    <xdr:to>
      <xdr:col>19</xdr:col>
      <xdr:colOff>533400</xdr:colOff>
      <xdr:row>39</xdr:row>
      <xdr:rowOff>117602</xdr:rowOff>
    </xdr:to>
    <xdr:sp macro="" textlink="">
      <xdr:nvSpPr>
        <xdr:cNvPr id="404" name="円/楕円 403"/>
        <xdr:cNvSpPr/>
      </xdr:nvSpPr>
      <xdr:spPr>
        <a:xfrm>
          <a:off x="134620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127779</xdr:rowOff>
    </xdr:from>
    <xdr:ext cx="762000" cy="259045"/>
    <xdr:sp macro="" textlink="">
      <xdr:nvSpPr>
        <xdr:cNvPr id="405" name="テキスト ボックス 404"/>
        <xdr:cNvSpPr txBox="1"/>
      </xdr:nvSpPr>
      <xdr:spPr>
        <a:xfrm>
          <a:off x="13131800" y="647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将来負担比率は－％であり、類似団体の中で最も健全性が高い。</a:t>
          </a:r>
        </a:p>
        <a:p>
          <a:r>
            <a:rPr kumimoji="1" lang="ja-JP" altLang="en-US" sz="1300">
              <a:solidFill>
                <a:sysClr val="windowText" lastClr="000000"/>
              </a:solidFill>
              <a:latin typeface="ＭＳ Ｐゴシック"/>
            </a:rPr>
            <a:t>　これは、地方債残高の増加を必要最小限に止め、将来の公共事業等の財源のために、計画的な基金の積立を行っていることが要因である。</a:t>
          </a:r>
        </a:p>
        <a:p>
          <a:r>
            <a:rPr kumimoji="1" lang="ja-JP" altLang="en-US" sz="1300">
              <a:solidFill>
                <a:sysClr val="windowText" lastClr="000000"/>
              </a:solidFill>
              <a:latin typeface="ＭＳ Ｐゴシック"/>
            </a:rPr>
            <a:t>　今後もこの状況を堅持できるよう、計画的な財政運営に努める。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2" name="直線コネクタ 431"/>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3" name="将来負担の状況最小値テキスト"/>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4" name="直線コネクタ 433"/>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3319</xdr:rowOff>
    </xdr:from>
    <xdr:ext cx="762000" cy="259045"/>
    <xdr:sp macro="" textlink="">
      <xdr:nvSpPr>
        <xdr:cNvPr id="437" name="将来負担の状況平均値テキスト"/>
        <xdr:cNvSpPr txBox="1"/>
      </xdr:nvSpPr>
      <xdr:spPr>
        <a:xfrm>
          <a:off x="17106900" y="2575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38" name="フローチャート : 判断 437"/>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125476</xdr:rowOff>
    </xdr:from>
    <xdr:to>
      <xdr:col>23</xdr:col>
      <xdr:colOff>457200</xdr:colOff>
      <xdr:row>15</xdr:row>
      <xdr:rowOff>55626</xdr:rowOff>
    </xdr:to>
    <xdr:sp macro="" textlink="">
      <xdr:nvSpPr>
        <xdr:cNvPr id="439" name="フローチャート : 判断 438"/>
        <xdr:cNvSpPr/>
      </xdr:nvSpPr>
      <xdr:spPr>
        <a:xfrm>
          <a:off x="16129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65803</xdr:rowOff>
    </xdr:from>
    <xdr:ext cx="736600" cy="259045"/>
    <xdr:sp macro="" textlink="">
      <xdr:nvSpPr>
        <xdr:cNvPr id="440" name="テキスト ボックス 439"/>
        <xdr:cNvSpPr txBox="1"/>
      </xdr:nvSpPr>
      <xdr:spPr>
        <a:xfrm>
          <a:off x="15798800" y="229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24486</xdr:rowOff>
    </xdr:from>
    <xdr:to>
      <xdr:col>22</xdr:col>
      <xdr:colOff>254000</xdr:colOff>
      <xdr:row>15</xdr:row>
      <xdr:rowOff>126086</xdr:rowOff>
    </xdr:to>
    <xdr:sp macro="" textlink="">
      <xdr:nvSpPr>
        <xdr:cNvPr id="441" name="フローチャート : 判断 440"/>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2" name="テキスト ボックス 441"/>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43790</xdr:rowOff>
    </xdr:from>
    <xdr:to>
      <xdr:col>21</xdr:col>
      <xdr:colOff>50800</xdr:colOff>
      <xdr:row>15</xdr:row>
      <xdr:rowOff>145390</xdr:rowOff>
    </xdr:to>
    <xdr:sp macro="" textlink="">
      <xdr:nvSpPr>
        <xdr:cNvPr id="443" name="フローチャート : 判断 442"/>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155567</xdr:rowOff>
    </xdr:from>
    <xdr:ext cx="762000" cy="259045"/>
    <xdr:sp macro="" textlink="">
      <xdr:nvSpPr>
        <xdr:cNvPr id="444" name="テキスト ボックス 443"/>
        <xdr:cNvSpPr txBox="1"/>
      </xdr:nvSpPr>
      <xdr:spPr>
        <a:xfrm>
          <a:off x="14020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45" name="フローチャート : 判断 444"/>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65193</xdr:rowOff>
    </xdr:from>
    <xdr:ext cx="762000" cy="259045"/>
    <xdr:sp macro="" textlink="">
      <xdr:nvSpPr>
        <xdr:cNvPr id="446" name="テキスト ボックス 445"/>
        <xdr:cNvSpPr txBox="1"/>
      </xdr:nvSpPr>
      <xdr:spPr>
        <a:xfrm>
          <a:off x="13131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福岡県那珂川町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50,401
50,195
74.95
17,034,830
16,026,615
804,255
9,232,639
11,559,539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平成</a:t>
          </a:r>
          <a:r>
            <a:rPr kumimoji="1" lang="en-US" altLang="ja-JP" sz="1300">
              <a:solidFill>
                <a:sysClr val="windowText" lastClr="000000"/>
              </a:solidFill>
              <a:latin typeface="ＭＳ Ｐゴシック"/>
            </a:rPr>
            <a:t>28</a:t>
          </a:r>
          <a:r>
            <a:rPr kumimoji="1" lang="ja-JP" altLang="en-US" sz="1300">
              <a:solidFill>
                <a:sysClr val="windowText" lastClr="000000"/>
              </a:solidFill>
              <a:latin typeface="ＭＳ Ｐゴシック"/>
            </a:rPr>
            <a:t>年度は</a:t>
          </a:r>
          <a:r>
            <a:rPr kumimoji="1" lang="en-US" altLang="ja-JP" sz="1300">
              <a:solidFill>
                <a:sysClr val="windowText" lastClr="000000"/>
              </a:solidFill>
              <a:latin typeface="ＭＳ Ｐゴシック"/>
            </a:rPr>
            <a:t>22.5</a:t>
          </a:r>
          <a:r>
            <a:rPr kumimoji="1" lang="ja-JP" altLang="en-US" sz="1300">
              <a:solidFill>
                <a:sysClr val="windowText" lastClr="000000"/>
              </a:solidFill>
              <a:latin typeface="ＭＳ Ｐゴシック"/>
            </a:rPr>
            <a:t>％と平成</a:t>
          </a:r>
          <a:r>
            <a:rPr kumimoji="1" lang="en-US" altLang="ja-JP" sz="1300">
              <a:solidFill>
                <a:sysClr val="windowText" lastClr="000000"/>
              </a:solidFill>
              <a:latin typeface="ＭＳ Ｐゴシック"/>
            </a:rPr>
            <a:t>27</a:t>
          </a:r>
          <a:r>
            <a:rPr kumimoji="1" lang="ja-JP" altLang="en-US" sz="1300">
              <a:solidFill>
                <a:sysClr val="windowText" lastClr="000000"/>
              </a:solidFill>
              <a:latin typeface="ＭＳ Ｐゴシック"/>
            </a:rPr>
            <a:t>年度と比較して</a:t>
          </a:r>
          <a:r>
            <a:rPr kumimoji="1" lang="en-US" altLang="ja-JP" sz="1300">
              <a:solidFill>
                <a:sysClr val="windowText" lastClr="000000"/>
              </a:solidFill>
              <a:latin typeface="ＭＳ Ｐゴシック"/>
            </a:rPr>
            <a:t>0.4</a:t>
          </a:r>
          <a:r>
            <a:rPr kumimoji="1" lang="ja-JP" altLang="en-US" sz="1300">
              <a:solidFill>
                <a:sysClr val="windowText" lastClr="000000"/>
              </a:solidFill>
              <a:latin typeface="ＭＳ Ｐゴシック"/>
            </a:rPr>
            <a:t>ポイント減少している。</a:t>
          </a:r>
        </a:p>
        <a:p>
          <a:r>
            <a:rPr kumimoji="1" lang="ja-JP" altLang="en-US" sz="1300">
              <a:solidFill>
                <a:sysClr val="windowText" lastClr="000000"/>
              </a:solidFill>
              <a:latin typeface="ＭＳ Ｐゴシック"/>
            </a:rPr>
            <a:t>　これは、任期満了に伴う退職者に係る職員の補充を実施しなかったことなどが主な要因である。</a:t>
          </a:r>
        </a:p>
        <a:p>
          <a:r>
            <a:rPr kumimoji="1" lang="ja-JP" altLang="en-US" sz="1300">
              <a:solidFill>
                <a:sysClr val="windowText" lastClr="000000"/>
              </a:solidFill>
              <a:latin typeface="ＭＳ Ｐゴシック"/>
            </a:rPr>
            <a:t>　今後も定員管理適正化計画に基づく、人件費の抑制に努める。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127000</xdr:rowOff>
    </xdr:from>
    <xdr:to>
      <xdr:col>7</xdr:col>
      <xdr:colOff>15875</xdr:colOff>
      <xdr:row>36</xdr:row>
      <xdr:rowOff>145288</xdr:rowOff>
    </xdr:to>
    <xdr:cxnSp macro="">
      <xdr:nvCxnSpPr>
        <xdr:cNvPr id="64" name="直線コネクタ 63"/>
        <xdr:cNvCxnSpPr/>
      </xdr:nvCxnSpPr>
      <xdr:spPr>
        <a:xfrm flipV="1">
          <a:off x="3987800" y="629920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122428</xdr:rowOff>
    </xdr:from>
    <xdr:to>
      <xdr:col>5</xdr:col>
      <xdr:colOff>549275</xdr:colOff>
      <xdr:row>36</xdr:row>
      <xdr:rowOff>145288</xdr:rowOff>
    </xdr:to>
    <xdr:cxnSp macro="">
      <xdr:nvCxnSpPr>
        <xdr:cNvPr id="67" name="直線コネクタ 66"/>
        <xdr:cNvCxnSpPr/>
      </xdr:nvCxnSpPr>
      <xdr:spPr>
        <a:xfrm>
          <a:off x="3098800" y="62946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16527</xdr:rowOff>
    </xdr:from>
    <xdr:ext cx="736600" cy="259045"/>
    <xdr:sp macro="" textlink="">
      <xdr:nvSpPr>
        <xdr:cNvPr id="69" name="テキスト ボックス 68"/>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99568</xdr:rowOff>
    </xdr:from>
    <xdr:to>
      <xdr:col>4</xdr:col>
      <xdr:colOff>346075</xdr:colOff>
      <xdr:row>36</xdr:row>
      <xdr:rowOff>122428</xdr:rowOff>
    </xdr:to>
    <xdr:cxnSp macro="">
      <xdr:nvCxnSpPr>
        <xdr:cNvPr id="70" name="直線コネクタ 69"/>
        <xdr:cNvCxnSpPr/>
      </xdr:nvCxnSpPr>
      <xdr:spPr>
        <a:xfrm>
          <a:off x="2209800" y="62717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99568</xdr:rowOff>
    </xdr:from>
    <xdr:to>
      <xdr:col>3</xdr:col>
      <xdr:colOff>142875</xdr:colOff>
      <xdr:row>37</xdr:row>
      <xdr:rowOff>56134</xdr:rowOff>
    </xdr:to>
    <xdr:cxnSp macro="">
      <xdr:nvCxnSpPr>
        <xdr:cNvPr id="73" name="直線コネクタ 72"/>
        <xdr:cNvCxnSpPr/>
      </xdr:nvCxnSpPr>
      <xdr:spPr>
        <a:xfrm flipV="1">
          <a:off x="1320800" y="627176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7" name="テキスト ボックス 76"/>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83" name="円/楕円 82"/>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92727</xdr:rowOff>
    </xdr:from>
    <xdr:ext cx="762000" cy="259045"/>
    <xdr:sp macro="" textlink="">
      <xdr:nvSpPr>
        <xdr:cNvPr id="84" name="人件費該当値テキスト"/>
        <xdr:cNvSpPr txBox="1"/>
      </xdr:nvSpPr>
      <xdr:spPr>
        <a:xfrm>
          <a:off x="4914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94488</xdr:rowOff>
    </xdr:from>
    <xdr:to>
      <xdr:col>5</xdr:col>
      <xdr:colOff>600075</xdr:colOff>
      <xdr:row>37</xdr:row>
      <xdr:rowOff>24638</xdr:rowOff>
    </xdr:to>
    <xdr:sp macro="" textlink="">
      <xdr:nvSpPr>
        <xdr:cNvPr id="85" name="円/楕円 84"/>
        <xdr:cNvSpPr/>
      </xdr:nvSpPr>
      <xdr:spPr>
        <a:xfrm>
          <a:off x="3937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9415</xdr:rowOff>
    </xdr:from>
    <xdr:ext cx="736600" cy="259045"/>
    <xdr:sp macro="" textlink="">
      <xdr:nvSpPr>
        <xdr:cNvPr id="86" name="テキスト ボックス 85"/>
        <xdr:cNvSpPr txBox="1"/>
      </xdr:nvSpPr>
      <xdr:spPr>
        <a:xfrm>
          <a:off x="3606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71628</xdr:rowOff>
    </xdr:from>
    <xdr:to>
      <xdr:col>4</xdr:col>
      <xdr:colOff>396875</xdr:colOff>
      <xdr:row>37</xdr:row>
      <xdr:rowOff>1778</xdr:rowOff>
    </xdr:to>
    <xdr:sp macro="" textlink="">
      <xdr:nvSpPr>
        <xdr:cNvPr id="87" name="円/楕円 86"/>
        <xdr:cNvSpPr/>
      </xdr:nvSpPr>
      <xdr:spPr>
        <a:xfrm>
          <a:off x="3048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11955</xdr:rowOff>
    </xdr:from>
    <xdr:ext cx="762000" cy="259045"/>
    <xdr:sp macro="" textlink="">
      <xdr:nvSpPr>
        <xdr:cNvPr id="88" name="テキスト ボックス 87"/>
        <xdr:cNvSpPr txBox="1"/>
      </xdr:nvSpPr>
      <xdr:spPr>
        <a:xfrm>
          <a:off x="2717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48768</xdr:rowOff>
    </xdr:from>
    <xdr:to>
      <xdr:col>3</xdr:col>
      <xdr:colOff>193675</xdr:colOff>
      <xdr:row>36</xdr:row>
      <xdr:rowOff>150368</xdr:rowOff>
    </xdr:to>
    <xdr:sp macro="" textlink="">
      <xdr:nvSpPr>
        <xdr:cNvPr id="89" name="円/楕円 88"/>
        <xdr:cNvSpPr/>
      </xdr:nvSpPr>
      <xdr:spPr>
        <a:xfrm>
          <a:off x="2159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160545</xdr:rowOff>
    </xdr:from>
    <xdr:ext cx="762000" cy="259045"/>
    <xdr:sp macro="" textlink="">
      <xdr:nvSpPr>
        <xdr:cNvPr id="90" name="テキスト ボックス 89"/>
        <xdr:cNvSpPr txBox="1"/>
      </xdr:nvSpPr>
      <xdr:spPr>
        <a:xfrm>
          <a:off x="1828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5334</xdr:rowOff>
    </xdr:from>
    <xdr:to>
      <xdr:col>1</xdr:col>
      <xdr:colOff>676275</xdr:colOff>
      <xdr:row>37</xdr:row>
      <xdr:rowOff>106934</xdr:rowOff>
    </xdr:to>
    <xdr:sp macro="" textlink="">
      <xdr:nvSpPr>
        <xdr:cNvPr id="91" name="円/楕円 90"/>
        <xdr:cNvSpPr/>
      </xdr:nvSpPr>
      <xdr:spPr>
        <a:xfrm>
          <a:off x="1270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91711</xdr:rowOff>
    </xdr:from>
    <xdr:ext cx="762000" cy="259045"/>
    <xdr:sp macro="" textlink="">
      <xdr:nvSpPr>
        <xdr:cNvPr id="92" name="テキスト ボックス 91"/>
        <xdr:cNvSpPr txBox="1"/>
      </xdr:nvSpPr>
      <xdr:spPr>
        <a:xfrm>
          <a:off x="939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a:t>
          </a:r>
          <a:r>
            <a:rPr kumimoji="1" lang="ja-JP" altLang="en-US" sz="1100">
              <a:solidFill>
                <a:sysClr val="windowText" lastClr="000000"/>
              </a:solidFill>
              <a:latin typeface="ＭＳ Ｐゴシック"/>
            </a:rPr>
            <a:t>平成</a:t>
          </a:r>
          <a:r>
            <a:rPr kumimoji="1" lang="en-US" altLang="ja-JP" sz="1100">
              <a:solidFill>
                <a:sysClr val="windowText" lastClr="000000"/>
              </a:solidFill>
              <a:latin typeface="ＭＳ Ｐゴシック"/>
            </a:rPr>
            <a:t>28</a:t>
          </a:r>
          <a:r>
            <a:rPr kumimoji="1" lang="ja-JP" altLang="en-US" sz="1100">
              <a:solidFill>
                <a:sysClr val="windowText" lastClr="000000"/>
              </a:solidFill>
              <a:latin typeface="ＭＳ Ｐゴシック"/>
            </a:rPr>
            <a:t>年度は</a:t>
          </a:r>
          <a:r>
            <a:rPr kumimoji="1" lang="en-US" altLang="ja-JP" sz="1100">
              <a:solidFill>
                <a:sysClr val="windowText" lastClr="000000"/>
              </a:solidFill>
              <a:latin typeface="ＭＳ Ｐゴシック"/>
            </a:rPr>
            <a:t>22.1</a:t>
          </a:r>
          <a:r>
            <a:rPr kumimoji="1" lang="ja-JP" altLang="en-US" sz="1100">
              <a:solidFill>
                <a:sysClr val="windowText" lastClr="000000"/>
              </a:solidFill>
              <a:latin typeface="ＭＳ Ｐゴシック"/>
            </a:rPr>
            <a:t>％と平成</a:t>
          </a:r>
          <a:r>
            <a:rPr kumimoji="1" lang="en-US" altLang="ja-JP" sz="1100">
              <a:solidFill>
                <a:sysClr val="windowText" lastClr="000000"/>
              </a:solidFill>
              <a:latin typeface="ＭＳ Ｐゴシック"/>
            </a:rPr>
            <a:t>27</a:t>
          </a:r>
          <a:r>
            <a:rPr kumimoji="1" lang="ja-JP" altLang="en-US" sz="1100">
              <a:solidFill>
                <a:sysClr val="windowText" lastClr="000000"/>
              </a:solidFill>
              <a:latin typeface="ＭＳ Ｐゴシック"/>
            </a:rPr>
            <a:t>年度と比較して</a:t>
          </a:r>
          <a:r>
            <a:rPr kumimoji="1" lang="en-US" altLang="ja-JP" sz="1100">
              <a:solidFill>
                <a:sysClr val="windowText" lastClr="000000"/>
              </a:solidFill>
              <a:latin typeface="ＭＳ Ｐゴシック"/>
            </a:rPr>
            <a:t>0.4</a:t>
          </a:r>
          <a:r>
            <a:rPr kumimoji="1" lang="ja-JP" altLang="en-US" sz="1100">
              <a:solidFill>
                <a:sysClr val="windowText" lastClr="000000"/>
              </a:solidFill>
              <a:latin typeface="ＭＳ Ｐゴシック"/>
            </a:rPr>
            <a:t>ポイント増加している。これは、近年増加傾向にあるふるさと納税に関連する業務委託料等が増額となったことが主な要因である。また、類似団体と比較すると</a:t>
          </a:r>
          <a:r>
            <a:rPr kumimoji="1" lang="en-US" altLang="ja-JP" sz="1100">
              <a:solidFill>
                <a:sysClr val="windowText" lastClr="000000"/>
              </a:solidFill>
              <a:latin typeface="ＭＳ Ｐゴシック"/>
            </a:rPr>
            <a:t>5.3</a:t>
          </a:r>
          <a:r>
            <a:rPr kumimoji="1" lang="ja-JP" altLang="en-US" sz="1100">
              <a:solidFill>
                <a:sysClr val="windowText" lastClr="000000"/>
              </a:solidFill>
              <a:latin typeface="ＭＳ Ｐゴシック"/>
            </a:rPr>
            <a:t>ポイント高くなっているのは、人件費削減や業務の効率化を目的に学校の用務員業務や給食調理業務、各施設の管理業務等を民間へ委託を進めてきたためであり、人件費の抑制は図れた反面物件費が増額となった。</a:t>
          </a:r>
        </a:p>
        <a:p>
          <a:r>
            <a:rPr kumimoji="1" lang="ja-JP" altLang="en-US" sz="1100">
              <a:solidFill>
                <a:sysClr val="windowText" lastClr="000000"/>
              </a:solidFill>
              <a:latin typeface="ＭＳ Ｐゴシック"/>
            </a:rPr>
            <a:t>　今後も、民間委託が可能な業務に関しては業務委託を推進し、効率化に努めるとともに総支出額の抑制に努める。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27940</xdr:rowOff>
    </xdr:from>
    <xdr:to>
      <xdr:col>24</xdr:col>
      <xdr:colOff>31750</xdr:colOff>
      <xdr:row>18</xdr:row>
      <xdr:rowOff>58420</xdr:rowOff>
    </xdr:to>
    <xdr:cxnSp macro="">
      <xdr:nvCxnSpPr>
        <xdr:cNvPr id="125" name="直線コネクタ 124"/>
        <xdr:cNvCxnSpPr/>
      </xdr:nvCxnSpPr>
      <xdr:spPr>
        <a:xfrm>
          <a:off x="15671800" y="31140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134637</xdr:rowOff>
    </xdr:from>
    <xdr:ext cx="762000" cy="259045"/>
    <xdr:sp macro="" textlink="">
      <xdr:nvSpPr>
        <xdr:cNvPr id="126" name="物件費平均値テキスト"/>
        <xdr:cNvSpPr txBox="1"/>
      </xdr:nvSpPr>
      <xdr:spPr>
        <a:xfrm>
          <a:off x="16598900" y="253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115570</xdr:rowOff>
    </xdr:from>
    <xdr:to>
      <xdr:col>22</xdr:col>
      <xdr:colOff>565150</xdr:colOff>
      <xdr:row>18</xdr:row>
      <xdr:rowOff>27940</xdr:rowOff>
    </xdr:to>
    <xdr:cxnSp macro="">
      <xdr:nvCxnSpPr>
        <xdr:cNvPr id="128" name="直線コネクタ 127"/>
        <xdr:cNvCxnSpPr/>
      </xdr:nvCxnSpPr>
      <xdr:spPr>
        <a:xfrm>
          <a:off x="14782800" y="30302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72390</xdr:rowOff>
    </xdr:from>
    <xdr:to>
      <xdr:col>22</xdr:col>
      <xdr:colOff>615950</xdr:colOff>
      <xdr:row>16</xdr:row>
      <xdr:rowOff>2540</xdr:rowOff>
    </xdr:to>
    <xdr:sp macro="" textlink="">
      <xdr:nvSpPr>
        <xdr:cNvPr id="129" name="フローチャート : 判断 128"/>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12717</xdr:rowOff>
    </xdr:from>
    <xdr:ext cx="736600" cy="259045"/>
    <xdr:sp macro="" textlink="">
      <xdr:nvSpPr>
        <xdr:cNvPr id="130" name="テキスト ボックス 129"/>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62230</xdr:rowOff>
    </xdr:from>
    <xdr:to>
      <xdr:col>21</xdr:col>
      <xdr:colOff>361950</xdr:colOff>
      <xdr:row>17</xdr:row>
      <xdr:rowOff>115570</xdr:rowOff>
    </xdr:to>
    <xdr:cxnSp macro="">
      <xdr:nvCxnSpPr>
        <xdr:cNvPr id="131" name="直線コネクタ 130"/>
        <xdr:cNvCxnSpPr/>
      </xdr:nvCxnSpPr>
      <xdr:spPr>
        <a:xfrm>
          <a:off x="13893800" y="2976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161307</xdr:rowOff>
    </xdr:from>
    <xdr:ext cx="762000" cy="259045"/>
    <xdr:sp macro="" textlink="">
      <xdr:nvSpPr>
        <xdr:cNvPr id="133" name="テキスト ボックス 132"/>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31750</xdr:rowOff>
    </xdr:from>
    <xdr:to>
      <xdr:col>20</xdr:col>
      <xdr:colOff>158750</xdr:colOff>
      <xdr:row>17</xdr:row>
      <xdr:rowOff>62230</xdr:rowOff>
    </xdr:to>
    <xdr:cxnSp macro="">
      <xdr:nvCxnSpPr>
        <xdr:cNvPr id="134" name="直線コネクタ 133"/>
        <xdr:cNvCxnSpPr/>
      </xdr:nvCxnSpPr>
      <xdr:spPr>
        <a:xfrm>
          <a:off x="13004800" y="2946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115587</xdr:rowOff>
    </xdr:from>
    <xdr:ext cx="762000" cy="259045"/>
    <xdr:sp macro="" textlink="">
      <xdr:nvSpPr>
        <xdr:cNvPr id="136" name="テキスト ボックス 135"/>
        <xdr:cNvSpPr txBox="1"/>
      </xdr:nvSpPr>
      <xdr:spPr>
        <a:xfrm>
          <a:off x="13512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77487</xdr:rowOff>
    </xdr:from>
    <xdr:ext cx="762000" cy="259045"/>
    <xdr:sp macro="" textlink="">
      <xdr:nvSpPr>
        <xdr:cNvPr id="138" name="テキスト ボックス 137"/>
        <xdr:cNvSpPr txBox="1"/>
      </xdr:nvSpPr>
      <xdr:spPr>
        <a:xfrm>
          <a:off x="12623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7620</xdr:rowOff>
    </xdr:from>
    <xdr:to>
      <xdr:col>24</xdr:col>
      <xdr:colOff>82550</xdr:colOff>
      <xdr:row>18</xdr:row>
      <xdr:rowOff>109220</xdr:rowOff>
    </xdr:to>
    <xdr:sp macro="" textlink="">
      <xdr:nvSpPr>
        <xdr:cNvPr id="144" name="円/楕円 143"/>
        <xdr:cNvSpPr/>
      </xdr:nvSpPr>
      <xdr:spPr>
        <a:xfrm>
          <a:off x="164592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151147</xdr:rowOff>
    </xdr:from>
    <xdr:ext cx="762000" cy="259045"/>
    <xdr:sp macro="" textlink="">
      <xdr:nvSpPr>
        <xdr:cNvPr id="145" name="物件費該当値テキスト"/>
        <xdr:cNvSpPr txBox="1"/>
      </xdr:nvSpPr>
      <xdr:spPr>
        <a:xfrm>
          <a:off x="165989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148590</xdr:rowOff>
    </xdr:from>
    <xdr:to>
      <xdr:col>22</xdr:col>
      <xdr:colOff>615950</xdr:colOff>
      <xdr:row>18</xdr:row>
      <xdr:rowOff>78740</xdr:rowOff>
    </xdr:to>
    <xdr:sp macro="" textlink="">
      <xdr:nvSpPr>
        <xdr:cNvPr id="146" name="円/楕円 145"/>
        <xdr:cNvSpPr/>
      </xdr:nvSpPr>
      <xdr:spPr>
        <a:xfrm>
          <a:off x="15621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63517</xdr:rowOff>
    </xdr:from>
    <xdr:ext cx="736600" cy="259045"/>
    <xdr:sp macro="" textlink="">
      <xdr:nvSpPr>
        <xdr:cNvPr id="147" name="テキスト ボックス 146"/>
        <xdr:cNvSpPr txBox="1"/>
      </xdr:nvSpPr>
      <xdr:spPr>
        <a:xfrm>
          <a:off x="15290800" y="314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64770</xdr:rowOff>
    </xdr:from>
    <xdr:to>
      <xdr:col>21</xdr:col>
      <xdr:colOff>412750</xdr:colOff>
      <xdr:row>17</xdr:row>
      <xdr:rowOff>166370</xdr:rowOff>
    </xdr:to>
    <xdr:sp macro="" textlink="">
      <xdr:nvSpPr>
        <xdr:cNvPr id="148" name="円/楕円 147"/>
        <xdr:cNvSpPr/>
      </xdr:nvSpPr>
      <xdr:spPr>
        <a:xfrm>
          <a:off x="1473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151147</xdr:rowOff>
    </xdr:from>
    <xdr:ext cx="762000" cy="259045"/>
    <xdr:sp macro="" textlink="">
      <xdr:nvSpPr>
        <xdr:cNvPr id="149" name="テキスト ボックス 148"/>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11430</xdr:rowOff>
    </xdr:from>
    <xdr:to>
      <xdr:col>20</xdr:col>
      <xdr:colOff>209550</xdr:colOff>
      <xdr:row>17</xdr:row>
      <xdr:rowOff>113030</xdr:rowOff>
    </xdr:to>
    <xdr:sp macro="" textlink="">
      <xdr:nvSpPr>
        <xdr:cNvPr id="150" name="円/楕円 149"/>
        <xdr:cNvSpPr/>
      </xdr:nvSpPr>
      <xdr:spPr>
        <a:xfrm>
          <a:off x="13843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97807</xdr:rowOff>
    </xdr:from>
    <xdr:ext cx="762000" cy="259045"/>
    <xdr:sp macro="" textlink="">
      <xdr:nvSpPr>
        <xdr:cNvPr id="151" name="テキスト ボックス 150"/>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152400</xdr:rowOff>
    </xdr:from>
    <xdr:to>
      <xdr:col>19</xdr:col>
      <xdr:colOff>6350</xdr:colOff>
      <xdr:row>17</xdr:row>
      <xdr:rowOff>82550</xdr:rowOff>
    </xdr:to>
    <xdr:sp macro="" textlink="">
      <xdr:nvSpPr>
        <xdr:cNvPr id="152" name="円/楕円 151"/>
        <xdr:cNvSpPr/>
      </xdr:nvSpPr>
      <xdr:spPr>
        <a:xfrm>
          <a:off x="12954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67327</xdr:rowOff>
    </xdr:from>
    <xdr:ext cx="762000" cy="259045"/>
    <xdr:sp macro="" textlink="">
      <xdr:nvSpPr>
        <xdr:cNvPr id="153" name="テキスト ボックス 152"/>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a:rPr>
            <a:t>　平成</a:t>
          </a:r>
          <a:r>
            <a:rPr kumimoji="1" lang="en-US" altLang="ja-JP" sz="1200">
              <a:solidFill>
                <a:sysClr val="windowText" lastClr="000000"/>
              </a:solidFill>
              <a:latin typeface="ＭＳ Ｐゴシック"/>
            </a:rPr>
            <a:t>28</a:t>
          </a:r>
          <a:r>
            <a:rPr kumimoji="1" lang="ja-JP" altLang="en-US" sz="1200">
              <a:solidFill>
                <a:sysClr val="windowText" lastClr="000000"/>
              </a:solidFill>
              <a:latin typeface="ＭＳ Ｐゴシック"/>
            </a:rPr>
            <a:t>年度は</a:t>
          </a:r>
          <a:r>
            <a:rPr kumimoji="1" lang="en-US" altLang="ja-JP" sz="1200">
              <a:solidFill>
                <a:sysClr val="windowText" lastClr="000000"/>
              </a:solidFill>
              <a:latin typeface="ＭＳ Ｐゴシック"/>
            </a:rPr>
            <a:t>9.3</a:t>
          </a:r>
          <a:r>
            <a:rPr kumimoji="1" lang="ja-JP" altLang="en-US" sz="1200">
              <a:solidFill>
                <a:sysClr val="windowText" lastClr="000000"/>
              </a:solidFill>
              <a:latin typeface="ＭＳ Ｐゴシック"/>
            </a:rPr>
            <a:t>％と平成</a:t>
          </a:r>
          <a:r>
            <a:rPr kumimoji="1" lang="en-US" altLang="ja-JP" sz="1200">
              <a:solidFill>
                <a:sysClr val="windowText" lastClr="000000"/>
              </a:solidFill>
              <a:latin typeface="ＭＳ Ｐゴシック"/>
            </a:rPr>
            <a:t>27</a:t>
          </a:r>
          <a:r>
            <a:rPr kumimoji="1" lang="ja-JP" altLang="en-US" sz="1200">
              <a:solidFill>
                <a:sysClr val="windowText" lastClr="000000"/>
              </a:solidFill>
              <a:latin typeface="ＭＳ Ｐゴシック"/>
            </a:rPr>
            <a:t>年度と比較して</a:t>
          </a:r>
          <a:r>
            <a:rPr kumimoji="1" lang="en-US" altLang="ja-JP" sz="1200">
              <a:solidFill>
                <a:sysClr val="windowText" lastClr="000000"/>
              </a:solidFill>
              <a:latin typeface="ＭＳ Ｐゴシック"/>
            </a:rPr>
            <a:t>0.5</a:t>
          </a:r>
          <a:r>
            <a:rPr kumimoji="1" lang="ja-JP" altLang="en-US" sz="1200">
              <a:solidFill>
                <a:sysClr val="windowText" lastClr="000000"/>
              </a:solidFill>
              <a:latin typeface="ＭＳ Ｐゴシック"/>
            </a:rPr>
            <a:t>ポイント増加している。</a:t>
          </a:r>
          <a:endParaRPr kumimoji="1" lang="en-US" altLang="ja-JP" sz="1200">
            <a:solidFill>
              <a:sysClr val="windowText" lastClr="000000"/>
            </a:solidFill>
            <a:latin typeface="ＭＳ Ｐゴシック"/>
          </a:endParaRPr>
        </a:p>
        <a:p>
          <a:r>
            <a:rPr kumimoji="1" lang="ja-JP" altLang="en-US" sz="1200">
              <a:solidFill>
                <a:sysClr val="windowText" lastClr="000000"/>
              </a:solidFill>
              <a:latin typeface="ＭＳ Ｐゴシック"/>
            </a:rPr>
            <a:t>　これは、新たに保育所が整備されたことで私立保育所の運営に係る給付費等が増加したことや、</a:t>
          </a:r>
          <a:r>
            <a:rPr kumimoji="1" lang="ja-JP" altLang="ja-JP" sz="1200">
              <a:solidFill>
                <a:schemeClr val="dk1"/>
              </a:solidFill>
              <a:effectLst/>
              <a:latin typeface="+mn-lt"/>
              <a:ea typeface="+mn-ea"/>
              <a:cs typeface="+mn-cs"/>
            </a:rPr>
            <a:t>障害児の通所支援として近年増加傾向にある放課後等デイサービス費の増額</a:t>
          </a:r>
          <a:r>
            <a:rPr kumimoji="1" lang="ja-JP" altLang="en-US" sz="1200">
              <a:solidFill>
                <a:schemeClr val="dk1"/>
              </a:solidFill>
              <a:effectLst/>
              <a:latin typeface="+mn-lt"/>
              <a:ea typeface="+mn-ea"/>
              <a:cs typeface="+mn-cs"/>
            </a:rPr>
            <a:t>などが</a:t>
          </a:r>
          <a:r>
            <a:rPr kumimoji="1" lang="ja-JP" altLang="en-US" sz="1200">
              <a:solidFill>
                <a:sysClr val="windowText" lastClr="000000"/>
              </a:solidFill>
              <a:latin typeface="ＭＳ Ｐゴシック"/>
            </a:rPr>
            <a:t>主な要因となっている。</a:t>
          </a:r>
        </a:p>
        <a:p>
          <a:r>
            <a:rPr kumimoji="1" lang="ja-JP" altLang="en-US" sz="1200">
              <a:solidFill>
                <a:sysClr val="windowText" lastClr="000000"/>
              </a:solidFill>
              <a:latin typeface="ＭＳ Ｐゴシック"/>
            </a:rPr>
            <a:t>　今後は、子育て環境の充実や高齢化に伴う社会保障等に要する経費が増加する見込みであることから、扶助費の推移をより一層注視していく必要がある。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44450</xdr:rowOff>
    </xdr:from>
    <xdr:to>
      <xdr:col>7</xdr:col>
      <xdr:colOff>15875</xdr:colOff>
      <xdr:row>57</xdr:row>
      <xdr:rowOff>107950</xdr:rowOff>
    </xdr:to>
    <xdr:cxnSp macro="">
      <xdr:nvCxnSpPr>
        <xdr:cNvPr id="186" name="直線コネクタ 185"/>
        <xdr:cNvCxnSpPr/>
      </xdr:nvCxnSpPr>
      <xdr:spPr>
        <a:xfrm>
          <a:off x="3987800" y="98171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101600</xdr:rowOff>
    </xdr:from>
    <xdr:to>
      <xdr:col>5</xdr:col>
      <xdr:colOff>549275</xdr:colOff>
      <xdr:row>57</xdr:row>
      <xdr:rowOff>44450</xdr:rowOff>
    </xdr:to>
    <xdr:cxnSp macro="">
      <xdr:nvCxnSpPr>
        <xdr:cNvPr id="189" name="直線コネクタ 188"/>
        <xdr:cNvCxnSpPr/>
      </xdr:nvCxnSpPr>
      <xdr:spPr>
        <a:xfrm>
          <a:off x="3098800" y="9702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29227</xdr:rowOff>
    </xdr:from>
    <xdr:ext cx="736600" cy="259045"/>
    <xdr:sp macro="" textlink="">
      <xdr:nvSpPr>
        <xdr:cNvPr id="191" name="テキスト ボックス 190"/>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38100</xdr:rowOff>
    </xdr:from>
    <xdr:to>
      <xdr:col>4</xdr:col>
      <xdr:colOff>346075</xdr:colOff>
      <xdr:row>56</xdr:row>
      <xdr:rowOff>101600</xdr:rowOff>
    </xdr:to>
    <xdr:cxnSp macro="">
      <xdr:nvCxnSpPr>
        <xdr:cNvPr id="192" name="直線コネクタ 191"/>
        <xdr:cNvCxnSpPr/>
      </xdr:nvCxnSpPr>
      <xdr:spPr>
        <a:xfrm>
          <a:off x="2209800" y="9639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4" name="テキスト ボックス 193"/>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0</xdr:rowOff>
    </xdr:from>
    <xdr:to>
      <xdr:col>3</xdr:col>
      <xdr:colOff>142875</xdr:colOff>
      <xdr:row>56</xdr:row>
      <xdr:rowOff>38100</xdr:rowOff>
    </xdr:to>
    <xdr:cxnSp macro="">
      <xdr:nvCxnSpPr>
        <xdr:cNvPr id="195" name="直線コネクタ 194"/>
        <xdr:cNvCxnSpPr/>
      </xdr:nvCxnSpPr>
      <xdr:spPr>
        <a:xfrm>
          <a:off x="1320800" y="9601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48277</xdr:rowOff>
    </xdr:from>
    <xdr:ext cx="762000" cy="259045"/>
    <xdr:sp macro="" textlink="">
      <xdr:nvSpPr>
        <xdr:cNvPr id="197" name="テキスト ボックス 196"/>
        <xdr:cNvSpPr txBox="1"/>
      </xdr:nvSpPr>
      <xdr:spPr>
        <a:xfrm>
          <a:off x="1828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22877</xdr:rowOff>
    </xdr:from>
    <xdr:ext cx="762000" cy="259045"/>
    <xdr:sp macro="" textlink="">
      <xdr:nvSpPr>
        <xdr:cNvPr id="199" name="テキスト ボックス 198"/>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57150</xdr:rowOff>
    </xdr:from>
    <xdr:to>
      <xdr:col>7</xdr:col>
      <xdr:colOff>66675</xdr:colOff>
      <xdr:row>57</xdr:row>
      <xdr:rowOff>158750</xdr:rowOff>
    </xdr:to>
    <xdr:sp macro="" textlink="">
      <xdr:nvSpPr>
        <xdr:cNvPr id="205" name="円/楕円 204"/>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29227</xdr:rowOff>
    </xdr:from>
    <xdr:ext cx="762000" cy="259045"/>
    <xdr:sp macro="" textlink="">
      <xdr:nvSpPr>
        <xdr:cNvPr id="206" name="扶助費該当値テキスト"/>
        <xdr:cNvSpPr txBox="1"/>
      </xdr:nvSpPr>
      <xdr:spPr>
        <a:xfrm>
          <a:off x="4914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165100</xdr:rowOff>
    </xdr:from>
    <xdr:to>
      <xdr:col>5</xdr:col>
      <xdr:colOff>600075</xdr:colOff>
      <xdr:row>57</xdr:row>
      <xdr:rowOff>95250</xdr:rowOff>
    </xdr:to>
    <xdr:sp macro="" textlink="">
      <xdr:nvSpPr>
        <xdr:cNvPr id="207" name="円/楕円 206"/>
        <xdr:cNvSpPr/>
      </xdr:nvSpPr>
      <xdr:spPr>
        <a:xfrm>
          <a:off x="3937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80027</xdr:rowOff>
    </xdr:from>
    <xdr:ext cx="736600" cy="259045"/>
    <xdr:sp macro="" textlink="">
      <xdr:nvSpPr>
        <xdr:cNvPr id="208" name="テキスト ボックス 207"/>
        <xdr:cNvSpPr txBox="1"/>
      </xdr:nvSpPr>
      <xdr:spPr>
        <a:xfrm>
          <a:off x="3606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50800</xdr:rowOff>
    </xdr:from>
    <xdr:to>
      <xdr:col>4</xdr:col>
      <xdr:colOff>396875</xdr:colOff>
      <xdr:row>56</xdr:row>
      <xdr:rowOff>152400</xdr:rowOff>
    </xdr:to>
    <xdr:sp macro="" textlink="">
      <xdr:nvSpPr>
        <xdr:cNvPr id="209" name="円/楕円 208"/>
        <xdr:cNvSpPr/>
      </xdr:nvSpPr>
      <xdr:spPr>
        <a:xfrm>
          <a:off x="3048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137177</xdr:rowOff>
    </xdr:from>
    <xdr:ext cx="762000" cy="259045"/>
    <xdr:sp macro="" textlink="">
      <xdr:nvSpPr>
        <xdr:cNvPr id="210" name="テキスト ボックス 209"/>
        <xdr:cNvSpPr txBox="1"/>
      </xdr:nvSpPr>
      <xdr:spPr>
        <a:xfrm>
          <a:off x="2717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158750</xdr:rowOff>
    </xdr:from>
    <xdr:to>
      <xdr:col>3</xdr:col>
      <xdr:colOff>193675</xdr:colOff>
      <xdr:row>56</xdr:row>
      <xdr:rowOff>88900</xdr:rowOff>
    </xdr:to>
    <xdr:sp macro="" textlink="">
      <xdr:nvSpPr>
        <xdr:cNvPr id="211" name="円/楕円 210"/>
        <xdr:cNvSpPr/>
      </xdr:nvSpPr>
      <xdr:spPr>
        <a:xfrm>
          <a:off x="2159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73677</xdr:rowOff>
    </xdr:from>
    <xdr:ext cx="762000" cy="259045"/>
    <xdr:sp macro="" textlink="">
      <xdr:nvSpPr>
        <xdr:cNvPr id="212" name="テキスト ボックス 211"/>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120650</xdr:rowOff>
    </xdr:from>
    <xdr:to>
      <xdr:col>1</xdr:col>
      <xdr:colOff>676275</xdr:colOff>
      <xdr:row>56</xdr:row>
      <xdr:rowOff>50800</xdr:rowOff>
    </xdr:to>
    <xdr:sp macro="" textlink="">
      <xdr:nvSpPr>
        <xdr:cNvPr id="213" name="円/楕円 212"/>
        <xdr:cNvSpPr/>
      </xdr:nvSpPr>
      <xdr:spPr>
        <a:xfrm>
          <a:off x="1270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35577</xdr:rowOff>
    </xdr:from>
    <xdr:ext cx="762000" cy="259045"/>
    <xdr:sp macro="" textlink="">
      <xdr:nvSpPr>
        <xdr:cNvPr id="214" name="テキスト ボックス 213"/>
        <xdr:cNvSpPr txBox="1"/>
      </xdr:nvSpPr>
      <xdr:spPr>
        <a:xfrm>
          <a:off x="939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ysClr val="windowText" lastClr="000000"/>
              </a:solidFill>
              <a:effectLst/>
              <a:latin typeface="+mn-lt"/>
              <a:ea typeface="+mn-ea"/>
              <a:cs typeface="+mn-cs"/>
            </a:rPr>
            <a:t>　平成</a:t>
          </a:r>
          <a:r>
            <a:rPr kumimoji="1" lang="en-US" altLang="ja-JP" sz="1300" b="0" i="0" baseline="0">
              <a:solidFill>
                <a:sysClr val="windowText" lastClr="000000"/>
              </a:solidFill>
              <a:effectLst/>
              <a:latin typeface="+mn-lt"/>
              <a:ea typeface="+mn-ea"/>
              <a:cs typeface="+mn-cs"/>
            </a:rPr>
            <a:t>28</a:t>
          </a:r>
          <a:r>
            <a:rPr kumimoji="1" lang="ja-JP" altLang="ja-JP" sz="1300" b="0" i="0" baseline="0">
              <a:solidFill>
                <a:sysClr val="windowText" lastClr="000000"/>
              </a:solidFill>
              <a:effectLst/>
              <a:latin typeface="+mn-lt"/>
              <a:ea typeface="+mn-ea"/>
              <a:cs typeface="+mn-cs"/>
            </a:rPr>
            <a:t>年度は</a:t>
          </a:r>
          <a:r>
            <a:rPr kumimoji="1" lang="en-US" altLang="ja-JP" sz="1300" b="0" i="0" baseline="0">
              <a:solidFill>
                <a:sysClr val="windowText" lastClr="000000"/>
              </a:solidFill>
              <a:effectLst/>
              <a:latin typeface="+mn-lt"/>
              <a:ea typeface="+mn-ea"/>
              <a:cs typeface="+mn-cs"/>
            </a:rPr>
            <a:t>8.5</a:t>
          </a:r>
          <a:r>
            <a:rPr kumimoji="1" lang="ja-JP" altLang="ja-JP" sz="1300" b="0" i="0" baseline="0">
              <a:solidFill>
                <a:sysClr val="windowText" lastClr="000000"/>
              </a:solidFill>
              <a:effectLst/>
              <a:latin typeface="+mn-lt"/>
              <a:ea typeface="+mn-ea"/>
              <a:cs typeface="+mn-cs"/>
            </a:rPr>
            <a:t>％と平成</a:t>
          </a:r>
          <a:r>
            <a:rPr kumimoji="1" lang="en-US" altLang="ja-JP" sz="1300" b="0" i="0" baseline="0">
              <a:solidFill>
                <a:sysClr val="windowText" lastClr="000000"/>
              </a:solidFill>
              <a:effectLst/>
              <a:latin typeface="+mn-lt"/>
              <a:ea typeface="+mn-ea"/>
              <a:cs typeface="+mn-cs"/>
            </a:rPr>
            <a:t>27</a:t>
          </a:r>
          <a:r>
            <a:rPr kumimoji="1" lang="ja-JP" altLang="ja-JP" sz="1300" b="0" i="0" baseline="0">
              <a:solidFill>
                <a:sysClr val="windowText" lastClr="000000"/>
              </a:solidFill>
              <a:effectLst/>
              <a:latin typeface="+mn-lt"/>
              <a:ea typeface="+mn-ea"/>
              <a:cs typeface="+mn-cs"/>
            </a:rPr>
            <a:t>年度と比較して</a:t>
          </a:r>
          <a:r>
            <a:rPr kumimoji="1" lang="en-US" altLang="ja-JP" sz="1300" b="0" i="0" baseline="0">
              <a:solidFill>
                <a:sysClr val="windowText" lastClr="000000"/>
              </a:solidFill>
              <a:effectLst/>
              <a:latin typeface="+mn-lt"/>
              <a:ea typeface="+mn-ea"/>
              <a:cs typeface="+mn-cs"/>
            </a:rPr>
            <a:t>2.9</a:t>
          </a:r>
          <a:r>
            <a:rPr kumimoji="1" lang="ja-JP" altLang="ja-JP" sz="1300" b="0" i="0" baseline="0">
              <a:solidFill>
                <a:sysClr val="windowText" lastClr="000000"/>
              </a:solidFill>
              <a:effectLst/>
              <a:latin typeface="+mn-lt"/>
              <a:ea typeface="+mn-ea"/>
              <a:cs typeface="+mn-cs"/>
            </a:rPr>
            <a:t>ポイント</a:t>
          </a:r>
          <a:r>
            <a:rPr kumimoji="1" lang="ja-JP" altLang="en-US" sz="1300" b="0" i="0" baseline="0">
              <a:solidFill>
                <a:sysClr val="windowText" lastClr="000000"/>
              </a:solidFill>
              <a:effectLst/>
              <a:latin typeface="+mn-lt"/>
              <a:ea typeface="+mn-ea"/>
              <a:cs typeface="+mn-cs"/>
            </a:rPr>
            <a:t>減少している</a:t>
          </a:r>
          <a:r>
            <a:rPr kumimoji="1" lang="ja-JP" altLang="ja-JP" sz="1300" b="0" i="0" baseline="0">
              <a:solidFill>
                <a:sysClr val="windowText" lastClr="000000"/>
              </a:solidFill>
              <a:effectLst/>
              <a:latin typeface="+mn-lt"/>
              <a:ea typeface="+mn-ea"/>
              <a:cs typeface="+mn-cs"/>
            </a:rPr>
            <a:t>。</a:t>
          </a:r>
          <a:r>
            <a:rPr kumimoji="1" lang="ja-JP" altLang="en-US" sz="1300" b="0" i="0" baseline="0">
              <a:solidFill>
                <a:sysClr val="windowText" lastClr="000000"/>
              </a:solidFill>
              <a:effectLst/>
              <a:latin typeface="+mn-lt"/>
              <a:ea typeface="+mn-ea"/>
              <a:cs typeface="+mn-cs"/>
            </a:rPr>
            <a:t>これは、</a:t>
          </a:r>
          <a:r>
            <a:rPr kumimoji="1" lang="ja-JP" altLang="ja-JP" sz="1300" b="0" i="0" baseline="0">
              <a:solidFill>
                <a:sysClr val="windowText" lastClr="000000"/>
              </a:solidFill>
              <a:effectLst/>
              <a:latin typeface="+mn-lt"/>
              <a:ea typeface="+mn-ea"/>
              <a:cs typeface="+mn-cs"/>
            </a:rPr>
            <a:t>国民健康保険事業特別会計繰出金に係る給付費が</a:t>
          </a:r>
          <a:r>
            <a:rPr kumimoji="1" lang="ja-JP" altLang="en-US" sz="1300" b="0" i="0" baseline="0">
              <a:solidFill>
                <a:sysClr val="windowText" lastClr="000000"/>
              </a:solidFill>
              <a:effectLst/>
              <a:latin typeface="+mn-lt"/>
              <a:ea typeface="+mn-ea"/>
              <a:cs typeface="+mn-cs"/>
            </a:rPr>
            <a:t>減額となり、繰出金額も大幅な減額となったことなどが主な要因となっている</a:t>
          </a:r>
          <a:r>
            <a:rPr kumimoji="1" lang="ja-JP" altLang="ja-JP" sz="1300" b="0" i="0" baseline="0">
              <a:solidFill>
                <a:sysClr val="windowText" lastClr="000000"/>
              </a:solidFill>
              <a:effectLst/>
              <a:latin typeface="+mn-lt"/>
              <a:ea typeface="+mn-ea"/>
              <a:cs typeface="+mn-cs"/>
            </a:rPr>
            <a:t>。</a:t>
          </a:r>
          <a:endParaRPr lang="ja-JP" altLang="ja-JP" sz="1300">
            <a:solidFill>
              <a:sysClr val="windowText" lastClr="000000"/>
            </a:solidFill>
            <a:effectLst/>
          </a:endParaRPr>
        </a:p>
        <a:p>
          <a:pPr eaLnBrk="1" fontAlgn="auto" latinLnBrk="0" hangingPunct="1"/>
          <a:r>
            <a:rPr kumimoji="1" lang="ja-JP" altLang="ja-JP" sz="1300" b="0" i="0" baseline="0">
              <a:solidFill>
                <a:sysClr val="windowText" lastClr="000000"/>
              </a:solidFill>
              <a:effectLst/>
              <a:latin typeface="+mn-lt"/>
              <a:ea typeface="+mn-ea"/>
              <a:cs typeface="+mn-cs"/>
            </a:rPr>
            <a:t>　今後も</a:t>
          </a:r>
          <a:r>
            <a:rPr kumimoji="1" lang="ja-JP" altLang="en-US" sz="1300" b="0" i="0" baseline="0">
              <a:solidFill>
                <a:sysClr val="windowText" lastClr="000000"/>
              </a:solidFill>
              <a:effectLst/>
              <a:latin typeface="+mn-lt"/>
              <a:ea typeface="+mn-ea"/>
              <a:cs typeface="+mn-cs"/>
            </a:rPr>
            <a:t>継続して</a:t>
          </a:r>
          <a:r>
            <a:rPr kumimoji="1" lang="ja-JP" altLang="ja-JP" sz="1300" b="0" i="0" baseline="0">
              <a:solidFill>
                <a:sysClr val="windowText" lastClr="000000"/>
              </a:solidFill>
              <a:effectLst/>
              <a:latin typeface="+mn-lt"/>
              <a:ea typeface="+mn-ea"/>
              <a:cs typeface="+mn-cs"/>
            </a:rPr>
            <a:t>事業の選択</a:t>
          </a:r>
          <a:r>
            <a:rPr kumimoji="1" lang="ja-JP" altLang="en-US" sz="1300" b="0" i="0" baseline="0">
              <a:solidFill>
                <a:sysClr val="windowText" lastClr="000000"/>
              </a:solidFill>
              <a:effectLst/>
              <a:latin typeface="+mn-lt"/>
              <a:ea typeface="+mn-ea"/>
              <a:cs typeface="+mn-cs"/>
            </a:rPr>
            <a:t>と集中</a:t>
          </a:r>
          <a:r>
            <a:rPr kumimoji="1" lang="ja-JP" altLang="ja-JP" sz="1300" b="0" i="0" baseline="0">
              <a:solidFill>
                <a:sysClr val="windowText" lastClr="000000"/>
              </a:solidFill>
              <a:effectLst/>
              <a:latin typeface="+mn-lt"/>
              <a:ea typeface="+mn-ea"/>
              <a:cs typeface="+mn-cs"/>
            </a:rPr>
            <a:t>、歳出の削減に努め</a:t>
          </a:r>
          <a:r>
            <a:rPr kumimoji="1" lang="ja-JP" altLang="en-US" sz="1300" b="0" i="0" baseline="0">
              <a:solidFill>
                <a:sysClr val="windowText" lastClr="000000"/>
              </a:solidFill>
              <a:effectLst/>
              <a:latin typeface="+mn-lt"/>
              <a:ea typeface="+mn-ea"/>
              <a:cs typeface="+mn-cs"/>
            </a:rPr>
            <a:t>、</a:t>
          </a:r>
          <a:r>
            <a:rPr kumimoji="1" lang="ja-JP" altLang="ja-JP" sz="1300" b="0" i="0" baseline="0">
              <a:solidFill>
                <a:sysClr val="windowText" lastClr="000000"/>
              </a:solidFill>
              <a:effectLst/>
              <a:latin typeface="+mn-lt"/>
              <a:ea typeface="+mn-ea"/>
              <a:cs typeface="+mn-cs"/>
            </a:rPr>
            <a:t>決算の動向に注視していく。</a:t>
          </a:r>
          <a:endParaRPr lang="ja-JP" altLang="ja-JP" sz="13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88900</xdr:rowOff>
    </xdr:from>
    <xdr:to>
      <xdr:col>24</xdr:col>
      <xdr:colOff>31750</xdr:colOff>
      <xdr:row>55</xdr:row>
      <xdr:rowOff>138430</xdr:rowOff>
    </xdr:to>
    <xdr:cxnSp macro="">
      <xdr:nvCxnSpPr>
        <xdr:cNvPr id="247" name="直線コネクタ 246"/>
        <xdr:cNvCxnSpPr/>
      </xdr:nvCxnSpPr>
      <xdr:spPr>
        <a:xfrm flipV="1">
          <a:off x="15671800" y="934720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48"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115570</xdr:rowOff>
    </xdr:from>
    <xdr:to>
      <xdr:col>22</xdr:col>
      <xdr:colOff>565150</xdr:colOff>
      <xdr:row>55</xdr:row>
      <xdr:rowOff>138430</xdr:rowOff>
    </xdr:to>
    <xdr:cxnSp macro="">
      <xdr:nvCxnSpPr>
        <xdr:cNvPr id="250" name="直線コネクタ 249"/>
        <xdr:cNvCxnSpPr/>
      </xdr:nvCxnSpPr>
      <xdr:spPr>
        <a:xfrm>
          <a:off x="14782800" y="9545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1" name="フローチャート : 判断 250"/>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2" name="テキスト ボックス 251"/>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100330</xdr:rowOff>
    </xdr:from>
    <xdr:to>
      <xdr:col>21</xdr:col>
      <xdr:colOff>361950</xdr:colOff>
      <xdr:row>55</xdr:row>
      <xdr:rowOff>115570</xdr:rowOff>
    </xdr:to>
    <xdr:cxnSp macro="">
      <xdr:nvCxnSpPr>
        <xdr:cNvPr id="253" name="直線コネクタ 252"/>
        <xdr:cNvCxnSpPr/>
      </xdr:nvCxnSpPr>
      <xdr:spPr>
        <a:xfrm>
          <a:off x="13893800" y="9530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5" name="テキスト ボックス 254"/>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100330</xdr:rowOff>
    </xdr:from>
    <xdr:to>
      <xdr:col>20</xdr:col>
      <xdr:colOff>158750</xdr:colOff>
      <xdr:row>55</xdr:row>
      <xdr:rowOff>107950</xdr:rowOff>
    </xdr:to>
    <xdr:cxnSp macro="">
      <xdr:nvCxnSpPr>
        <xdr:cNvPr id="256" name="直線コネクタ 255"/>
        <xdr:cNvCxnSpPr/>
      </xdr:nvCxnSpPr>
      <xdr:spPr>
        <a:xfrm flipV="1">
          <a:off x="13004800" y="9530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58" name="テキスト ボックス 257"/>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0" name="テキスト ボックス 259"/>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38100</xdr:rowOff>
    </xdr:from>
    <xdr:to>
      <xdr:col>24</xdr:col>
      <xdr:colOff>82550</xdr:colOff>
      <xdr:row>54</xdr:row>
      <xdr:rowOff>139700</xdr:rowOff>
    </xdr:to>
    <xdr:sp macro="" textlink="">
      <xdr:nvSpPr>
        <xdr:cNvPr id="266" name="円/楕円 265"/>
        <xdr:cNvSpPr/>
      </xdr:nvSpPr>
      <xdr:spPr>
        <a:xfrm>
          <a:off x="16459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118127</xdr:rowOff>
    </xdr:from>
    <xdr:ext cx="762000" cy="259045"/>
    <xdr:sp macro="" textlink="">
      <xdr:nvSpPr>
        <xdr:cNvPr id="267" name="その他該当値テキスト"/>
        <xdr:cNvSpPr txBox="1"/>
      </xdr:nvSpPr>
      <xdr:spPr>
        <a:xfrm>
          <a:off x="165989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87630</xdr:rowOff>
    </xdr:from>
    <xdr:to>
      <xdr:col>22</xdr:col>
      <xdr:colOff>615950</xdr:colOff>
      <xdr:row>56</xdr:row>
      <xdr:rowOff>17780</xdr:rowOff>
    </xdr:to>
    <xdr:sp macro="" textlink="">
      <xdr:nvSpPr>
        <xdr:cNvPr id="268" name="円/楕円 267"/>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27957</xdr:rowOff>
    </xdr:from>
    <xdr:ext cx="736600" cy="259045"/>
    <xdr:sp macro="" textlink="">
      <xdr:nvSpPr>
        <xdr:cNvPr id="269" name="テキスト ボックス 268"/>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64770</xdr:rowOff>
    </xdr:from>
    <xdr:to>
      <xdr:col>21</xdr:col>
      <xdr:colOff>412750</xdr:colOff>
      <xdr:row>55</xdr:row>
      <xdr:rowOff>166370</xdr:rowOff>
    </xdr:to>
    <xdr:sp macro="" textlink="">
      <xdr:nvSpPr>
        <xdr:cNvPr id="270" name="円/楕円 269"/>
        <xdr:cNvSpPr/>
      </xdr:nvSpPr>
      <xdr:spPr>
        <a:xfrm>
          <a:off x="14732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5097</xdr:rowOff>
    </xdr:from>
    <xdr:ext cx="762000" cy="259045"/>
    <xdr:sp macro="" textlink="">
      <xdr:nvSpPr>
        <xdr:cNvPr id="271" name="テキスト ボックス 270"/>
        <xdr:cNvSpPr txBox="1"/>
      </xdr:nvSpPr>
      <xdr:spPr>
        <a:xfrm>
          <a:off x="14401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49530</xdr:rowOff>
    </xdr:from>
    <xdr:to>
      <xdr:col>20</xdr:col>
      <xdr:colOff>209550</xdr:colOff>
      <xdr:row>55</xdr:row>
      <xdr:rowOff>151130</xdr:rowOff>
    </xdr:to>
    <xdr:sp macro="" textlink="">
      <xdr:nvSpPr>
        <xdr:cNvPr id="272" name="円/楕円 271"/>
        <xdr:cNvSpPr/>
      </xdr:nvSpPr>
      <xdr:spPr>
        <a:xfrm>
          <a:off x="13843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161307</xdr:rowOff>
    </xdr:from>
    <xdr:ext cx="762000" cy="259045"/>
    <xdr:sp macro="" textlink="">
      <xdr:nvSpPr>
        <xdr:cNvPr id="273" name="テキスト ボックス 272"/>
        <xdr:cNvSpPr txBox="1"/>
      </xdr:nvSpPr>
      <xdr:spPr>
        <a:xfrm>
          <a:off x="13512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57150</xdr:rowOff>
    </xdr:from>
    <xdr:to>
      <xdr:col>19</xdr:col>
      <xdr:colOff>6350</xdr:colOff>
      <xdr:row>55</xdr:row>
      <xdr:rowOff>158750</xdr:rowOff>
    </xdr:to>
    <xdr:sp macro="" textlink="">
      <xdr:nvSpPr>
        <xdr:cNvPr id="274" name="円/楕円 273"/>
        <xdr:cNvSpPr/>
      </xdr:nvSpPr>
      <xdr:spPr>
        <a:xfrm>
          <a:off x="12954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168927</xdr:rowOff>
    </xdr:from>
    <xdr:ext cx="762000" cy="259045"/>
    <xdr:sp macro="" textlink="">
      <xdr:nvSpPr>
        <xdr:cNvPr id="275" name="テキスト ボックス 274"/>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平成</a:t>
          </a:r>
          <a:r>
            <a:rPr kumimoji="1" lang="en-US" altLang="ja-JP" sz="1300">
              <a:solidFill>
                <a:sysClr val="windowText" lastClr="000000"/>
              </a:solidFill>
              <a:latin typeface="ＭＳ Ｐゴシック"/>
            </a:rPr>
            <a:t>28</a:t>
          </a:r>
          <a:r>
            <a:rPr kumimoji="1" lang="ja-JP" altLang="en-US" sz="1300">
              <a:solidFill>
                <a:sysClr val="windowText" lastClr="000000"/>
              </a:solidFill>
              <a:latin typeface="ＭＳ Ｐゴシック"/>
            </a:rPr>
            <a:t>年度は</a:t>
          </a:r>
          <a:r>
            <a:rPr kumimoji="1" lang="en-US" altLang="ja-JP" sz="1300">
              <a:solidFill>
                <a:sysClr val="windowText" lastClr="000000"/>
              </a:solidFill>
              <a:latin typeface="ＭＳ Ｐゴシック"/>
            </a:rPr>
            <a:t>13.1</a:t>
          </a:r>
          <a:r>
            <a:rPr kumimoji="1" lang="ja-JP" altLang="en-US" sz="1300">
              <a:solidFill>
                <a:sysClr val="windowText" lastClr="000000"/>
              </a:solidFill>
              <a:latin typeface="ＭＳ Ｐゴシック"/>
            </a:rPr>
            <a:t>％と平成</a:t>
          </a:r>
          <a:r>
            <a:rPr kumimoji="1" lang="en-US" altLang="ja-JP" sz="1300">
              <a:solidFill>
                <a:sysClr val="windowText" lastClr="000000"/>
              </a:solidFill>
              <a:latin typeface="ＭＳ Ｐゴシック"/>
            </a:rPr>
            <a:t>27</a:t>
          </a:r>
          <a:r>
            <a:rPr kumimoji="1" lang="ja-JP" altLang="en-US" sz="1300">
              <a:solidFill>
                <a:sysClr val="windowText" lastClr="000000"/>
              </a:solidFill>
              <a:latin typeface="ＭＳ Ｐゴシック"/>
            </a:rPr>
            <a:t>年度から</a:t>
          </a:r>
          <a:r>
            <a:rPr kumimoji="1" lang="en-US" altLang="ja-JP" sz="1300">
              <a:solidFill>
                <a:sysClr val="windowText" lastClr="000000"/>
              </a:solidFill>
              <a:latin typeface="ＭＳ Ｐゴシック"/>
            </a:rPr>
            <a:t>1.1</a:t>
          </a:r>
          <a:r>
            <a:rPr kumimoji="1" lang="ja-JP" altLang="en-US" sz="1300">
              <a:solidFill>
                <a:sysClr val="windowText" lastClr="000000"/>
              </a:solidFill>
              <a:latin typeface="ＭＳ Ｐゴシック"/>
            </a:rPr>
            <a:t>ポイント増加している。これは、町立高等学校の法人化に伴う施設の無償譲渡にあたり、施設整備に要した国庫補助金の返還金が必要となったことなどが主な要因となっている。</a:t>
          </a:r>
        </a:p>
        <a:p>
          <a:r>
            <a:rPr kumimoji="1" lang="ja-JP" altLang="en-US" sz="1300">
              <a:solidFill>
                <a:sysClr val="windowText" lastClr="000000"/>
              </a:solidFill>
              <a:latin typeface="ＭＳ Ｐゴシック"/>
            </a:rPr>
            <a:t>　今後も補助金等交付基準に基づき、適正な交付額の算出に努める。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104140</xdr:rowOff>
    </xdr:from>
    <xdr:to>
      <xdr:col>24</xdr:col>
      <xdr:colOff>31750</xdr:colOff>
      <xdr:row>36</xdr:row>
      <xdr:rowOff>154432</xdr:rowOff>
    </xdr:to>
    <xdr:cxnSp macro="">
      <xdr:nvCxnSpPr>
        <xdr:cNvPr id="305" name="直線コネクタ 304"/>
        <xdr:cNvCxnSpPr/>
      </xdr:nvCxnSpPr>
      <xdr:spPr>
        <a:xfrm>
          <a:off x="15671800" y="627634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98569</xdr:rowOff>
    </xdr:from>
    <xdr:ext cx="762000" cy="259045"/>
    <xdr:sp macro="" textlink="">
      <xdr:nvSpPr>
        <xdr:cNvPr id="306"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104140</xdr:rowOff>
    </xdr:from>
    <xdr:to>
      <xdr:col>22</xdr:col>
      <xdr:colOff>565150</xdr:colOff>
      <xdr:row>37</xdr:row>
      <xdr:rowOff>33274</xdr:rowOff>
    </xdr:to>
    <xdr:cxnSp macro="">
      <xdr:nvCxnSpPr>
        <xdr:cNvPr id="308" name="直線コネクタ 307"/>
        <xdr:cNvCxnSpPr/>
      </xdr:nvCxnSpPr>
      <xdr:spPr>
        <a:xfrm flipV="1">
          <a:off x="14782800" y="627634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9" name="フローチャート : 判断 308"/>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18559</xdr:rowOff>
    </xdr:from>
    <xdr:ext cx="736600" cy="259045"/>
    <xdr:sp macro="" textlink="">
      <xdr:nvSpPr>
        <xdr:cNvPr id="310" name="テキスト ボックス 309"/>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28702</xdr:rowOff>
    </xdr:from>
    <xdr:to>
      <xdr:col>21</xdr:col>
      <xdr:colOff>361950</xdr:colOff>
      <xdr:row>37</xdr:row>
      <xdr:rowOff>33274</xdr:rowOff>
    </xdr:to>
    <xdr:cxnSp macro="">
      <xdr:nvCxnSpPr>
        <xdr:cNvPr id="311" name="直線コネクタ 310"/>
        <xdr:cNvCxnSpPr/>
      </xdr:nvCxnSpPr>
      <xdr:spPr>
        <a:xfrm>
          <a:off x="13893800" y="63723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3" name="テキスト ボックス 312"/>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136144</xdr:rowOff>
    </xdr:from>
    <xdr:to>
      <xdr:col>20</xdr:col>
      <xdr:colOff>158750</xdr:colOff>
      <xdr:row>37</xdr:row>
      <xdr:rowOff>28702</xdr:rowOff>
    </xdr:to>
    <xdr:cxnSp macro="">
      <xdr:nvCxnSpPr>
        <xdr:cNvPr id="314" name="直線コネクタ 313"/>
        <xdr:cNvCxnSpPr/>
      </xdr:nvCxnSpPr>
      <xdr:spPr>
        <a:xfrm>
          <a:off x="13004800" y="63083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25671</xdr:rowOff>
    </xdr:from>
    <xdr:ext cx="762000" cy="259045"/>
    <xdr:sp macro="" textlink="">
      <xdr:nvSpPr>
        <xdr:cNvPr id="316" name="テキスト ボックス 315"/>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18" name="テキスト ボックス 317"/>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24" name="円/楕円 323"/>
        <xdr:cNvSpPr/>
      </xdr:nvSpPr>
      <xdr:spPr>
        <a:xfrm>
          <a:off x="16459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120159</xdr:rowOff>
    </xdr:from>
    <xdr:ext cx="762000" cy="259045"/>
    <xdr:sp macro="" textlink="">
      <xdr:nvSpPr>
        <xdr:cNvPr id="325" name="補助費等該当値テキスト"/>
        <xdr:cNvSpPr txBox="1"/>
      </xdr:nvSpPr>
      <xdr:spPr>
        <a:xfrm>
          <a:off x="16598900" y="612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53340</xdr:rowOff>
    </xdr:from>
    <xdr:to>
      <xdr:col>22</xdr:col>
      <xdr:colOff>615950</xdr:colOff>
      <xdr:row>36</xdr:row>
      <xdr:rowOff>154940</xdr:rowOff>
    </xdr:to>
    <xdr:sp macro="" textlink="">
      <xdr:nvSpPr>
        <xdr:cNvPr id="326" name="円/楕円 325"/>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165117</xdr:rowOff>
    </xdr:from>
    <xdr:ext cx="736600" cy="259045"/>
    <xdr:sp macro="" textlink="">
      <xdr:nvSpPr>
        <xdr:cNvPr id="327" name="テキスト ボックス 326"/>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153924</xdr:rowOff>
    </xdr:from>
    <xdr:to>
      <xdr:col>21</xdr:col>
      <xdr:colOff>412750</xdr:colOff>
      <xdr:row>37</xdr:row>
      <xdr:rowOff>84074</xdr:rowOff>
    </xdr:to>
    <xdr:sp macro="" textlink="">
      <xdr:nvSpPr>
        <xdr:cNvPr id="328" name="円/楕円 327"/>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68851</xdr:rowOff>
    </xdr:from>
    <xdr:ext cx="762000" cy="259045"/>
    <xdr:sp macro="" textlink="">
      <xdr:nvSpPr>
        <xdr:cNvPr id="329" name="テキスト ボックス 328"/>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149352</xdr:rowOff>
    </xdr:from>
    <xdr:to>
      <xdr:col>20</xdr:col>
      <xdr:colOff>209550</xdr:colOff>
      <xdr:row>37</xdr:row>
      <xdr:rowOff>79502</xdr:rowOff>
    </xdr:to>
    <xdr:sp macro="" textlink="">
      <xdr:nvSpPr>
        <xdr:cNvPr id="330" name="円/楕円 329"/>
        <xdr:cNvSpPr/>
      </xdr:nvSpPr>
      <xdr:spPr>
        <a:xfrm>
          <a:off x="13843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31" name="テキスト ボックス 330"/>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85344</xdr:rowOff>
    </xdr:from>
    <xdr:to>
      <xdr:col>19</xdr:col>
      <xdr:colOff>6350</xdr:colOff>
      <xdr:row>37</xdr:row>
      <xdr:rowOff>15494</xdr:rowOff>
    </xdr:to>
    <xdr:sp macro="" textlink="">
      <xdr:nvSpPr>
        <xdr:cNvPr id="332" name="円/楕円 331"/>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271</xdr:rowOff>
    </xdr:from>
    <xdr:ext cx="762000" cy="259045"/>
    <xdr:sp macro="" textlink="">
      <xdr:nvSpPr>
        <xdr:cNvPr id="333" name="テキスト ボックス 332"/>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FF0000"/>
              </a:solidFill>
              <a:latin typeface="ＭＳ Ｐゴシック"/>
            </a:rPr>
            <a:t>　</a:t>
          </a:r>
          <a:r>
            <a:rPr kumimoji="1" lang="ja-JP" altLang="en-US" sz="1200">
              <a:solidFill>
                <a:sysClr val="windowText" lastClr="000000"/>
              </a:solidFill>
              <a:latin typeface="ＭＳ Ｐゴシック"/>
            </a:rPr>
            <a:t>平成</a:t>
          </a:r>
          <a:r>
            <a:rPr kumimoji="1" lang="en-US" altLang="ja-JP" sz="1200">
              <a:solidFill>
                <a:sysClr val="windowText" lastClr="000000"/>
              </a:solidFill>
              <a:latin typeface="ＭＳ Ｐゴシック"/>
            </a:rPr>
            <a:t>24</a:t>
          </a:r>
          <a:r>
            <a:rPr kumimoji="1" lang="ja-JP" altLang="en-US" sz="1200">
              <a:solidFill>
                <a:sysClr val="windowText" lastClr="000000"/>
              </a:solidFill>
              <a:latin typeface="ＭＳ Ｐゴシック"/>
            </a:rPr>
            <a:t>年度から平成</a:t>
          </a:r>
          <a:r>
            <a:rPr kumimoji="1" lang="en-US" altLang="ja-JP" sz="1200">
              <a:solidFill>
                <a:sysClr val="windowText" lastClr="000000"/>
              </a:solidFill>
              <a:latin typeface="ＭＳ Ｐゴシック"/>
            </a:rPr>
            <a:t>28</a:t>
          </a:r>
          <a:r>
            <a:rPr kumimoji="1" lang="ja-JP" altLang="en-US" sz="1200">
              <a:solidFill>
                <a:sysClr val="windowText" lastClr="000000"/>
              </a:solidFill>
              <a:latin typeface="ＭＳ Ｐゴシック"/>
            </a:rPr>
            <a:t>年度までは</a:t>
          </a:r>
          <a:r>
            <a:rPr kumimoji="1" lang="en-US" altLang="ja-JP" sz="1200">
              <a:solidFill>
                <a:sysClr val="windowText" lastClr="000000"/>
              </a:solidFill>
              <a:latin typeface="ＭＳ Ｐゴシック"/>
            </a:rPr>
            <a:t>12.8</a:t>
          </a:r>
          <a:r>
            <a:rPr kumimoji="1" lang="ja-JP" altLang="en-US" sz="1200">
              <a:solidFill>
                <a:sysClr val="windowText" lastClr="000000"/>
              </a:solidFill>
              <a:latin typeface="ＭＳ Ｐゴシック"/>
            </a:rPr>
            <a:t>％から</a:t>
          </a:r>
          <a:r>
            <a:rPr kumimoji="1" lang="en-US" altLang="ja-JP" sz="1200">
              <a:solidFill>
                <a:sysClr val="windowText" lastClr="000000"/>
              </a:solidFill>
              <a:latin typeface="ＭＳ Ｐゴシック"/>
            </a:rPr>
            <a:t>11.8</a:t>
          </a:r>
          <a:r>
            <a:rPr kumimoji="1" lang="ja-JP" altLang="en-US" sz="1200">
              <a:solidFill>
                <a:sysClr val="windowText" lastClr="000000"/>
              </a:solidFill>
              <a:latin typeface="ＭＳ Ｐゴシック"/>
            </a:rPr>
            <a:t>％の範囲内で推移しており、一定の水準を確保できている。また、類似団体平均と比較しても</a:t>
          </a:r>
          <a:r>
            <a:rPr kumimoji="1" lang="en-US" altLang="ja-JP" sz="1200">
              <a:solidFill>
                <a:sysClr val="windowText" lastClr="000000"/>
              </a:solidFill>
              <a:latin typeface="ＭＳ Ｐゴシック"/>
            </a:rPr>
            <a:t>1.0</a:t>
          </a:r>
          <a:r>
            <a:rPr kumimoji="1" lang="ja-JP" altLang="en-US" sz="1200">
              <a:solidFill>
                <a:sysClr val="windowText" lastClr="000000"/>
              </a:solidFill>
              <a:latin typeface="ＭＳ Ｐゴシック"/>
            </a:rPr>
            <a:t>ポイント下回っていることから、低水準を確保できていると言える。</a:t>
          </a:r>
        </a:p>
        <a:p>
          <a:r>
            <a:rPr kumimoji="1" lang="ja-JP" altLang="en-US" sz="1200">
              <a:solidFill>
                <a:sysClr val="windowText" lastClr="000000"/>
              </a:solidFill>
              <a:latin typeface="ＭＳ Ｐゴシック"/>
            </a:rPr>
            <a:t>　しかし、今後は公共施設の更新や長寿命化等に伴う事業の増加が見込まれるため、より事業の必要性、緊急性を精査し、地方債の発行を最小限に止めることで、健全な財政運営が行えるように努める。</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168911</xdr:rowOff>
    </xdr:from>
    <xdr:to>
      <xdr:col>7</xdr:col>
      <xdr:colOff>15875</xdr:colOff>
      <xdr:row>76</xdr:row>
      <xdr:rowOff>73661</xdr:rowOff>
    </xdr:to>
    <xdr:cxnSp macro="">
      <xdr:nvCxnSpPr>
        <xdr:cNvPr id="366" name="直線コネクタ 365"/>
        <xdr:cNvCxnSpPr/>
      </xdr:nvCxnSpPr>
      <xdr:spPr>
        <a:xfrm>
          <a:off x="3987800" y="1302766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168911</xdr:rowOff>
    </xdr:from>
    <xdr:to>
      <xdr:col>5</xdr:col>
      <xdr:colOff>549275</xdr:colOff>
      <xdr:row>76</xdr:row>
      <xdr:rowOff>27939</xdr:rowOff>
    </xdr:to>
    <xdr:cxnSp macro="">
      <xdr:nvCxnSpPr>
        <xdr:cNvPr id="369" name="直線コネクタ 368"/>
        <xdr:cNvCxnSpPr/>
      </xdr:nvCxnSpPr>
      <xdr:spPr>
        <a:xfrm flipV="1">
          <a:off x="3098800" y="130276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70" name="フローチャート : 判断 369"/>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116857</xdr:rowOff>
    </xdr:from>
    <xdr:ext cx="736600" cy="259045"/>
    <xdr:sp macro="" textlink="">
      <xdr:nvSpPr>
        <xdr:cNvPr id="371" name="テキスト ボックス 370"/>
        <xdr:cNvSpPr txBox="1"/>
      </xdr:nvSpPr>
      <xdr:spPr>
        <a:xfrm>
          <a:off x="3606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27939</xdr:rowOff>
    </xdr:from>
    <xdr:to>
      <xdr:col>4</xdr:col>
      <xdr:colOff>346075</xdr:colOff>
      <xdr:row>76</xdr:row>
      <xdr:rowOff>58420</xdr:rowOff>
    </xdr:to>
    <xdr:cxnSp macro="">
      <xdr:nvCxnSpPr>
        <xdr:cNvPr id="372" name="直線コネクタ 371"/>
        <xdr:cNvCxnSpPr/>
      </xdr:nvCxnSpPr>
      <xdr:spPr>
        <a:xfrm flipV="1">
          <a:off x="2209800" y="130581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4" name="テキスト ボックス 373"/>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58420</xdr:rowOff>
    </xdr:from>
    <xdr:to>
      <xdr:col>3</xdr:col>
      <xdr:colOff>142875</xdr:colOff>
      <xdr:row>76</xdr:row>
      <xdr:rowOff>66039</xdr:rowOff>
    </xdr:to>
    <xdr:cxnSp macro="">
      <xdr:nvCxnSpPr>
        <xdr:cNvPr id="375" name="直線コネクタ 374"/>
        <xdr:cNvCxnSpPr/>
      </xdr:nvCxnSpPr>
      <xdr:spPr>
        <a:xfrm flipV="1">
          <a:off x="1320800" y="130886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74947</xdr:rowOff>
    </xdr:from>
    <xdr:ext cx="762000" cy="259045"/>
    <xdr:sp macro="" textlink="">
      <xdr:nvSpPr>
        <xdr:cNvPr id="377" name="テキスト ボックス 376"/>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79" name="テキスト ボックス 378"/>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22861</xdr:rowOff>
    </xdr:from>
    <xdr:to>
      <xdr:col>7</xdr:col>
      <xdr:colOff>66675</xdr:colOff>
      <xdr:row>76</xdr:row>
      <xdr:rowOff>124461</xdr:rowOff>
    </xdr:to>
    <xdr:sp macro="" textlink="">
      <xdr:nvSpPr>
        <xdr:cNvPr id="385" name="円/楕円 384"/>
        <xdr:cNvSpPr/>
      </xdr:nvSpPr>
      <xdr:spPr>
        <a:xfrm>
          <a:off x="47752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39387</xdr:rowOff>
    </xdr:from>
    <xdr:ext cx="762000" cy="259045"/>
    <xdr:sp macro="" textlink="">
      <xdr:nvSpPr>
        <xdr:cNvPr id="386" name="公債費該当値テキスト"/>
        <xdr:cNvSpPr txBox="1"/>
      </xdr:nvSpPr>
      <xdr:spPr>
        <a:xfrm>
          <a:off x="49149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118110</xdr:rowOff>
    </xdr:from>
    <xdr:to>
      <xdr:col>5</xdr:col>
      <xdr:colOff>600075</xdr:colOff>
      <xdr:row>76</xdr:row>
      <xdr:rowOff>48261</xdr:rowOff>
    </xdr:to>
    <xdr:sp macro="" textlink="">
      <xdr:nvSpPr>
        <xdr:cNvPr id="387" name="円/楕円 386"/>
        <xdr:cNvSpPr/>
      </xdr:nvSpPr>
      <xdr:spPr>
        <a:xfrm>
          <a:off x="3937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58437</xdr:rowOff>
    </xdr:from>
    <xdr:ext cx="736600" cy="259045"/>
    <xdr:sp macro="" textlink="">
      <xdr:nvSpPr>
        <xdr:cNvPr id="388" name="テキスト ボックス 387"/>
        <xdr:cNvSpPr txBox="1"/>
      </xdr:nvSpPr>
      <xdr:spPr>
        <a:xfrm>
          <a:off x="3606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148589</xdr:rowOff>
    </xdr:from>
    <xdr:to>
      <xdr:col>4</xdr:col>
      <xdr:colOff>396875</xdr:colOff>
      <xdr:row>76</xdr:row>
      <xdr:rowOff>78739</xdr:rowOff>
    </xdr:to>
    <xdr:sp macro="" textlink="">
      <xdr:nvSpPr>
        <xdr:cNvPr id="389" name="円/楕円 388"/>
        <xdr:cNvSpPr/>
      </xdr:nvSpPr>
      <xdr:spPr>
        <a:xfrm>
          <a:off x="3048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88917</xdr:rowOff>
    </xdr:from>
    <xdr:ext cx="762000" cy="259045"/>
    <xdr:sp macro="" textlink="">
      <xdr:nvSpPr>
        <xdr:cNvPr id="390" name="テキスト ボックス 389"/>
        <xdr:cNvSpPr txBox="1"/>
      </xdr:nvSpPr>
      <xdr:spPr>
        <a:xfrm>
          <a:off x="2717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7620</xdr:rowOff>
    </xdr:from>
    <xdr:to>
      <xdr:col>3</xdr:col>
      <xdr:colOff>193675</xdr:colOff>
      <xdr:row>76</xdr:row>
      <xdr:rowOff>109220</xdr:rowOff>
    </xdr:to>
    <xdr:sp macro="" textlink="">
      <xdr:nvSpPr>
        <xdr:cNvPr id="391" name="円/楕円 390"/>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119397</xdr:rowOff>
    </xdr:from>
    <xdr:ext cx="762000" cy="259045"/>
    <xdr:sp macro="" textlink="">
      <xdr:nvSpPr>
        <xdr:cNvPr id="392" name="テキスト ボックス 391"/>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15239</xdr:rowOff>
    </xdr:from>
    <xdr:to>
      <xdr:col>1</xdr:col>
      <xdr:colOff>676275</xdr:colOff>
      <xdr:row>76</xdr:row>
      <xdr:rowOff>116839</xdr:rowOff>
    </xdr:to>
    <xdr:sp macro="" textlink="">
      <xdr:nvSpPr>
        <xdr:cNvPr id="393" name="円/楕円 392"/>
        <xdr:cNvSpPr/>
      </xdr:nvSpPr>
      <xdr:spPr>
        <a:xfrm>
          <a:off x="1270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127017</xdr:rowOff>
    </xdr:from>
    <xdr:ext cx="762000" cy="259045"/>
    <xdr:sp macro="" textlink="">
      <xdr:nvSpPr>
        <xdr:cNvPr id="394" name="テキスト ボックス 393"/>
        <xdr:cNvSpPr txBox="1"/>
      </xdr:nvSpPr>
      <xdr:spPr>
        <a:xfrm>
          <a:off x="939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平成</a:t>
          </a:r>
          <a:r>
            <a:rPr kumimoji="1" lang="en-US" altLang="ja-JP" sz="1300">
              <a:solidFill>
                <a:sysClr val="windowText" lastClr="000000"/>
              </a:solidFill>
              <a:latin typeface="ＭＳ Ｐゴシック"/>
            </a:rPr>
            <a:t>28</a:t>
          </a:r>
          <a:r>
            <a:rPr kumimoji="1" lang="ja-JP" altLang="en-US" sz="1300">
              <a:solidFill>
                <a:sysClr val="windowText" lastClr="000000"/>
              </a:solidFill>
              <a:latin typeface="ＭＳ Ｐゴシック"/>
            </a:rPr>
            <a:t>年度は</a:t>
          </a:r>
          <a:r>
            <a:rPr kumimoji="1" lang="en-US" altLang="ja-JP" sz="1300">
              <a:solidFill>
                <a:sysClr val="windowText" lastClr="000000"/>
              </a:solidFill>
              <a:latin typeface="ＭＳ Ｐゴシック"/>
            </a:rPr>
            <a:t>75.5</a:t>
          </a:r>
          <a:r>
            <a:rPr kumimoji="1" lang="ja-JP" altLang="en-US" sz="1300">
              <a:solidFill>
                <a:sysClr val="windowText" lastClr="000000"/>
              </a:solidFill>
              <a:latin typeface="ＭＳ Ｐゴシック"/>
            </a:rPr>
            <a:t>％と平成</a:t>
          </a:r>
          <a:r>
            <a:rPr kumimoji="1" lang="en-US" altLang="ja-JP" sz="1300">
              <a:solidFill>
                <a:sysClr val="windowText" lastClr="000000"/>
              </a:solidFill>
              <a:latin typeface="ＭＳ Ｐゴシック"/>
            </a:rPr>
            <a:t>27</a:t>
          </a:r>
          <a:r>
            <a:rPr kumimoji="1" lang="ja-JP" altLang="en-US" sz="1300">
              <a:solidFill>
                <a:sysClr val="windowText" lastClr="000000"/>
              </a:solidFill>
              <a:latin typeface="ＭＳ Ｐゴシック"/>
            </a:rPr>
            <a:t>年度と比較して</a:t>
          </a:r>
          <a:r>
            <a:rPr kumimoji="1" lang="en-US" altLang="ja-JP" sz="1300">
              <a:solidFill>
                <a:sysClr val="windowText" lastClr="000000"/>
              </a:solidFill>
              <a:latin typeface="ＭＳ Ｐゴシック"/>
            </a:rPr>
            <a:t>1.3</a:t>
          </a:r>
          <a:r>
            <a:rPr kumimoji="1" lang="ja-JP" altLang="en-US" sz="1300">
              <a:solidFill>
                <a:sysClr val="windowText" lastClr="000000"/>
              </a:solidFill>
              <a:latin typeface="ＭＳ Ｐゴシック"/>
            </a:rPr>
            <a:t>ポイント減少しており、類似団体平均より</a:t>
          </a:r>
          <a:r>
            <a:rPr kumimoji="1" lang="en-US" altLang="ja-JP" sz="1300">
              <a:solidFill>
                <a:sysClr val="windowText" lastClr="000000"/>
              </a:solidFill>
              <a:latin typeface="ＭＳ Ｐゴシック"/>
            </a:rPr>
            <a:t>1.4</a:t>
          </a:r>
          <a:r>
            <a:rPr kumimoji="1" lang="ja-JP" altLang="en-US" sz="1300">
              <a:solidFill>
                <a:sysClr val="windowText" lastClr="000000"/>
              </a:solidFill>
              <a:latin typeface="ＭＳ Ｐゴシック"/>
            </a:rPr>
            <a:t>ポイント低い水準にある。</a:t>
          </a:r>
        </a:p>
        <a:p>
          <a:r>
            <a:rPr kumimoji="1" lang="ja-JP" altLang="en-US" sz="1300">
              <a:solidFill>
                <a:sysClr val="windowText" lastClr="000000"/>
              </a:solidFill>
              <a:latin typeface="ＭＳ Ｐゴシック"/>
            </a:rPr>
            <a:t>　</a:t>
          </a:r>
          <a:r>
            <a:rPr kumimoji="1" lang="ja-JP" altLang="ja-JP" sz="1300">
              <a:solidFill>
                <a:schemeClr val="dk1"/>
              </a:solidFill>
              <a:effectLst/>
              <a:latin typeface="+mn-lt"/>
              <a:ea typeface="+mn-ea"/>
              <a:cs typeface="+mn-cs"/>
            </a:rPr>
            <a:t>今後も</a:t>
          </a:r>
          <a:r>
            <a:rPr kumimoji="1" lang="ja-JP" altLang="en-US" sz="1300">
              <a:solidFill>
                <a:sysClr val="windowText" lastClr="000000"/>
              </a:solidFill>
              <a:latin typeface="ＭＳ Ｐゴシック"/>
            </a:rPr>
            <a:t>財政構造の弾力性を高めていくため、行政改革を推進し経費削減に努める。</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92711</xdr:rowOff>
    </xdr:from>
    <xdr:to>
      <xdr:col>24</xdr:col>
      <xdr:colOff>31750</xdr:colOff>
      <xdr:row>77</xdr:row>
      <xdr:rowOff>152146</xdr:rowOff>
    </xdr:to>
    <xdr:cxnSp macro="">
      <xdr:nvCxnSpPr>
        <xdr:cNvPr id="425" name="直線コネクタ 424"/>
        <xdr:cNvCxnSpPr/>
      </xdr:nvCxnSpPr>
      <xdr:spPr>
        <a:xfrm flipV="1">
          <a:off x="15671800" y="13294361"/>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77995</xdr:rowOff>
    </xdr:from>
    <xdr:ext cx="762000" cy="259045"/>
    <xdr:sp macro="" textlink="">
      <xdr:nvSpPr>
        <xdr:cNvPr id="426" name="公債費以外平均値テキスト"/>
        <xdr:cNvSpPr txBox="1"/>
      </xdr:nvSpPr>
      <xdr:spPr>
        <a:xfrm>
          <a:off x="16598900" y="13279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124713</xdr:rowOff>
    </xdr:from>
    <xdr:to>
      <xdr:col>22</xdr:col>
      <xdr:colOff>565150</xdr:colOff>
      <xdr:row>77</xdr:row>
      <xdr:rowOff>152146</xdr:rowOff>
    </xdr:to>
    <xdr:cxnSp macro="">
      <xdr:nvCxnSpPr>
        <xdr:cNvPr id="428" name="直線コネクタ 427"/>
        <xdr:cNvCxnSpPr/>
      </xdr:nvCxnSpPr>
      <xdr:spPr>
        <a:xfrm>
          <a:off x="14782800" y="13326363"/>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29" name="フローチャート : 判断 428"/>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98823</xdr:rowOff>
    </xdr:from>
    <xdr:ext cx="736600" cy="259045"/>
    <xdr:sp macro="" textlink="">
      <xdr:nvSpPr>
        <xdr:cNvPr id="430" name="テキスト ボックス 429"/>
        <xdr:cNvSpPr txBox="1"/>
      </xdr:nvSpPr>
      <xdr:spPr>
        <a:xfrm>
          <a:off x="15290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33274</xdr:rowOff>
    </xdr:from>
    <xdr:to>
      <xdr:col>21</xdr:col>
      <xdr:colOff>361950</xdr:colOff>
      <xdr:row>77</xdr:row>
      <xdr:rowOff>124713</xdr:rowOff>
    </xdr:to>
    <xdr:cxnSp macro="">
      <xdr:nvCxnSpPr>
        <xdr:cNvPr id="431" name="直線コネクタ 430"/>
        <xdr:cNvCxnSpPr/>
      </xdr:nvCxnSpPr>
      <xdr:spPr>
        <a:xfrm>
          <a:off x="13893800" y="13234924"/>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3" name="テキスト ボックス 432"/>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33274</xdr:rowOff>
    </xdr:from>
    <xdr:to>
      <xdr:col>20</xdr:col>
      <xdr:colOff>158750</xdr:colOff>
      <xdr:row>77</xdr:row>
      <xdr:rowOff>69850</xdr:rowOff>
    </xdr:to>
    <xdr:cxnSp macro="">
      <xdr:nvCxnSpPr>
        <xdr:cNvPr id="434" name="直線コネクタ 433"/>
        <xdr:cNvCxnSpPr/>
      </xdr:nvCxnSpPr>
      <xdr:spPr>
        <a:xfrm flipV="1">
          <a:off x="13004800" y="132349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6" name="テキスト ボックス 435"/>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38" name="テキスト ボックス 437"/>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41911</xdr:rowOff>
    </xdr:from>
    <xdr:to>
      <xdr:col>24</xdr:col>
      <xdr:colOff>82550</xdr:colOff>
      <xdr:row>77</xdr:row>
      <xdr:rowOff>143511</xdr:rowOff>
    </xdr:to>
    <xdr:sp macro="" textlink="">
      <xdr:nvSpPr>
        <xdr:cNvPr id="444" name="円/楕円 443"/>
        <xdr:cNvSpPr/>
      </xdr:nvSpPr>
      <xdr:spPr>
        <a:xfrm>
          <a:off x="16459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58438</xdr:rowOff>
    </xdr:from>
    <xdr:ext cx="762000" cy="259045"/>
    <xdr:sp macro="" textlink="">
      <xdr:nvSpPr>
        <xdr:cNvPr id="445" name="公債費以外該当値テキスト"/>
        <xdr:cNvSpPr txBox="1"/>
      </xdr:nvSpPr>
      <xdr:spPr>
        <a:xfrm>
          <a:off x="165989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101346</xdr:rowOff>
    </xdr:from>
    <xdr:to>
      <xdr:col>22</xdr:col>
      <xdr:colOff>615950</xdr:colOff>
      <xdr:row>78</xdr:row>
      <xdr:rowOff>31496</xdr:rowOff>
    </xdr:to>
    <xdr:sp macro="" textlink="">
      <xdr:nvSpPr>
        <xdr:cNvPr id="446" name="円/楕円 445"/>
        <xdr:cNvSpPr/>
      </xdr:nvSpPr>
      <xdr:spPr>
        <a:xfrm>
          <a:off x="15621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16273</xdr:rowOff>
    </xdr:from>
    <xdr:ext cx="736600" cy="259045"/>
    <xdr:sp macro="" textlink="">
      <xdr:nvSpPr>
        <xdr:cNvPr id="447" name="テキスト ボックス 446"/>
        <xdr:cNvSpPr txBox="1"/>
      </xdr:nvSpPr>
      <xdr:spPr>
        <a:xfrm>
          <a:off x="15290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73913</xdr:rowOff>
    </xdr:from>
    <xdr:to>
      <xdr:col>21</xdr:col>
      <xdr:colOff>412750</xdr:colOff>
      <xdr:row>78</xdr:row>
      <xdr:rowOff>4063</xdr:rowOff>
    </xdr:to>
    <xdr:sp macro="" textlink="">
      <xdr:nvSpPr>
        <xdr:cNvPr id="448" name="円/楕円 447"/>
        <xdr:cNvSpPr/>
      </xdr:nvSpPr>
      <xdr:spPr>
        <a:xfrm>
          <a:off x="14732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160290</xdr:rowOff>
    </xdr:from>
    <xdr:ext cx="762000" cy="259045"/>
    <xdr:sp macro="" textlink="">
      <xdr:nvSpPr>
        <xdr:cNvPr id="449" name="テキスト ボックス 448"/>
        <xdr:cNvSpPr txBox="1"/>
      </xdr:nvSpPr>
      <xdr:spPr>
        <a:xfrm>
          <a:off x="14401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153924</xdr:rowOff>
    </xdr:from>
    <xdr:to>
      <xdr:col>20</xdr:col>
      <xdr:colOff>209550</xdr:colOff>
      <xdr:row>77</xdr:row>
      <xdr:rowOff>84074</xdr:rowOff>
    </xdr:to>
    <xdr:sp macro="" textlink="">
      <xdr:nvSpPr>
        <xdr:cNvPr id="450" name="円/楕円 449"/>
        <xdr:cNvSpPr/>
      </xdr:nvSpPr>
      <xdr:spPr>
        <a:xfrm>
          <a:off x="13843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68851</xdr:rowOff>
    </xdr:from>
    <xdr:ext cx="762000" cy="259045"/>
    <xdr:sp macro="" textlink="">
      <xdr:nvSpPr>
        <xdr:cNvPr id="451" name="テキスト ボックス 450"/>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19050</xdr:rowOff>
    </xdr:from>
    <xdr:to>
      <xdr:col>19</xdr:col>
      <xdr:colOff>6350</xdr:colOff>
      <xdr:row>77</xdr:row>
      <xdr:rowOff>120650</xdr:rowOff>
    </xdr:to>
    <xdr:sp macro="" textlink="">
      <xdr:nvSpPr>
        <xdr:cNvPr id="452" name="円/楕円 451"/>
        <xdr:cNvSpPr/>
      </xdr:nvSpPr>
      <xdr:spPr>
        <a:xfrm>
          <a:off x="12954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105427</xdr:rowOff>
    </xdr:from>
    <xdr:ext cx="762000" cy="259045"/>
    <xdr:sp macro="" textlink="">
      <xdr:nvSpPr>
        <xdr:cNvPr id="453" name="テキスト ボックス 452"/>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福岡県那珂川町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99203</xdr:rowOff>
    </xdr:from>
    <xdr:to>
      <xdr:col>4</xdr:col>
      <xdr:colOff>1117600</xdr:colOff>
      <xdr:row>18</xdr:row>
      <xdr:rowOff>126211</xdr:rowOff>
    </xdr:to>
    <xdr:cxnSp macro="">
      <xdr:nvCxnSpPr>
        <xdr:cNvPr id="52" name="直線コネクタ 51"/>
        <xdr:cNvCxnSpPr/>
      </xdr:nvCxnSpPr>
      <xdr:spPr bwMode="auto">
        <a:xfrm flipV="1">
          <a:off x="5003800" y="3232928"/>
          <a:ext cx="647700" cy="27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147112</xdr:rowOff>
    </xdr:from>
    <xdr:ext cx="762000" cy="259045"/>
    <xdr:sp macro="" textlink="">
      <xdr:nvSpPr>
        <xdr:cNvPr id="53" name="人口1人当たり決算額の推移平均値テキスト130"/>
        <xdr:cNvSpPr txBox="1"/>
      </xdr:nvSpPr>
      <xdr:spPr>
        <a:xfrm>
          <a:off x="5740400" y="2937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126211</xdr:rowOff>
    </xdr:from>
    <xdr:to>
      <xdr:col>4</xdr:col>
      <xdr:colOff>469900</xdr:colOff>
      <xdr:row>18</xdr:row>
      <xdr:rowOff>154770</xdr:rowOff>
    </xdr:to>
    <xdr:cxnSp macro="">
      <xdr:nvCxnSpPr>
        <xdr:cNvPr id="55" name="直線コネクタ 54"/>
        <xdr:cNvCxnSpPr/>
      </xdr:nvCxnSpPr>
      <xdr:spPr bwMode="auto">
        <a:xfrm flipV="1">
          <a:off x="4305300" y="3259936"/>
          <a:ext cx="698500" cy="28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91829</xdr:rowOff>
    </xdr:from>
    <xdr:ext cx="736600" cy="259045"/>
    <xdr:sp macro="" textlink="">
      <xdr:nvSpPr>
        <xdr:cNvPr id="57" name="テキスト ボックス 56"/>
        <xdr:cNvSpPr txBox="1"/>
      </xdr:nvSpPr>
      <xdr:spPr>
        <a:xfrm>
          <a:off x="4622800" y="2882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154770</xdr:rowOff>
    </xdr:from>
    <xdr:to>
      <xdr:col>3</xdr:col>
      <xdr:colOff>904875</xdr:colOff>
      <xdr:row>19</xdr:row>
      <xdr:rowOff>5788</xdr:rowOff>
    </xdr:to>
    <xdr:cxnSp macro="">
      <xdr:nvCxnSpPr>
        <xdr:cNvPr id="58" name="直線コネクタ 57"/>
        <xdr:cNvCxnSpPr/>
      </xdr:nvCxnSpPr>
      <xdr:spPr bwMode="auto">
        <a:xfrm flipV="1">
          <a:off x="3606800" y="3288495"/>
          <a:ext cx="698500" cy="22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36393</xdr:rowOff>
    </xdr:from>
    <xdr:ext cx="762000" cy="259045"/>
    <xdr:sp macro="" textlink="">
      <xdr:nvSpPr>
        <xdr:cNvPr id="60" name="テキスト ボックス 59"/>
        <xdr:cNvSpPr txBox="1"/>
      </xdr:nvSpPr>
      <xdr:spPr>
        <a:xfrm>
          <a:off x="3924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144270</xdr:rowOff>
    </xdr:from>
    <xdr:to>
      <xdr:col>3</xdr:col>
      <xdr:colOff>206375</xdr:colOff>
      <xdr:row>19</xdr:row>
      <xdr:rowOff>5788</xdr:rowOff>
    </xdr:to>
    <xdr:cxnSp macro="">
      <xdr:nvCxnSpPr>
        <xdr:cNvPr id="61" name="直線コネクタ 60"/>
        <xdr:cNvCxnSpPr/>
      </xdr:nvCxnSpPr>
      <xdr:spPr bwMode="auto">
        <a:xfrm>
          <a:off x="2908300" y="3277995"/>
          <a:ext cx="698500" cy="32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57359</xdr:rowOff>
    </xdr:from>
    <xdr:ext cx="762000" cy="259045"/>
    <xdr:sp macro="" textlink="">
      <xdr:nvSpPr>
        <xdr:cNvPr id="63" name="テキスト ボックス 62"/>
        <xdr:cNvSpPr txBox="1"/>
      </xdr:nvSpPr>
      <xdr:spPr>
        <a:xfrm>
          <a:off x="32258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41014</xdr:rowOff>
    </xdr:from>
    <xdr:ext cx="762000" cy="259045"/>
    <xdr:sp macro="" textlink="">
      <xdr:nvSpPr>
        <xdr:cNvPr id="65" name="テキスト ボックス 64"/>
        <xdr:cNvSpPr txBox="1"/>
      </xdr:nvSpPr>
      <xdr:spPr>
        <a:xfrm>
          <a:off x="25273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48403</xdr:rowOff>
    </xdr:from>
    <xdr:to>
      <xdr:col>5</xdr:col>
      <xdr:colOff>34925</xdr:colOff>
      <xdr:row>18</xdr:row>
      <xdr:rowOff>150003</xdr:rowOff>
    </xdr:to>
    <xdr:sp macro="" textlink="">
      <xdr:nvSpPr>
        <xdr:cNvPr id="71" name="円/楕円 70"/>
        <xdr:cNvSpPr/>
      </xdr:nvSpPr>
      <xdr:spPr bwMode="auto">
        <a:xfrm>
          <a:off x="5600700" y="3182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20480</xdr:rowOff>
    </xdr:from>
    <xdr:ext cx="762000" cy="259045"/>
    <xdr:sp macro="" textlink="">
      <xdr:nvSpPr>
        <xdr:cNvPr id="72" name="人口1人当たり決算額の推移該当値テキスト130"/>
        <xdr:cNvSpPr txBox="1"/>
      </xdr:nvSpPr>
      <xdr:spPr>
        <a:xfrm>
          <a:off x="5740400" y="315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63,119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75411</xdr:rowOff>
    </xdr:from>
    <xdr:to>
      <xdr:col>4</xdr:col>
      <xdr:colOff>520700</xdr:colOff>
      <xdr:row>19</xdr:row>
      <xdr:rowOff>5561</xdr:rowOff>
    </xdr:to>
    <xdr:sp macro="" textlink="">
      <xdr:nvSpPr>
        <xdr:cNvPr id="73" name="円/楕円 72"/>
        <xdr:cNvSpPr/>
      </xdr:nvSpPr>
      <xdr:spPr bwMode="auto">
        <a:xfrm>
          <a:off x="4953000" y="3209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161788</xdr:rowOff>
    </xdr:from>
    <xdr:ext cx="736600" cy="259045"/>
    <xdr:sp macro="" textlink="">
      <xdr:nvSpPr>
        <xdr:cNvPr id="74" name="テキスト ボックス 73"/>
        <xdr:cNvSpPr txBox="1"/>
      </xdr:nvSpPr>
      <xdr:spPr>
        <a:xfrm>
          <a:off x="4622800" y="329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61,465</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103969</xdr:rowOff>
    </xdr:from>
    <xdr:to>
      <xdr:col>3</xdr:col>
      <xdr:colOff>955675</xdr:colOff>
      <xdr:row>19</xdr:row>
      <xdr:rowOff>34120</xdr:rowOff>
    </xdr:to>
    <xdr:sp macro="" textlink="">
      <xdr:nvSpPr>
        <xdr:cNvPr id="75" name="円/楕円 74"/>
        <xdr:cNvSpPr/>
      </xdr:nvSpPr>
      <xdr:spPr bwMode="auto">
        <a:xfrm>
          <a:off x="4254500" y="323769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18897</xdr:rowOff>
    </xdr:from>
    <xdr:ext cx="762000" cy="259045"/>
    <xdr:sp macro="" textlink="">
      <xdr:nvSpPr>
        <xdr:cNvPr id="76" name="テキスト ボックス 75"/>
        <xdr:cNvSpPr txBox="1"/>
      </xdr:nvSpPr>
      <xdr:spPr>
        <a:xfrm>
          <a:off x="3924300" y="3324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59,716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126438</xdr:rowOff>
    </xdr:from>
    <xdr:to>
      <xdr:col>3</xdr:col>
      <xdr:colOff>257175</xdr:colOff>
      <xdr:row>19</xdr:row>
      <xdr:rowOff>56588</xdr:rowOff>
    </xdr:to>
    <xdr:sp macro="" textlink="">
      <xdr:nvSpPr>
        <xdr:cNvPr id="77" name="円/楕円 76"/>
        <xdr:cNvSpPr/>
      </xdr:nvSpPr>
      <xdr:spPr bwMode="auto">
        <a:xfrm>
          <a:off x="3556000" y="3260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41365</xdr:rowOff>
    </xdr:from>
    <xdr:ext cx="762000" cy="259045"/>
    <xdr:sp macro="" textlink="">
      <xdr:nvSpPr>
        <xdr:cNvPr id="78" name="テキスト ボックス 77"/>
        <xdr:cNvSpPr txBox="1"/>
      </xdr:nvSpPr>
      <xdr:spPr>
        <a:xfrm>
          <a:off x="3225800" y="3346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58,340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93470</xdr:rowOff>
    </xdr:from>
    <xdr:to>
      <xdr:col>2</xdr:col>
      <xdr:colOff>692150</xdr:colOff>
      <xdr:row>19</xdr:row>
      <xdr:rowOff>23620</xdr:rowOff>
    </xdr:to>
    <xdr:sp macro="" textlink="">
      <xdr:nvSpPr>
        <xdr:cNvPr id="79" name="円/楕円 78"/>
        <xdr:cNvSpPr/>
      </xdr:nvSpPr>
      <xdr:spPr bwMode="auto">
        <a:xfrm>
          <a:off x="2857500" y="3227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8397</xdr:rowOff>
    </xdr:from>
    <xdr:ext cx="762000" cy="259045"/>
    <xdr:sp macro="" textlink="">
      <xdr:nvSpPr>
        <xdr:cNvPr id="80" name="テキスト ボックス 79"/>
        <xdr:cNvSpPr txBox="1"/>
      </xdr:nvSpPr>
      <xdr:spPr>
        <a:xfrm>
          <a:off x="2527300" y="331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60,359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145059</xdr:rowOff>
    </xdr:from>
    <xdr:to>
      <xdr:col>4</xdr:col>
      <xdr:colOff>1117600</xdr:colOff>
      <xdr:row>37</xdr:row>
      <xdr:rowOff>211849</xdr:rowOff>
    </xdr:to>
    <xdr:cxnSp macro="">
      <xdr:nvCxnSpPr>
        <xdr:cNvPr id="114" name="直線コネクタ 113"/>
        <xdr:cNvCxnSpPr/>
      </xdr:nvCxnSpPr>
      <xdr:spPr bwMode="auto">
        <a:xfrm flipV="1">
          <a:off x="5003800" y="7269759"/>
          <a:ext cx="647700" cy="66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249128</xdr:rowOff>
    </xdr:from>
    <xdr:ext cx="762000" cy="259045"/>
    <xdr:sp macro="" textlink="">
      <xdr:nvSpPr>
        <xdr:cNvPr id="115" name="人口1人当たり決算額の推移平均値テキスト445"/>
        <xdr:cNvSpPr txBox="1"/>
      </xdr:nvSpPr>
      <xdr:spPr>
        <a:xfrm>
          <a:off x="5740400" y="6859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211849</xdr:rowOff>
    </xdr:from>
    <xdr:to>
      <xdr:col>4</xdr:col>
      <xdr:colOff>469900</xdr:colOff>
      <xdr:row>37</xdr:row>
      <xdr:rowOff>241224</xdr:rowOff>
    </xdr:to>
    <xdr:cxnSp macro="">
      <xdr:nvCxnSpPr>
        <xdr:cNvPr id="117" name="直線コネクタ 116"/>
        <xdr:cNvCxnSpPr/>
      </xdr:nvCxnSpPr>
      <xdr:spPr bwMode="auto">
        <a:xfrm flipV="1">
          <a:off x="4305300" y="7336549"/>
          <a:ext cx="698500" cy="29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101422</xdr:rowOff>
    </xdr:from>
    <xdr:to>
      <xdr:col>4</xdr:col>
      <xdr:colOff>520700</xdr:colOff>
      <xdr:row>37</xdr:row>
      <xdr:rowOff>31572</xdr:rowOff>
    </xdr:to>
    <xdr:sp macro="" textlink="">
      <xdr:nvSpPr>
        <xdr:cNvPr id="118" name="フローチャート : 判断 117"/>
        <xdr:cNvSpPr/>
      </xdr:nvSpPr>
      <xdr:spPr bwMode="auto">
        <a:xfrm>
          <a:off x="4953000" y="70546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213199</xdr:rowOff>
    </xdr:from>
    <xdr:ext cx="736600" cy="259045"/>
    <xdr:sp macro="" textlink="">
      <xdr:nvSpPr>
        <xdr:cNvPr id="119" name="テキスト ボックス 118"/>
        <xdr:cNvSpPr txBox="1"/>
      </xdr:nvSpPr>
      <xdr:spPr>
        <a:xfrm>
          <a:off x="4622800" y="682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166548</xdr:rowOff>
    </xdr:from>
    <xdr:to>
      <xdr:col>3</xdr:col>
      <xdr:colOff>904875</xdr:colOff>
      <xdr:row>37</xdr:row>
      <xdr:rowOff>241224</xdr:rowOff>
    </xdr:to>
    <xdr:cxnSp macro="">
      <xdr:nvCxnSpPr>
        <xdr:cNvPr id="120" name="直線コネクタ 119"/>
        <xdr:cNvCxnSpPr/>
      </xdr:nvCxnSpPr>
      <xdr:spPr bwMode="auto">
        <a:xfrm>
          <a:off x="3606800" y="7291248"/>
          <a:ext cx="698500" cy="74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160926</xdr:rowOff>
    </xdr:from>
    <xdr:ext cx="762000" cy="259045"/>
    <xdr:sp macro="" textlink="">
      <xdr:nvSpPr>
        <xdr:cNvPr id="122" name="テキスト ボックス 121"/>
        <xdr:cNvSpPr txBox="1"/>
      </xdr:nvSpPr>
      <xdr:spPr>
        <a:xfrm>
          <a:off x="3924300" y="677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136068</xdr:rowOff>
    </xdr:from>
    <xdr:to>
      <xdr:col>3</xdr:col>
      <xdr:colOff>206375</xdr:colOff>
      <xdr:row>37</xdr:row>
      <xdr:rowOff>166548</xdr:rowOff>
    </xdr:to>
    <xdr:cxnSp macro="">
      <xdr:nvCxnSpPr>
        <xdr:cNvPr id="123" name="直線コネクタ 122"/>
        <xdr:cNvCxnSpPr/>
      </xdr:nvCxnSpPr>
      <xdr:spPr bwMode="auto">
        <a:xfrm>
          <a:off x="2908300" y="7260768"/>
          <a:ext cx="698500" cy="30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94137</xdr:rowOff>
    </xdr:from>
    <xdr:ext cx="762000" cy="259045"/>
    <xdr:sp macro="" textlink="">
      <xdr:nvSpPr>
        <xdr:cNvPr id="125" name="テキスト ボックス 124"/>
        <xdr:cNvSpPr txBox="1"/>
      </xdr:nvSpPr>
      <xdr:spPr>
        <a:xfrm>
          <a:off x="3225800" y="670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47541</xdr:rowOff>
    </xdr:from>
    <xdr:ext cx="762000" cy="259045"/>
    <xdr:sp macro="" textlink="">
      <xdr:nvSpPr>
        <xdr:cNvPr id="127" name="テキスト ボックス 126"/>
        <xdr:cNvSpPr txBox="1"/>
      </xdr:nvSpPr>
      <xdr:spPr>
        <a:xfrm>
          <a:off x="2527300" y="665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94259</xdr:rowOff>
    </xdr:from>
    <xdr:to>
      <xdr:col>5</xdr:col>
      <xdr:colOff>34925</xdr:colOff>
      <xdr:row>37</xdr:row>
      <xdr:rowOff>195859</xdr:rowOff>
    </xdr:to>
    <xdr:sp macro="" textlink="">
      <xdr:nvSpPr>
        <xdr:cNvPr id="133" name="円/楕円 132"/>
        <xdr:cNvSpPr/>
      </xdr:nvSpPr>
      <xdr:spPr bwMode="auto">
        <a:xfrm>
          <a:off x="5600700" y="7218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66336</xdr:rowOff>
    </xdr:from>
    <xdr:ext cx="762000" cy="259045"/>
    <xdr:sp macro="" textlink="">
      <xdr:nvSpPr>
        <xdr:cNvPr id="134" name="人口1人当たり決算額の推移該当値テキスト445"/>
        <xdr:cNvSpPr txBox="1"/>
      </xdr:nvSpPr>
      <xdr:spPr>
        <a:xfrm>
          <a:off x="5740400" y="7191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7,526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161049</xdr:rowOff>
    </xdr:from>
    <xdr:to>
      <xdr:col>4</xdr:col>
      <xdr:colOff>520700</xdr:colOff>
      <xdr:row>37</xdr:row>
      <xdr:rowOff>262649</xdr:rowOff>
    </xdr:to>
    <xdr:sp macro="" textlink="">
      <xdr:nvSpPr>
        <xdr:cNvPr id="135" name="円/楕円 134"/>
        <xdr:cNvSpPr/>
      </xdr:nvSpPr>
      <xdr:spPr bwMode="auto">
        <a:xfrm>
          <a:off x="4953000" y="7285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247426</xdr:rowOff>
    </xdr:from>
    <xdr:ext cx="736600" cy="259045"/>
    <xdr:sp macro="" textlink="">
      <xdr:nvSpPr>
        <xdr:cNvPr id="136" name="テキスト ボックス 135"/>
        <xdr:cNvSpPr txBox="1"/>
      </xdr:nvSpPr>
      <xdr:spPr>
        <a:xfrm>
          <a:off x="4622800" y="7372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190424</xdr:rowOff>
    </xdr:from>
    <xdr:to>
      <xdr:col>3</xdr:col>
      <xdr:colOff>955675</xdr:colOff>
      <xdr:row>37</xdr:row>
      <xdr:rowOff>292024</xdr:rowOff>
    </xdr:to>
    <xdr:sp macro="" textlink="">
      <xdr:nvSpPr>
        <xdr:cNvPr id="137" name="円/楕円 136"/>
        <xdr:cNvSpPr/>
      </xdr:nvSpPr>
      <xdr:spPr bwMode="auto">
        <a:xfrm>
          <a:off x="4254500" y="7315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276801</xdr:rowOff>
    </xdr:from>
    <xdr:ext cx="762000" cy="259045"/>
    <xdr:sp macro="" textlink="">
      <xdr:nvSpPr>
        <xdr:cNvPr id="138" name="テキスト ボックス 137"/>
        <xdr:cNvSpPr txBox="1"/>
      </xdr:nvSpPr>
      <xdr:spPr>
        <a:xfrm>
          <a:off x="3924300" y="740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5,002</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115748</xdr:rowOff>
    </xdr:from>
    <xdr:to>
      <xdr:col>3</xdr:col>
      <xdr:colOff>257175</xdr:colOff>
      <xdr:row>37</xdr:row>
      <xdr:rowOff>217348</xdr:rowOff>
    </xdr:to>
    <xdr:sp macro="" textlink="">
      <xdr:nvSpPr>
        <xdr:cNvPr id="139" name="円/楕円 138"/>
        <xdr:cNvSpPr/>
      </xdr:nvSpPr>
      <xdr:spPr bwMode="auto">
        <a:xfrm>
          <a:off x="3556000" y="7240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202125</xdr:rowOff>
    </xdr:from>
    <xdr:ext cx="762000" cy="259045"/>
    <xdr:sp macro="" textlink="">
      <xdr:nvSpPr>
        <xdr:cNvPr id="140" name="テキスト ボックス 139"/>
        <xdr:cNvSpPr txBox="1"/>
      </xdr:nvSpPr>
      <xdr:spPr>
        <a:xfrm>
          <a:off x="3225800" y="732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6,962</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85268</xdr:rowOff>
    </xdr:from>
    <xdr:to>
      <xdr:col>2</xdr:col>
      <xdr:colOff>692150</xdr:colOff>
      <xdr:row>37</xdr:row>
      <xdr:rowOff>186868</xdr:rowOff>
    </xdr:to>
    <xdr:sp macro="" textlink="">
      <xdr:nvSpPr>
        <xdr:cNvPr id="141" name="円/楕円 140"/>
        <xdr:cNvSpPr/>
      </xdr:nvSpPr>
      <xdr:spPr bwMode="auto">
        <a:xfrm>
          <a:off x="2857500" y="7209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171645</xdr:rowOff>
    </xdr:from>
    <xdr:ext cx="762000" cy="259045"/>
    <xdr:sp macro="" textlink="">
      <xdr:nvSpPr>
        <xdr:cNvPr id="142" name="テキスト ボックス 141"/>
        <xdr:cNvSpPr txBox="1"/>
      </xdr:nvSpPr>
      <xdr:spPr>
        <a:xfrm>
          <a:off x="2527300" y="729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福岡県那珂川町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50,401
50,195
74.95
17,034,830
16,026,615
804,255
9,232,639
11,559,539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32315</xdr:rowOff>
    </xdr:from>
    <xdr:to>
      <xdr:col>6</xdr:col>
      <xdr:colOff>511175</xdr:colOff>
      <xdr:row>38</xdr:row>
      <xdr:rowOff>37973</xdr:rowOff>
    </xdr:to>
    <xdr:cxnSp macro="">
      <xdr:nvCxnSpPr>
        <xdr:cNvPr id="61" name="直線コネクタ 60"/>
        <xdr:cNvCxnSpPr/>
      </xdr:nvCxnSpPr>
      <xdr:spPr>
        <a:xfrm flipV="1">
          <a:off x="3797300" y="6547415"/>
          <a:ext cx="838200" cy="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57580</xdr:rowOff>
    </xdr:from>
    <xdr:ext cx="534377" cy="259045"/>
    <xdr:sp macro="" textlink="">
      <xdr:nvSpPr>
        <xdr:cNvPr id="62" name="人件費平均値テキスト"/>
        <xdr:cNvSpPr txBox="1"/>
      </xdr:nvSpPr>
      <xdr:spPr>
        <a:xfrm>
          <a:off x="4686300" y="6229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37973</xdr:rowOff>
    </xdr:from>
    <xdr:to>
      <xdr:col>5</xdr:col>
      <xdr:colOff>358775</xdr:colOff>
      <xdr:row>38</xdr:row>
      <xdr:rowOff>84227</xdr:rowOff>
    </xdr:to>
    <xdr:cxnSp macro="">
      <xdr:nvCxnSpPr>
        <xdr:cNvPr id="64" name="直線コネクタ 63"/>
        <xdr:cNvCxnSpPr/>
      </xdr:nvCxnSpPr>
      <xdr:spPr>
        <a:xfrm flipV="1">
          <a:off x="2908300" y="6553073"/>
          <a:ext cx="889000" cy="4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162317</xdr:rowOff>
    </xdr:from>
    <xdr:ext cx="534377" cy="259045"/>
    <xdr:sp macro="" textlink="">
      <xdr:nvSpPr>
        <xdr:cNvPr id="66" name="テキスト ボックス 65"/>
        <xdr:cNvSpPr txBox="1"/>
      </xdr:nvSpPr>
      <xdr:spPr>
        <a:xfrm>
          <a:off x="3530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64395</xdr:rowOff>
    </xdr:from>
    <xdr:to>
      <xdr:col>4</xdr:col>
      <xdr:colOff>155575</xdr:colOff>
      <xdr:row>38</xdr:row>
      <xdr:rowOff>84227</xdr:rowOff>
    </xdr:to>
    <xdr:cxnSp macro="">
      <xdr:nvCxnSpPr>
        <xdr:cNvPr id="67" name="直線コネクタ 66"/>
        <xdr:cNvCxnSpPr/>
      </xdr:nvCxnSpPr>
      <xdr:spPr>
        <a:xfrm>
          <a:off x="2019300" y="6579495"/>
          <a:ext cx="889000" cy="1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86764</xdr:rowOff>
    </xdr:from>
    <xdr:ext cx="534377" cy="259045"/>
    <xdr:sp macro="" textlink="">
      <xdr:nvSpPr>
        <xdr:cNvPr id="69" name="テキスト ボックス 68"/>
        <xdr:cNvSpPr txBox="1"/>
      </xdr:nvSpPr>
      <xdr:spPr>
        <a:xfrm>
          <a:off x="2641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156540</xdr:rowOff>
    </xdr:from>
    <xdr:to>
      <xdr:col>2</xdr:col>
      <xdr:colOff>638175</xdr:colOff>
      <xdr:row>38</xdr:row>
      <xdr:rowOff>64395</xdr:rowOff>
    </xdr:to>
    <xdr:cxnSp macro="">
      <xdr:nvCxnSpPr>
        <xdr:cNvPr id="70" name="直線コネクタ 69"/>
        <xdr:cNvCxnSpPr/>
      </xdr:nvCxnSpPr>
      <xdr:spPr>
        <a:xfrm>
          <a:off x="1130300" y="6500190"/>
          <a:ext cx="889000" cy="7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97699</xdr:rowOff>
    </xdr:from>
    <xdr:ext cx="534377" cy="259045"/>
    <xdr:sp macro="" textlink="">
      <xdr:nvSpPr>
        <xdr:cNvPr id="72" name="テキスト ボックス 71"/>
        <xdr:cNvSpPr txBox="1"/>
      </xdr:nvSpPr>
      <xdr:spPr>
        <a:xfrm>
          <a:off x="1752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78744</xdr:rowOff>
    </xdr:from>
    <xdr:ext cx="534377" cy="259045"/>
    <xdr:sp macro="" textlink="">
      <xdr:nvSpPr>
        <xdr:cNvPr id="74" name="テキスト ボックス 73"/>
        <xdr:cNvSpPr txBox="1"/>
      </xdr:nvSpPr>
      <xdr:spPr>
        <a:xfrm>
          <a:off x="863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152965</xdr:rowOff>
    </xdr:from>
    <xdr:to>
      <xdr:col>6</xdr:col>
      <xdr:colOff>561975</xdr:colOff>
      <xdr:row>38</xdr:row>
      <xdr:rowOff>83115</xdr:rowOff>
    </xdr:to>
    <xdr:sp macro="" textlink="">
      <xdr:nvSpPr>
        <xdr:cNvPr id="80" name="円/楕円 79"/>
        <xdr:cNvSpPr/>
      </xdr:nvSpPr>
      <xdr:spPr>
        <a:xfrm>
          <a:off x="4584700" y="649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131392</xdr:rowOff>
    </xdr:from>
    <xdr:ext cx="534377" cy="259045"/>
    <xdr:sp macro="" textlink="">
      <xdr:nvSpPr>
        <xdr:cNvPr id="81" name="人件費該当値テキスト"/>
        <xdr:cNvSpPr txBox="1"/>
      </xdr:nvSpPr>
      <xdr:spPr>
        <a:xfrm>
          <a:off x="4686300" y="647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49,637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158623</xdr:rowOff>
    </xdr:from>
    <xdr:to>
      <xdr:col>5</xdr:col>
      <xdr:colOff>409575</xdr:colOff>
      <xdr:row>38</xdr:row>
      <xdr:rowOff>88773</xdr:rowOff>
    </xdr:to>
    <xdr:sp macro="" textlink="">
      <xdr:nvSpPr>
        <xdr:cNvPr id="82" name="円/楕円 81"/>
        <xdr:cNvSpPr/>
      </xdr:nvSpPr>
      <xdr:spPr>
        <a:xfrm>
          <a:off x="3746500" y="650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79900</xdr:rowOff>
    </xdr:from>
    <xdr:ext cx="534377" cy="259045"/>
    <xdr:sp macro="" textlink="">
      <xdr:nvSpPr>
        <xdr:cNvPr id="83" name="テキスト ボックス 82"/>
        <xdr:cNvSpPr txBox="1"/>
      </xdr:nvSpPr>
      <xdr:spPr>
        <a:xfrm>
          <a:off x="3530111" y="659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49,340</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33427</xdr:rowOff>
    </xdr:from>
    <xdr:to>
      <xdr:col>4</xdr:col>
      <xdr:colOff>206375</xdr:colOff>
      <xdr:row>38</xdr:row>
      <xdr:rowOff>135027</xdr:rowOff>
    </xdr:to>
    <xdr:sp macro="" textlink="">
      <xdr:nvSpPr>
        <xdr:cNvPr id="84" name="円/楕円 83"/>
        <xdr:cNvSpPr/>
      </xdr:nvSpPr>
      <xdr:spPr>
        <a:xfrm>
          <a:off x="2857500" y="654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126154</xdr:rowOff>
    </xdr:from>
    <xdr:ext cx="534377" cy="259045"/>
    <xdr:sp macro="" textlink="">
      <xdr:nvSpPr>
        <xdr:cNvPr id="85" name="テキスト ボックス 84"/>
        <xdr:cNvSpPr txBox="1"/>
      </xdr:nvSpPr>
      <xdr:spPr>
        <a:xfrm>
          <a:off x="2641111" y="664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46,912</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13595</xdr:rowOff>
    </xdr:from>
    <xdr:to>
      <xdr:col>3</xdr:col>
      <xdr:colOff>3175</xdr:colOff>
      <xdr:row>38</xdr:row>
      <xdr:rowOff>115195</xdr:rowOff>
    </xdr:to>
    <xdr:sp macro="" textlink="">
      <xdr:nvSpPr>
        <xdr:cNvPr id="86" name="円/楕円 85"/>
        <xdr:cNvSpPr/>
      </xdr:nvSpPr>
      <xdr:spPr>
        <a:xfrm>
          <a:off x="1968500" y="652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106322</xdr:rowOff>
    </xdr:from>
    <xdr:ext cx="534377" cy="259045"/>
    <xdr:sp macro="" textlink="">
      <xdr:nvSpPr>
        <xdr:cNvPr id="87" name="テキスト ボックス 86"/>
        <xdr:cNvSpPr txBox="1"/>
      </xdr:nvSpPr>
      <xdr:spPr>
        <a:xfrm>
          <a:off x="1752111" y="662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47,953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105740</xdr:rowOff>
    </xdr:from>
    <xdr:to>
      <xdr:col>1</xdr:col>
      <xdr:colOff>485775</xdr:colOff>
      <xdr:row>38</xdr:row>
      <xdr:rowOff>35890</xdr:rowOff>
    </xdr:to>
    <xdr:sp macro="" textlink="">
      <xdr:nvSpPr>
        <xdr:cNvPr id="88" name="円/楕円 87"/>
        <xdr:cNvSpPr/>
      </xdr:nvSpPr>
      <xdr:spPr>
        <a:xfrm>
          <a:off x="1079500" y="644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27017</xdr:rowOff>
    </xdr:from>
    <xdr:ext cx="534377" cy="259045"/>
    <xdr:sp macro="" textlink="">
      <xdr:nvSpPr>
        <xdr:cNvPr id="89" name="テキスト ボックス 88"/>
        <xdr:cNvSpPr txBox="1"/>
      </xdr:nvSpPr>
      <xdr:spPr>
        <a:xfrm>
          <a:off x="863111" y="654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52,116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36460</xdr:rowOff>
    </xdr:from>
    <xdr:to>
      <xdr:col>6</xdr:col>
      <xdr:colOff>511175</xdr:colOff>
      <xdr:row>57</xdr:row>
      <xdr:rowOff>56467</xdr:rowOff>
    </xdr:to>
    <xdr:cxnSp macro="">
      <xdr:nvCxnSpPr>
        <xdr:cNvPr id="116" name="直線コネクタ 115"/>
        <xdr:cNvCxnSpPr/>
      </xdr:nvCxnSpPr>
      <xdr:spPr>
        <a:xfrm flipV="1">
          <a:off x="3797300" y="9809110"/>
          <a:ext cx="838200" cy="2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143547</xdr:rowOff>
    </xdr:from>
    <xdr:ext cx="534377" cy="259045"/>
    <xdr:sp macro="" textlink="">
      <xdr:nvSpPr>
        <xdr:cNvPr id="117" name="物件費平均値テキスト"/>
        <xdr:cNvSpPr txBox="1"/>
      </xdr:nvSpPr>
      <xdr:spPr>
        <a:xfrm>
          <a:off x="4686300" y="9744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56467</xdr:rowOff>
    </xdr:from>
    <xdr:to>
      <xdr:col>5</xdr:col>
      <xdr:colOff>358775</xdr:colOff>
      <xdr:row>57</xdr:row>
      <xdr:rowOff>76103</xdr:rowOff>
    </xdr:to>
    <xdr:cxnSp macro="">
      <xdr:nvCxnSpPr>
        <xdr:cNvPr id="119" name="直線コネクタ 118"/>
        <xdr:cNvCxnSpPr/>
      </xdr:nvCxnSpPr>
      <xdr:spPr>
        <a:xfrm flipV="1">
          <a:off x="2908300" y="9829117"/>
          <a:ext cx="889000" cy="1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0" name="フローチャート : 判断 119"/>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107519</xdr:rowOff>
    </xdr:from>
    <xdr:ext cx="534377" cy="259045"/>
    <xdr:sp macro="" textlink="">
      <xdr:nvSpPr>
        <xdr:cNvPr id="121" name="テキスト ボックス 120"/>
        <xdr:cNvSpPr txBox="1"/>
      </xdr:nvSpPr>
      <xdr:spPr>
        <a:xfrm>
          <a:off x="3530111" y="988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76103</xdr:rowOff>
    </xdr:from>
    <xdr:to>
      <xdr:col>4</xdr:col>
      <xdr:colOff>155575</xdr:colOff>
      <xdr:row>57</xdr:row>
      <xdr:rowOff>93321</xdr:rowOff>
    </xdr:to>
    <xdr:cxnSp macro="">
      <xdr:nvCxnSpPr>
        <xdr:cNvPr id="122" name="直線コネクタ 121"/>
        <xdr:cNvCxnSpPr/>
      </xdr:nvCxnSpPr>
      <xdr:spPr>
        <a:xfrm flipV="1">
          <a:off x="2019300" y="9848753"/>
          <a:ext cx="889000" cy="1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128540</xdr:rowOff>
    </xdr:from>
    <xdr:ext cx="534377" cy="259045"/>
    <xdr:sp macro="" textlink="">
      <xdr:nvSpPr>
        <xdr:cNvPr id="124" name="テキスト ボックス 123"/>
        <xdr:cNvSpPr txBox="1"/>
      </xdr:nvSpPr>
      <xdr:spPr>
        <a:xfrm>
          <a:off x="2641111" y="955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93321</xdr:rowOff>
    </xdr:from>
    <xdr:to>
      <xdr:col>2</xdr:col>
      <xdr:colOff>638175</xdr:colOff>
      <xdr:row>57</xdr:row>
      <xdr:rowOff>97399</xdr:rowOff>
    </xdr:to>
    <xdr:cxnSp macro="">
      <xdr:nvCxnSpPr>
        <xdr:cNvPr id="125" name="直線コネクタ 124"/>
        <xdr:cNvCxnSpPr/>
      </xdr:nvCxnSpPr>
      <xdr:spPr>
        <a:xfrm flipV="1">
          <a:off x="1130300" y="9865971"/>
          <a:ext cx="889000" cy="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142187</xdr:rowOff>
    </xdr:from>
    <xdr:ext cx="534377" cy="259045"/>
    <xdr:sp macro="" textlink="">
      <xdr:nvSpPr>
        <xdr:cNvPr id="127" name="テキスト ボックス 126"/>
        <xdr:cNvSpPr txBox="1"/>
      </xdr:nvSpPr>
      <xdr:spPr>
        <a:xfrm>
          <a:off x="1752111" y="95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145406</xdr:rowOff>
    </xdr:from>
    <xdr:ext cx="534377" cy="259045"/>
    <xdr:sp macro="" textlink="">
      <xdr:nvSpPr>
        <xdr:cNvPr id="129" name="テキスト ボックス 128"/>
        <xdr:cNvSpPr txBox="1"/>
      </xdr:nvSpPr>
      <xdr:spPr>
        <a:xfrm>
          <a:off x="863111" y="957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157110</xdr:rowOff>
    </xdr:from>
    <xdr:to>
      <xdr:col>6</xdr:col>
      <xdr:colOff>561975</xdr:colOff>
      <xdr:row>57</xdr:row>
      <xdr:rowOff>87260</xdr:rowOff>
    </xdr:to>
    <xdr:sp macro="" textlink="">
      <xdr:nvSpPr>
        <xdr:cNvPr id="135" name="円/楕円 134"/>
        <xdr:cNvSpPr/>
      </xdr:nvSpPr>
      <xdr:spPr>
        <a:xfrm>
          <a:off x="4584700" y="975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116487</xdr:rowOff>
    </xdr:from>
    <xdr:ext cx="534377" cy="259045"/>
    <xdr:sp macro="" textlink="">
      <xdr:nvSpPr>
        <xdr:cNvPr id="136" name="物件費該当値テキスト"/>
        <xdr:cNvSpPr txBox="1"/>
      </xdr:nvSpPr>
      <xdr:spPr>
        <a:xfrm>
          <a:off x="4686300" y="954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60,081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5667</xdr:rowOff>
    </xdr:from>
    <xdr:to>
      <xdr:col>5</xdr:col>
      <xdr:colOff>409575</xdr:colOff>
      <xdr:row>57</xdr:row>
      <xdr:rowOff>107267</xdr:rowOff>
    </xdr:to>
    <xdr:sp macro="" textlink="">
      <xdr:nvSpPr>
        <xdr:cNvPr id="137" name="円/楕円 136"/>
        <xdr:cNvSpPr/>
      </xdr:nvSpPr>
      <xdr:spPr>
        <a:xfrm>
          <a:off x="3746500" y="977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123794</xdr:rowOff>
    </xdr:from>
    <xdr:ext cx="534377" cy="259045"/>
    <xdr:sp macro="" textlink="">
      <xdr:nvSpPr>
        <xdr:cNvPr id="138" name="テキスト ボックス 137"/>
        <xdr:cNvSpPr txBox="1"/>
      </xdr:nvSpPr>
      <xdr:spPr>
        <a:xfrm>
          <a:off x="3530111" y="955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55,705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25303</xdr:rowOff>
    </xdr:from>
    <xdr:to>
      <xdr:col>4</xdr:col>
      <xdr:colOff>206375</xdr:colOff>
      <xdr:row>57</xdr:row>
      <xdr:rowOff>126903</xdr:rowOff>
    </xdr:to>
    <xdr:sp macro="" textlink="">
      <xdr:nvSpPr>
        <xdr:cNvPr id="139" name="円/楕円 138"/>
        <xdr:cNvSpPr/>
      </xdr:nvSpPr>
      <xdr:spPr>
        <a:xfrm>
          <a:off x="2857500" y="979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118030</xdr:rowOff>
    </xdr:from>
    <xdr:ext cx="534377" cy="259045"/>
    <xdr:sp macro="" textlink="">
      <xdr:nvSpPr>
        <xdr:cNvPr id="140" name="テキスト ボックス 139"/>
        <xdr:cNvSpPr txBox="1"/>
      </xdr:nvSpPr>
      <xdr:spPr>
        <a:xfrm>
          <a:off x="2641111" y="989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51,410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42521</xdr:rowOff>
    </xdr:from>
    <xdr:to>
      <xdr:col>3</xdr:col>
      <xdr:colOff>3175</xdr:colOff>
      <xdr:row>57</xdr:row>
      <xdr:rowOff>144121</xdr:rowOff>
    </xdr:to>
    <xdr:sp macro="" textlink="">
      <xdr:nvSpPr>
        <xdr:cNvPr id="141" name="円/楕円 140"/>
        <xdr:cNvSpPr/>
      </xdr:nvSpPr>
      <xdr:spPr>
        <a:xfrm>
          <a:off x="1968500" y="981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135248</xdr:rowOff>
    </xdr:from>
    <xdr:ext cx="534377" cy="259045"/>
    <xdr:sp macro="" textlink="">
      <xdr:nvSpPr>
        <xdr:cNvPr id="142" name="テキスト ボックス 141"/>
        <xdr:cNvSpPr txBox="1"/>
      </xdr:nvSpPr>
      <xdr:spPr>
        <a:xfrm>
          <a:off x="1752111" y="990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47,644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46599</xdr:rowOff>
    </xdr:from>
    <xdr:to>
      <xdr:col>1</xdr:col>
      <xdr:colOff>485775</xdr:colOff>
      <xdr:row>57</xdr:row>
      <xdr:rowOff>148199</xdr:rowOff>
    </xdr:to>
    <xdr:sp macro="" textlink="">
      <xdr:nvSpPr>
        <xdr:cNvPr id="143" name="円/楕円 142"/>
        <xdr:cNvSpPr/>
      </xdr:nvSpPr>
      <xdr:spPr>
        <a:xfrm>
          <a:off x="1079500" y="981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139326</xdr:rowOff>
    </xdr:from>
    <xdr:ext cx="534377" cy="259045"/>
    <xdr:sp macro="" textlink="">
      <xdr:nvSpPr>
        <xdr:cNvPr id="144" name="テキスト ボックス 143"/>
        <xdr:cNvSpPr txBox="1"/>
      </xdr:nvSpPr>
      <xdr:spPr>
        <a:xfrm>
          <a:off x="863111" y="991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46,752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100991</xdr:rowOff>
    </xdr:from>
    <xdr:to>
      <xdr:col>6</xdr:col>
      <xdr:colOff>511175</xdr:colOff>
      <xdr:row>77</xdr:row>
      <xdr:rowOff>103581</xdr:rowOff>
    </xdr:to>
    <xdr:cxnSp macro="">
      <xdr:nvCxnSpPr>
        <xdr:cNvPr id="173" name="直線コネクタ 172"/>
        <xdr:cNvCxnSpPr/>
      </xdr:nvCxnSpPr>
      <xdr:spPr>
        <a:xfrm flipV="1">
          <a:off x="3797300" y="13302641"/>
          <a:ext cx="8382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48734</xdr:rowOff>
    </xdr:from>
    <xdr:ext cx="469744" cy="259045"/>
    <xdr:sp macro="" textlink="">
      <xdr:nvSpPr>
        <xdr:cNvPr id="174" name="維持補修費平均値テキスト"/>
        <xdr:cNvSpPr txBox="1"/>
      </xdr:nvSpPr>
      <xdr:spPr>
        <a:xfrm>
          <a:off x="4686300" y="13250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103581</xdr:rowOff>
    </xdr:from>
    <xdr:to>
      <xdr:col>5</xdr:col>
      <xdr:colOff>358775</xdr:colOff>
      <xdr:row>77</xdr:row>
      <xdr:rowOff>111049</xdr:rowOff>
    </xdr:to>
    <xdr:cxnSp macro="">
      <xdr:nvCxnSpPr>
        <xdr:cNvPr id="176" name="直線コネクタ 175"/>
        <xdr:cNvCxnSpPr/>
      </xdr:nvCxnSpPr>
      <xdr:spPr>
        <a:xfrm flipV="1">
          <a:off x="2908300" y="13305231"/>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7" name="フローチャート : 判断 176"/>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162577</xdr:rowOff>
    </xdr:from>
    <xdr:ext cx="469744" cy="259045"/>
    <xdr:sp macro="" textlink="">
      <xdr:nvSpPr>
        <xdr:cNvPr id="178" name="テキスト ボックス 177"/>
        <xdr:cNvSpPr txBox="1"/>
      </xdr:nvSpPr>
      <xdr:spPr>
        <a:xfrm>
          <a:off x="3562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104648</xdr:rowOff>
    </xdr:from>
    <xdr:to>
      <xdr:col>4</xdr:col>
      <xdr:colOff>155575</xdr:colOff>
      <xdr:row>77</xdr:row>
      <xdr:rowOff>111049</xdr:rowOff>
    </xdr:to>
    <xdr:cxnSp macro="">
      <xdr:nvCxnSpPr>
        <xdr:cNvPr id="179" name="直線コネクタ 178"/>
        <xdr:cNvCxnSpPr/>
      </xdr:nvCxnSpPr>
      <xdr:spPr>
        <a:xfrm>
          <a:off x="2019300" y="13306298"/>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169690</xdr:rowOff>
    </xdr:from>
    <xdr:ext cx="469744" cy="259045"/>
    <xdr:sp macro="" textlink="">
      <xdr:nvSpPr>
        <xdr:cNvPr id="181" name="テキスト ボックス 180"/>
        <xdr:cNvSpPr txBox="1"/>
      </xdr:nvSpPr>
      <xdr:spPr>
        <a:xfrm>
          <a:off x="2673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104648</xdr:rowOff>
    </xdr:from>
    <xdr:to>
      <xdr:col>2</xdr:col>
      <xdr:colOff>638175</xdr:colOff>
      <xdr:row>77</xdr:row>
      <xdr:rowOff>109449</xdr:rowOff>
    </xdr:to>
    <xdr:cxnSp macro="">
      <xdr:nvCxnSpPr>
        <xdr:cNvPr id="182" name="直線コネクタ 181"/>
        <xdr:cNvCxnSpPr/>
      </xdr:nvCxnSpPr>
      <xdr:spPr>
        <a:xfrm flipV="1">
          <a:off x="1130300" y="13306298"/>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161358</xdr:rowOff>
    </xdr:from>
    <xdr:ext cx="469744" cy="259045"/>
    <xdr:sp macro="" textlink="">
      <xdr:nvSpPr>
        <xdr:cNvPr id="184" name="テキスト ボックス 183"/>
        <xdr:cNvSpPr txBox="1"/>
      </xdr:nvSpPr>
      <xdr:spPr>
        <a:xfrm>
          <a:off x="1784427" y="133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5173</xdr:rowOff>
    </xdr:from>
    <xdr:ext cx="469744" cy="259045"/>
    <xdr:sp macro="" textlink="">
      <xdr:nvSpPr>
        <xdr:cNvPr id="186" name="テキスト ボックス 185"/>
        <xdr:cNvSpPr txBox="1"/>
      </xdr:nvSpPr>
      <xdr:spPr>
        <a:xfrm>
          <a:off x="895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50191</xdr:rowOff>
    </xdr:from>
    <xdr:to>
      <xdr:col>6</xdr:col>
      <xdr:colOff>561975</xdr:colOff>
      <xdr:row>77</xdr:row>
      <xdr:rowOff>151791</xdr:rowOff>
    </xdr:to>
    <xdr:sp macro="" textlink="">
      <xdr:nvSpPr>
        <xdr:cNvPr id="192" name="円/楕円 191"/>
        <xdr:cNvSpPr/>
      </xdr:nvSpPr>
      <xdr:spPr>
        <a:xfrm>
          <a:off x="4584700" y="1325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73068</xdr:rowOff>
    </xdr:from>
    <xdr:ext cx="469744" cy="259045"/>
    <xdr:sp macro="" textlink="">
      <xdr:nvSpPr>
        <xdr:cNvPr id="193" name="維持補修費該当値テキスト"/>
        <xdr:cNvSpPr txBox="1"/>
      </xdr:nvSpPr>
      <xdr:spPr>
        <a:xfrm>
          <a:off x="4686300" y="1310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52781</xdr:rowOff>
    </xdr:from>
    <xdr:to>
      <xdr:col>5</xdr:col>
      <xdr:colOff>409575</xdr:colOff>
      <xdr:row>77</xdr:row>
      <xdr:rowOff>154381</xdr:rowOff>
    </xdr:to>
    <xdr:sp macro="" textlink="">
      <xdr:nvSpPr>
        <xdr:cNvPr id="194" name="円/楕円 193"/>
        <xdr:cNvSpPr/>
      </xdr:nvSpPr>
      <xdr:spPr>
        <a:xfrm>
          <a:off x="3746500" y="1325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170908</xdr:rowOff>
    </xdr:from>
    <xdr:ext cx="469744" cy="259045"/>
    <xdr:sp macro="" textlink="">
      <xdr:nvSpPr>
        <xdr:cNvPr id="195" name="テキスト ボックス 194"/>
        <xdr:cNvSpPr txBox="1"/>
      </xdr:nvSpPr>
      <xdr:spPr>
        <a:xfrm>
          <a:off x="3562427" y="1302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60249</xdr:rowOff>
    </xdr:from>
    <xdr:to>
      <xdr:col>4</xdr:col>
      <xdr:colOff>206375</xdr:colOff>
      <xdr:row>77</xdr:row>
      <xdr:rowOff>161849</xdr:rowOff>
    </xdr:to>
    <xdr:sp macro="" textlink="">
      <xdr:nvSpPr>
        <xdr:cNvPr id="196" name="円/楕円 195"/>
        <xdr:cNvSpPr/>
      </xdr:nvSpPr>
      <xdr:spPr>
        <a:xfrm>
          <a:off x="2857500" y="1326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152976</xdr:rowOff>
    </xdr:from>
    <xdr:ext cx="469744" cy="259045"/>
    <xdr:sp macro="" textlink="">
      <xdr:nvSpPr>
        <xdr:cNvPr id="197" name="テキスト ボックス 196"/>
        <xdr:cNvSpPr txBox="1"/>
      </xdr:nvSpPr>
      <xdr:spPr>
        <a:xfrm>
          <a:off x="2673427" y="13354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53848</xdr:rowOff>
    </xdr:from>
    <xdr:to>
      <xdr:col>3</xdr:col>
      <xdr:colOff>3175</xdr:colOff>
      <xdr:row>77</xdr:row>
      <xdr:rowOff>155448</xdr:rowOff>
    </xdr:to>
    <xdr:sp macro="" textlink="">
      <xdr:nvSpPr>
        <xdr:cNvPr id="198" name="円/楕円 197"/>
        <xdr:cNvSpPr/>
      </xdr:nvSpPr>
      <xdr:spPr>
        <a:xfrm>
          <a:off x="1968500" y="1325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525</xdr:rowOff>
    </xdr:from>
    <xdr:ext cx="469744" cy="259045"/>
    <xdr:sp macro="" textlink="">
      <xdr:nvSpPr>
        <xdr:cNvPr id="199" name="テキスト ボックス 198"/>
        <xdr:cNvSpPr txBox="1"/>
      </xdr:nvSpPr>
      <xdr:spPr>
        <a:xfrm>
          <a:off x="1784427" y="1303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58649</xdr:rowOff>
    </xdr:from>
    <xdr:to>
      <xdr:col>1</xdr:col>
      <xdr:colOff>485775</xdr:colOff>
      <xdr:row>77</xdr:row>
      <xdr:rowOff>160249</xdr:rowOff>
    </xdr:to>
    <xdr:sp macro="" textlink="">
      <xdr:nvSpPr>
        <xdr:cNvPr id="200" name="円/楕円 199"/>
        <xdr:cNvSpPr/>
      </xdr:nvSpPr>
      <xdr:spPr>
        <a:xfrm>
          <a:off x="1079500" y="1326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151376</xdr:rowOff>
    </xdr:from>
    <xdr:ext cx="469744" cy="259045"/>
    <xdr:sp macro="" textlink="">
      <xdr:nvSpPr>
        <xdr:cNvPr id="201" name="テキスト ボックス 200"/>
        <xdr:cNvSpPr txBox="1"/>
      </xdr:nvSpPr>
      <xdr:spPr>
        <a:xfrm>
          <a:off x="895427" y="13353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120,185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31592</xdr:rowOff>
    </xdr:from>
    <xdr:to>
      <xdr:col>6</xdr:col>
      <xdr:colOff>511175</xdr:colOff>
      <xdr:row>97</xdr:row>
      <xdr:rowOff>13170</xdr:rowOff>
    </xdr:to>
    <xdr:cxnSp macro="">
      <xdr:nvCxnSpPr>
        <xdr:cNvPr id="231" name="直線コネクタ 230"/>
        <xdr:cNvCxnSpPr/>
      </xdr:nvCxnSpPr>
      <xdr:spPr>
        <a:xfrm flipV="1">
          <a:off x="3797300" y="16490792"/>
          <a:ext cx="838200" cy="15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3243</xdr:rowOff>
    </xdr:from>
    <xdr:ext cx="534377" cy="259045"/>
    <xdr:sp macro="" textlink="">
      <xdr:nvSpPr>
        <xdr:cNvPr id="232" name="扶助費平均値テキスト"/>
        <xdr:cNvSpPr txBox="1"/>
      </xdr:nvSpPr>
      <xdr:spPr>
        <a:xfrm>
          <a:off x="4686300" y="16462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13170</xdr:rowOff>
    </xdr:from>
    <xdr:to>
      <xdr:col>5</xdr:col>
      <xdr:colOff>358775</xdr:colOff>
      <xdr:row>97</xdr:row>
      <xdr:rowOff>53556</xdr:rowOff>
    </xdr:to>
    <xdr:cxnSp macro="">
      <xdr:nvCxnSpPr>
        <xdr:cNvPr id="234" name="直線コネクタ 233"/>
        <xdr:cNvCxnSpPr/>
      </xdr:nvCxnSpPr>
      <xdr:spPr>
        <a:xfrm flipV="1">
          <a:off x="2908300" y="16643820"/>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132544</xdr:rowOff>
    </xdr:from>
    <xdr:to>
      <xdr:col>5</xdr:col>
      <xdr:colOff>409575</xdr:colOff>
      <xdr:row>97</xdr:row>
      <xdr:rowOff>62694</xdr:rowOff>
    </xdr:to>
    <xdr:sp macro="" textlink="">
      <xdr:nvSpPr>
        <xdr:cNvPr id="235" name="フローチャート : 判断 234"/>
        <xdr:cNvSpPr/>
      </xdr:nvSpPr>
      <xdr:spPr>
        <a:xfrm>
          <a:off x="3746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79221</xdr:rowOff>
    </xdr:from>
    <xdr:ext cx="534377" cy="259045"/>
    <xdr:sp macro="" textlink="">
      <xdr:nvSpPr>
        <xdr:cNvPr id="236" name="テキスト ボックス 235"/>
        <xdr:cNvSpPr txBox="1"/>
      </xdr:nvSpPr>
      <xdr:spPr>
        <a:xfrm>
          <a:off x="3530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53556</xdr:rowOff>
    </xdr:from>
    <xdr:to>
      <xdr:col>4</xdr:col>
      <xdr:colOff>155575</xdr:colOff>
      <xdr:row>97</xdr:row>
      <xdr:rowOff>168694</xdr:rowOff>
    </xdr:to>
    <xdr:cxnSp macro="">
      <xdr:nvCxnSpPr>
        <xdr:cNvPr id="237" name="直線コネクタ 236"/>
        <xdr:cNvCxnSpPr/>
      </xdr:nvCxnSpPr>
      <xdr:spPr>
        <a:xfrm flipV="1">
          <a:off x="2019300" y="16684206"/>
          <a:ext cx="889000" cy="11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115848</xdr:rowOff>
    </xdr:from>
    <xdr:ext cx="534377" cy="259045"/>
    <xdr:sp macro="" textlink="">
      <xdr:nvSpPr>
        <xdr:cNvPr id="239" name="テキスト ボックス 238"/>
        <xdr:cNvSpPr txBox="1"/>
      </xdr:nvSpPr>
      <xdr:spPr>
        <a:xfrm>
          <a:off x="2641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155835</xdr:rowOff>
    </xdr:from>
    <xdr:to>
      <xdr:col>2</xdr:col>
      <xdr:colOff>638175</xdr:colOff>
      <xdr:row>97</xdr:row>
      <xdr:rowOff>168694</xdr:rowOff>
    </xdr:to>
    <xdr:cxnSp macro="">
      <xdr:nvCxnSpPr>
        <xdr:cNvPr id="240" name="直線コネクタ 239"/>
        <xdr:cNvCxnSpPr/>
      </xdr:nvCxnSpPr>
      <xdr:spPr>
        <a:xfrm>
          <a:off x="1130300" y="16786485"/>
          <a:ext cx="889000" cy="1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52049</xdr:rowOff>
    </xdr:from>
    <xdr:ext cx="534377" cy="259045"/>
    <xdr:sp macro="" textlink="">
      <xdr:nvSpPr>
        <xdr:cNvPr id="242" name="テキスト ボックス 241"/>
        <xdr:cNvSpPr txBox="1"/>
      </xdr:nvSpPr>
      <xdr:spPr>
        <a:xfrm>
          <a:off x="1752111" y="16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66812</xdr:rowOff>
    </xdr:from>
    <xdr:ext cx="534377" cy="259045"/>
    <xdr:sp macro="" textlink="">
      <xdr:nvSpPr>
        <xdr:cNvPr id="244" name="テキスト ボックス 243"/>
        <xdr:cNvSpPr txBox="1"/>
      </xdr:nvSpPr>
      <xdr:spPr>
        <a:xfrm>
          <a:off x="863111" y="168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152242</xdr:rowOff>
    </xdr:from>
    <xdr:to>
      <xdr:col>6</xdr:col>
      <xdr:colOff>561975</xdr:colOff>
      <xdr:row>96</xdr:row>
      <xdr:rowOff>82392</xdr:rowOff>
    </xdr:to>
    <xdr:sp macro="" textlink="">
      <xdr:nvSpPr>
        <xdr:cNvPr id="250" name="円/楕円 249"/>
        <xdr:cNvSpPr/>
      </xdr:nvSpPr>
      <xdr:spPr>
        <a:xfrm>
          <a:off x="4584700" y="1643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3669</xdr:rowOff>
    </xdr:from>
    <xdr:ext cx="534377" cy="259045"/>
    <xdr:sp macro="" textlink="">
      <xdr:nvSpPr>
        <xdr:cNvPr id="251" name="扶助費該当値テキスト"/>
        <xdr:cNvSpPr txBox="1"/>
      </xdr:nvSpPr>
      <xdr:spPr>
        <a:xfrm>
          <a:off x="4686300" y="1629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67,675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133820</xdr:rowOff>
    </xdr:from>
    <xdr:to>
      <xdr:col>5</xdr:col>
      <xdr:colOff>409575</xdr:colOff>
      <xdr:row>97</xdr:row>
      <xdr:rowOff>63970</xdr:rowOff>
    </xdr:to>
    <xdr:sp macro="" textlink="">
      <xdr:nvSpPr>
        <xdr:cNvPr id="252" name="円/楕円 251"/>
        <xdr:cNvSpPr/>
      </xdr:nvSpPr>
      <xdr:spPr>
        <a:xfrm>
          <a:off x="3746500" y="1659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55097</xdr:rowOff>
    </xdr:from>
    <xdr:ext cx="534377" cy="259045"/>
    <xdr:sp macro="" textlink="">
      <xdr:nvSpPr>
        <xdr:cNvPr id="253" name="テキスト ボックス 252"/>
        <xdr:cNvSpPr txBox="1"/>
      </xdr:nvSpPr>
      <xdr:spPr>
        <a:xfrm>
          <a:off x="3530111" y="1668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59,642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2756</xdr:rowOff>
    </xdr:from>
    <xdr:to>
      <xdr:col>4</xdr:col>
      <xdr:colOff>206375</xdr:colOff>
      <xdr:row>97</xdr:row>
      <xdr:rowOff>104356</xdr:rowOff>
    </xdr:to>
    <xdr:sp macro="" textlink="">
      <xdr:nvSpPr>
        <xdr:cNvPr id="254" name="円/楕円 253"/>
        <xdr:cNvSpPr/>
      </xdr:nvSpPr>
      <xdr:spPr>
        <a:xfrm>
          <a:off x="2857500" y="1663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120883</xdr:rowOff>
    </xdr:from>
    <xdr:ext cx="534377" cy="259045"/>
    <xdr:sp macro="" textlink="">
      <xdr:nvSpPr>
        <xdr:cNvPr id="255" name="テキスト ボックス 254"/>
        <xdr:cNvSpPr txBox="1"/>
      </xdr:nvSpPr>
      <xdr:spPr>
        <a:xfrm>
          <a:off x="2641111" y="1640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57,522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117894</xdr:rowOff>
    </xdr:from>
    <xdr:to>
      <xdr:col>3</xdr:col>
      <xdr:colOff>3175</xdr:colOff>
      <xdr:row>98</xdr:row>
      <xdr:rowOff>48044</xdr:rowOff>
    </xdr:to>
    <xdr:sp macro="" textlink="">
      <xdr:nvSpPr>
        <xdr:cNvPr id="256" name="円/楕円 255"/>
        <xdr:cNvSpPr/>
      </xdr:nvSpPr>
      <xdr:spPr>
        <a:xfrm>
          <a:off x="1968500" y="1674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64571</xdr:rowOff>
    </xdr:from>
    <xdr:ext cx="534377" cy="259045"/>
    <xdr:sp macro="" textlink="">
      <xdr:nvSpPr>
        <xdr:cNvPr id="257" name="テキスト ボックス 256"/>
        <xdr:cNvSpPr txBox="1"/>
      </xdr:nvSpPr>
      <xdr:spPr>
        <a:xfrm>
          <a:off x="1752111" y="1652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51,478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105035</xdr:rowOff>
    </xdr:from>
    <xdr:to>
      <xdr:col>1</xdr:col>
      <xdr:colOff>485775</xdr:colOff>
      <xdr:row>98</xdr:row>
      <xdr:rowOff>35185</xdr:rowOff>
    </xdr:to>
    <xdr:sp macro="" textlink="">
      <xdr:nvSpPr>
        <xdr:cNvPr id="258" name="円/楕円 257"/>
        <xdr:cNvSpPr/>
      </xdr:nvSpPr>
      <xdr:spPr>
        <a:xfrm>
          <a:off x="1079500" y="1673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51712</xdr:rowOff>
    </xdr:from>
    <xdr:ext cx="534377" cy="259045"/>
    <xdr:sp macro="" textlink="">
      <xdr:nvSpPr>
        <xdr:cNvPr id="259" name="テキスト ボックス 258"/>
        <xdr:cNvSpPr txBox="1"/>
      </xdr:nvSpPr>
      <xdr:spPr>
        <a:xfrm>
          <a:off x="863111" y="1651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52,153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152099</xdr:rowOff>
    </xdr:from>
    <xdr:to>
      <xdr:col>15</xdr:col>
      <xdr:colOff>180975</xdr:colOff>
      <xdr:row>37</xdr:row>
      <xdr:rowOff>170556</xdr:rowOff>
    </xdr:to>
    <xdr:cxnSp macro="">
      <xdr:nvCxnSpPr>
        <xdr:cNvPr id="286" name="直線コネクタ 285"/>
        <xdr:cNvCxnSpPr/>
      </xdr:nvCxnSpPr>
      <xdr:spPr>
        <a:xfrm>
          <a:off x="9639300" y="6495749"/>
          <a:ext cx="838200" cy="1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74831</xdr:rowOff>
    </xdr:from>
    <xdr:ext cx="534377" cy="259045"/>
    <xdr:sp macro="" textlink="">
      <xdr:nvSpPr>
        <xdr:cNvPr id="287" name="補助費等平均値テキスト"/>
        <xdr:cNvSpPr txBox="1"/>
      </xdr:nvSpPr>
      <xdr:spPr>
        <a:xfrm>
          <a:off x="10528300" y="6247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152099</xdr:rowOff>
    </xdr:from>
    <xdr:to>
      <xdr:col>14</xdr:col>
      <xdr:colOff>28575</xdr:colOff>
      <xdr:row>37</xdr:row>
      <xdr:rowOff>166753</xdr:rowOff>
    </xdr:to>
    <xdr:cxnSp macro="">
      <xdr:nvCxnSpPr>
        <xdr:cNvPr id="289" name="直線コネクタ 288"/>
        <xdr:cNvCxnSpPr/>
      </xdr:nvCxnSpPr>
      <xdr:spPr>
        <a:xfrm flipV="1">
          <a:off x="8750300" y="6495749"/>
          <a:ext cx="889000" cy="1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0" name="フローチャート : 判断 289"/>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15350</xdr:rowOff>
    </xdr:from>
    <xdr:ext cx="534377" cy="259045"/>
    <xdr:sp macro="" textlink="">
      <xdr:nvSpPr>
        <xdr:cNvPr id="291" name="テキスト ボックス 290"/>
        <xdr:cNvSpPr txBox="1"/>
      </xdr:nvSpPr>
      <xdr:spPr>
        <a:xfrm>
          <a:off x="9372111" y="618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166753</xdr:rowOff>
    </xdr:from>
    <xdr:to>
      <xdr:col>12</xdr:col>
      <xdr:colOff>511175</xdr:colOff>
      <xdr:row>37</xdr:row>
      <xdr:rowOff>168453</xdr:rowOff>
    </xdr:to>
    <xdr:cxnSp macro="">
      <xdr:nvCxnSpPr>
        <xdr:cNvPr id="292" name="直線コネクタ 291"/>
        <xdr:cNvCxnSpPr/>
      </xdr:nvCxnSpPr>
      <xdr:spPr>
        <a:xfrm flipV="1">
          <a:off x="7861300" y="6510403"/>
          <a:ext cx="889000" cy="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23027</xdr:rowOff>
    </xdr:from>
    <xdr:ext cx="534377" cy="259045"/>
    <xdr:sp macro="" textlink="">
      <xdr:nvSpPr>
        <xdr:cNvPr id="294" name="テキスト ボックス 293"/>
        <xdr:cNvSpPr txBox="1"/>
      </xdr:nvSpPr>
      <xdr:spPr>
        <a:xfrm>
          <a:off x="8483111" y="619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168453</xdr:rowOff>
    </xdr:from>
    <xdr:to>
      <xdr:col>11</xdr:col>
      <xdr:colOff>307975</xdr:colOff>
      <xdr:row>38</xdr:row>
      <xdr:rowOff>890</xdr:rowOff>
    </xdr:to>
    <xdr:cxnSp macro="">
      <xdr:nvCxnSpPr>
        <xdr:cNvPr id="295" name="直線コネクタ 294"/>
        <xdr:cNvCxnSpPr/>
      </xdr:nvCxnSpPr>
      <xdr:spPr>
        <a:xfrm flipV="1">
          <a:off x="6972300" y="6512103"/>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7537</xdr:rowOff>
    </xdr:from>
    <xdr:ext cx="534377" cy="259045"/>
    <xdr:sp macro="" textlink="">
      <xdr:nvSpPr>
        <xdr:cNvPr id="297" name="テキスト ボックス 296"/>
        <xdr:cNvSpPr txBox="1"/>
      </xdr:nvSpPr>
      <xdr:spPr>
        <a:xfrm>
          <a:off x="7594111" y="617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20266</xdr:rowOff>
    </xdr:from>
    <xdr:ext cx="534377" cy="259045"/>
    <xdr:sp macro="" textlink="">
      <xdr:nvSpPr>
        <xdr:cNvPr id="299" name="テキスト ボックス 298"/>
        <xdr:cNvSpPr txBox="1"/>
      </xdr:nvSpPr>
      <xdr:spPr>
        <a:xfrm>
          <a:off x="6705111" y="619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119756</xdr:rowOff>
    </xdr:from>
    <xdr:to>
      <xdr:col>15</xdr:col>
      <xdr:colOff>231775</xdr:colOff>
      <xdr:row>38</xdr:row>
      <xdr:rowOff>49906</xdr:rowOff>
    </xdr:to>
    <xdr:sp macro="" textlink="">
      <xdr:nvSpPr>
        <xdr:cNvPr id="305" name="円/楕円 304"/>
        <xdr:cNvSpPr/>
      </xdr:nvSpPr>
      <xdr:spPr>
        <a:xfrm>
          <a:off x="10426700" y="646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34683</xdr:rowOff>
    </xdr:from>
    <xdr:ext cx="534377" cy="259045"/>
    <xdr:sp macro="" textlink="">
      <xdr:nvSpPr>
        <xdr:cNvPr id="306" name="補助費等該当値テキスト"/>
        <xdr:cNvSpPr txBox="1"/>
      </xdr:nvSpPr>
      <xdr:spPr>
        <a:xfrm>
          <a:off x="10528300" y="637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30,751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101299</xdr:rowOff>
    </xdr:from>
    <xdr:to>
      <xdr:col>14</xdr:col>
      <xdr:colOff>79375</xdr:colOff>
      <xdr:row>38</xdr:row>
      <xdr:rowOff>31449</xdr:rowOff>
    </xdr:to>
    <xdr:sp macro="" textlink="">
      <xdr:nvSpPr>
        <xdr:cNvPr id="307" name="円/楕円 306"/>
        <xdr:cNvSpPr/>
      </xdr:nvSpPr>
      <xdr:spPr>
        <a:xfrm>
          <a:off x="9588500" y="644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22576</xdr:rowOff>
    </xdr:from>
    <xdr:ext cx="534377" cy="259045"/>
    <xdr:sp macro="" textlink="">
      <xdr:nvSpPr>
        <xdr:cNvPr id="308" name="テキスト ボックス 307"/>
        <xdr:cNvSpPr txBox="1"/>
      </xdr:nvSpPr>
      <xdr:spPr>
        <a:xfrm>
          <a:off x="9372111" y="653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34,788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115953</xdr:rowOff>
    </xdr:from>
    <xdr:to>
      <xdr:col>12</xdr:col>
      <xdr:colOff>561975</xdr:colOff>
      <xdr:row>38</xdr:row>
      <xdr:rowOff>46103</xdr:rowOff>
    </xdr:to>
    <xdr:sp macro="" textlink="">
      <xdr:nvSpPr>
        <xdr:cNvPr id="309" name="円/楕円 308"/>
        <xdr:cNvSpPr/>
      </xdr:nvSpPr>
      <xdr:spPr>
        <a:xfrm>
          <a:off x="8699500" y="645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37230</xdr:rowOff>
    </xdr:from>
    <xdr:ext cx="534377" cy="259045"/>
    <xdr:sp macro="" textlink="">
      <xdr:nvSpPr>
        <xdr:cNvPr id="310" name="テキスト ボックス 309"/>
        <xdr:cNvSpPr txBox="1"/>
      </xdr:nvSpPr>
      <xdr:spPr>
        <a:xfrm>
          <a:off x="8483111" y="655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31,583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117653</xdr:rowOff>
    </xdr:from>
    <xdr:to>
      <xdr:col>11</xdr:col>
      <xdr:colOff>358775</xdr:colOff>
      <xdr:row>38</xdr:row>
      <xdr:rowOff>47803</xdr:rowOff>
    </xdr:to>
    <xdr:sp macro="" textlink="">
      <xdr:nvSpPr>
        <xdr:cNvPr id="311" name="円/楕円 310"/>
        <xdr:cNvSpPr/>
      </xdr:nvSpPr>
      <xdr:spPr>
        <a:xfrm>
          <a:off x="7810500" y="646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38930</xdr:rowOff>
    </xdr:from>
    <xdr:ext cx="534377" cy="259045"/>
    <xdr:sp macro="" textlink="">
      <xdr:nvSpPr>
        <xdr:cNvPr id="312" name="テキスト ボックス 311"/>
        <xdr:cNvSpPr txBox="1"/>
      </xdr:nvSpPr>
      <xdr:spPr>
        <a:xfrm>
          <a:off x="7594111" y="655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31,211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121539</xdr:rowOff>
    </xdr:from>
    <xdr:to>
      <xdr:col>10</xdr:col>
      <xdr:colOff>155575</xdr:colOff>
      <xdr:row>38</xdr:row>
      <xdr:rowOff>51690</xdr:rowOff>
    </xdr:to>
    <xdr:sp macro="" textlink="">
      <xdr:nvSpPr>
        <xdr:cNvPr id="313" name="円/楕円 312"/>
        <xdr:cNvSpPr/>
      </xdr:nvSpPr>
      <xdr:spPr>
        <a:xfrm>
          <a:off x="6921500" y="64651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42817</xdr:rowOff>
    </xdr:from>
    <xdr:ext cx="534377" cy="259045"/>
    <xdr:sp macro="" textlink="">
      <xdr:nvSpPr>
        <xdr:cNvPr id="314" name="テキスト ボックス 313"/>
        <xdr:cNvSpPr txBox="1"/>
      </xdr:nvSpPr>
      <xdr:spPr>
        <a:xfrm>
          <a:off x="6705111" y="655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30,361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153584</xdr:rowOff>
    </xdr:from>
    <xdr:to>
      <xdr:col>15</xdr:col>
      <xdr:colOff>180975</xdr:colOff>
      <xdr:row>58</xdr:row>
      <xdr:rowOff>8118</xdr:rowOff>
    </xdr:to>
    <xdr:cxnSp macro="">
      <xdr:nvCxnSpPr>
        <xdr:cNvPr id="343" name="直線コネクタ 342"/>
        <xdr:cNvCxnSpPr/>
      </xdr:nvCxnSpPr>
      <xdr:spPr>
        <a:xfrm flipV="1">
          <a:off x="9639300" y="9926234"/>
          <a:ext cx="838200" cy="2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167113</xdr:rowOff>
    </xdr:from>
    <xdr:ext cx="534377" cy="259045"/>
    <xdr:sp macro="" textlink="">
      <xdr:nvSpPr>
        <xdr:cNvPr id="344" name="普通建設事業費平均値テキスト"/>
        <xdr:cNvSpPr txBox="1"/>
      </xdr:nvSpPr>
      <xdr:spPr>
        <a:xfrm>
          <a:off x="10528300" y="9596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29659</xdr:rowOff>
    </xdr:from>
    <xdr:to>
      <xdr:col>14</xdr:col>
      <xdr:colOff>28575</xdr:colOff>
      <xdr:row>58</xdr:row>
      <xdr:rowOff>8118</xdr:rowOff>
    </xdr:to>
    <xdr:cxnSp macro="">
      <xdr:nvCxnSpPr>
        <xdr:cNvPr id="346" name="直線コネクタ 345"/>
        <xdr:cNvCxnSpPr/>
      </xdr:nvCxnSpPr>
      <xdr:spPr>
        <a:xfrm>
          <a:off x="8750300" y="9802309"/>
          <a:ext cx="889000" cy="14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7" name="フローチャート : 判断 346"/>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74294</xdr:rowOff>
    </xdr:from>
    <xdr:ext cx="534377" cy="259045"/>
    <xdr:sp macro="" textlink="">
      <xdr:nvSpPr>
        <xdr:cNvPr id="348" name="テキスト ボックス 347"/>
        <xdr:cNvSpPr txBox="1"/>
      </xdr:nvSpPr>
      <xdr:spPr>
        <a:xfrm>
          <a:off x="9372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29659</xdr:rowOff>
    </xdr:from>
    <xdr:to>
      <xdr:col>12</xdr:col>
      <xdr:colOff>511175</xdr:colOff>
      <xdr:row>57</xdr:row>
      <xdr:rowOff>31740</xdr:rowOff>
    </xdr:to>
    <xdr:cxnSp macro="">
      <xdr:nvCxnSpPr>
        <xdr:cNvPr id="349" name="直線コネクタ 348"/>
        <xdr:cNvCxnSpPr/>
      </xdr:nvCxnSpPr>
      <xdr:spPr>
        <a:xfrm flipV="1">
          <a:off x="7861300" y="9802309"/>
          <a:ext cx="889000" cy="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48592</xdr:rowOff>
    </xdr:from>
    <xdr:ext cx="534377" cy="259045"/>
    <xdr:sp macro="" textlink="">
      <xdr:nvSpPr>
        <xdr:cNvPr id="351" name="テキスト ボックス 350"/>
        <xdr:cNvSpPr txBox="1"/>
      </xdr:nvSpPr>
      <xdr:spPr>
        <a:xfrm>
          <a:off x="8483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10404</xdr:rowOff>
    </xdr:from>
    <xdr:to>
      <xdr:col>11</xdr:col>
      <xdr:colOff>307975</xdr:colOff>
      <xdr:row>57</xdr:row>
      <xdr:rowOff>31740</xdr:rowOff>
    </xdr:to>
    <xdr:cxnSp macro="">
      <xdr:nvCxnSpPr>
        <xdr:cNvPr id="352" name="直線コネクタ 351"/>
        <xdr:cNvCxnSpPr/>
      </xdr:nvCxnSpPr>
      <xdr:spPr>
        <a:xfrm>
          <a:off x="6972300" y="9783054"/>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48760</xdr:rowOff>
    </xdr:from>
    <xdr:ext cx="534377" cy="259045"/>
    <xdr:sp macro="" textlink="">
      <xdr:nvSpPr>
        <xdr:cNvPr id="354" name="テキスト ボックス 353"/>
        <xdr:cNvSpPr txBox="1"/>
      </xdr:nvSpPr>
      <xdr:spPr>
        <a:xfrm>
          <a:off x="7594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72517</xdr:rowOff>
    </xdr:from>
    <xdr:ext cx="534377" cy="259045"/>
    <xdr:sp macro="" textlink="">
      <xdr:nvSpPr>
        <xdr:cNvPr id="356" name="テキスト ボックス 355"/>
        <xdr:cNvSpPr txBox="1"/>
      </xdr:nvSpPr>
      <xdr:spPr>
        <a:xfrm>
          <a:off x="6705111" y="98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102784</xdr:rowOff>
    </xdr:from>
    <xdr:to>
      <xdr:col>15</xdr:col>
      <xdr:colOff>231775</xdr:colOff>
      <xdr:row>58</xdr:row>
      <xdr:rowOff>32934</xdr:rowOff>
    </xdr:to>
    <xdr:sp macro="" textlink="">
      <xdr:nvSpPr>
        <xdr:cNvPr id="362" name="円/楕円 361"/>
        <xdr:cNvSpPr/>
      </xdr:nvSpPr>
      <xdr:spPr>
        <a:xfrm>
          <a:off x="10426700" y="987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81211</xdr:rowOff>
    </xdr:from>
    <xdr:ext cx="534377" cy="259045"/>
    <xdr:sp macro="" textlink="">
      <xdr:nvSpPr>
        <xdr:cNvPr id="363" name="普通建設事業費該当値テキスト"/>
        <xdr:cNvSpPr txBox="1"/>
      </xdr:nvSpPr>
      <xdr:spPr>
        <a:xfrm>
          <a:off x="10528300" y="985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30,678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128768</xdr:rowOff>
    </xdr:from>
    <xdr:to>
      <xdr:col>14</xdr:col>
      <xdr:colOff>79375</xdr:colOff>
      <xdr:row>58</xdr:row>
      <xdr:rowOff>58918</xdr:rowOff>
    </xdr:to>
    <xdr:sp macro="" textlink="">
      <xdr:nvSpPr>
        <xdr:cNvPr id="364" name="円/楕円 363"/>
        <xdr:cNvSpPr/>
      </xdr:nvSpPr>
      <xdr:spPr>
        <a:xfrm>
          <a:off x="9588500" y="990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50045</xdr:rowOff>
    </xdr:from>
    <xdr:ext cx="534377" cy="259045"/>
    <xdr:sp macro="" textlink="">
      <xdr:nvSpPr>
        <xdr:cNvPr id="365" name="テキスト ボックス 364"/>
        <xdr:cNvSpPr txBox="1"/>
      </xdr:nvSpPr>
      <xdr:spPr>
        <a:xfrm>
          <a:off x="9372111" y="999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27,268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150309</xdr:rowOff>
    </xdr:from>
    <xdr:to>
      <xdr:col>12</xdr:col>
      <xdr:colOff>561975</xdr:colOff>
      <xdr:row>57</xdr:row>
      <xdr:rowOff>80459</xdr:rowOff>
    </xdr:to>
    <xdr:sp macro="" textlink="">
      <xdr:nvSpPr>
        <xdr:cNvPr id="366" name="円/楕円 365"/>
        <xdr:cNvSpPr/>
      </xdr:nvSpPr>
      <xdr:spPr>
        <a:xfrm>
          <a:off x="8699500" y="975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71586</xdr:rowOff>
    </xdr:from>
    <xdr:ext cx="534377" cy="259045"/>
    <xdr:sp macro="" textlink="">
      <xdr:nvSpPr>
        <xdr:cNvPr id="367" name="テキスト ボックス 366"/>
        <xdr:cNvSpPr txBox="1"/>
      </xdr:nvSpPr>
      <xdr:spPr>
        <a:xfrm>
          <a:off x="8483111" y="984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46,941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152390</xdr:rowOff>
    </xdr:from>
    <xdr:to>
      <xdr:col>11</xdr:col>
      <xdr:colOff>358775</xdr:colOff>
      <xdr:row>57</xdr:row>
      <xdr:rowOff>82540</xdr:rowOff>
    </xdr:to>
    <xdr:sp macro="" textlink="">
      <xdr:nvSpPr>
        <xdr:cNvPr id="368" name="円/楕円 367"/>
        <xdr:cNvSpPr/>
      </xdr:nvSpPr>
      <xdr:spPr>
        <a:xfrm>
          <a:off x="7810500" y="975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73667</xdr:rowOff>
    </xdr:from>
    <xdr:ext cx="534377" cy="259045"/>
    <xdr:sp macro="" textlink="">
      <xdr:nvSpPr>
        <xdr:cNvPr id="369" name="テキスト ボックス 368"/>
        <xdr:cNvSpPr txBox="1"/>
      </xdr:nvSpPr>
      <xdr:spPr>
        <a:xfrm>
          <a:off x="7594111" y="984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46,668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131054</xdr:rowOff>
    </xdr:from>
    <xdr:to>
      <xdr:col>10</xdr:col>
      <xdr:colOff>155575</xdr:colOff>
      <xdr:row>57</xdr:row>
      <xdr:rowOff>61204</xdr:rowOff>
    </xdr:to>
    <xdr:sp macro="" textlink="">
      <xdr:nvSpPr>
        <xdr:cNvPr id="370" name="円/楕円 369"/>
        <xdr:cNvSpPr/>
      </xdr:nvSpPr>
      <xdr:spPr>
        <a:xfrm>
          <a:off x="6921500" y="973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77731</xdr:rowOff>
    </xdr:from>
    <xdr:ext cx="534377" cy="259045"/>
    <xdr:sp macro="" textlink="">
      <xdr:nvSpPr>
        <xdr:cNvPr id="371" name="テキスト ボックス 370"/>
        <xdr:cNvSpPr txBox="1"/>
      </xdr:nvSpPr>
      <xdr:spPr>
        <a:xfrm>
          <a:off x="6705111" y="950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49,468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17,882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48361</xdr:rowOff>
    </xdr:from>
    <xdr:to>
      <xdr:col>15</xdr:col>
      <xdr:colOff>180975</xdr:colOff>
      <xdr:row>78</xdr:row>
      <xdr:rowOff>143269</xdr:rowOff>
    </xdr:to>
    <xdr:cxnSp macro="">
      <xdr:nvCxnSpPr>
        <xdr:cNvPr id="400" name="直線コネクタ 399"/>
        <xdr:cNvCxnSpPr/>
      </xdr:nvCxnSpPr>
      <xdr:spPr>
        <a:xfrm>
          <a:off x="9639300" y="13421461"/>
          <a:ext cx="838200" cy="9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167009</xdr:rowOff>
    </xdr:from>
    <xdr:ext cx="534377" cy="259045"/>
    <xdr:sp macro="" textlink="">
      <xdr:nvSpPr>
        <xdr:cNvPr id="401" name="普通建設事業費 （ うち新規整備　）平均値テキスト"/>
        <xdr:cNvSpPr txBox="1"/>
      </xdr:nvSpPr>
      <xdr:spPr>
        <a:xfrm>
          <a:off x="10528300" y="1319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105600</xdr:rowOff>
    </xdr:from>
    <xdr:to>
      <xdr:col>14</xdr:col>
      <xdr:colOff>28575</xdr:colOff>
      <xdr:row>78</xdr:row>
      <xdr:rowOff>48361</xdr:rowOff>
    </xdr:to>
    <xdr:cxnSp macro="">
      <xdr:nvCxnSpPr>
        <xdr:cNvPr id="403" name="直線コネクタ 402"/>
        <xdr:cNvCxnSpPr/>
      </xdr:nvCxnSpPr>
      <xdr:spPr>
        <a:xfrm>
          <a:off x="8750300" y="13307250"/>
          <a:ext cx="889000" cy="11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28639</xdr:rowOff>
    </xdr:from>
    <xdr:to>
      <xdr:col>14</xdr:col>
      <xdr:colOff>79375</xdr:colOff>
      <xdr:row>77</xdr:row>
      <xdr:rowOff>130239</xdr:rowOff>
    </xdr:to>
    <xdr:sp macro="" textlink="">
      <xdr:nvSpPr>
        <xdr:cNvPr id="404" name="フローチャート : 判断 403"/>
        <xdr:cNvSpPr/>
      </xdr:nvSpPr>
      <xdr:spPr>
        <a:xfrm>
          <a:off x="9588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146766</xdr:rowOff>
    </xdr:from>
    <xdr:ext cx="534377" cy="259045"/>
    <xdr:sp macro="" textlink="">
      <xdr:nvSpPr>
        <xdr:cNvPr id="405" name="テキスト ボックス 404"/>
        <xdr:cNvSpPr txBox="1"/>
      </xdr:nvSpPr>
      <xdr:spPr>
        <a:xfrm>
          <a:off x="9372111" y="1300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168076</xdr:rowOff>
    </xdr:from>
    <xdr:ext cx="534377" cy="259045"/>
    <xdr:sp macro="" textlink="">
      <xdr:nvSpPr>
        <xdr:cNvPr id="407" name="テキスト ボックス 406"/>
        <xdr:cNvSpPr txBox="1"/>
      </xdr:nvSpPr>
      <xdr:spPr>
        <a:xfrm>
          <a:off x="8483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92469</xdr:rowOff>
    </xdr:from>
    <xdr:to>
      <xdr:col>15</xdr:col>
      <xdr:colOff>231775</xdr:colOff>
      <xdr:row>79</xdr:row>
      <xdr:rowOff>22619</xdr:rowOff>
    </xdr:to>
    <xdr:sp macro="" textlink="">
      <xdr:nvSpPr>
        <xdr:cNvPr id="413" name="円/楕円 412"/>
        <xdr:cNvSpPr/>
      </xdr:nvSpPr>
      <xdr:spPr>
        <a:xfrm>
          <a:off x="10426700" y="1346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7396</xdr:rowOff>
    </xdr:from>
    <xdr:ext cx="469744" cy="259045"/>
    <xdr:sp macro="" textlink="">
      <xdr:nvSpPr>
        <xdr:cNvPr id="414" name="普通建設事業費 （ うち新規整備　）該当値テキスト"/>
        <xdr:cNvSpPr txBox="1"/>
      </xdr:nvSpPr>
      <xdr:spPr>
        <a:xfrm>
          <a:off x="10528300" y="13380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169011</xdr:rowOff>
    </xdr:from>
    <xdr:to>
      <xdr:col>14</xdr:col>
      <xdr:colOff>79375</xdr:colOff>
      <xdr:row>78</xdr:row>
      <xdr:rowOff>99161</xdr:rowOff>
    </xdr:to>
    <xdr:sp macro="" textlink="">
      <xdr:nvSpPr>
        <xdr:cNvPr id="415" name="円/楕円 414"/>
        <xdr:cNvSpPr/>
      </xdr:nvSpPr>
      <xdr:spPr>
        <a:xfrm>
          <a:off x="9588500" y="1337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90288</xdr:rowOff>
    </xdr:from>
    <xdr:ext cx="534377" cy="259045"/>
    <xdr:sp macro="" textlink="">
      <xdr:nvSpPr>
        <xdr:cNvPr id="416" name="テキスト ボックス 415"/>
        <xdr:cNvSpPr txBox="1"/>
      </xdr:nvSpPr>
      <xdr:spPr>
        <a:xfrm>
          <a:off x="9372111" y="1346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54800</xdr:rowOff>
    </xdr:from>
    <xdr:to>
      <xdr:col>12</xdr:col>
      <xdr:colOff>561975</xdr:colOff>
      <xdr:row>77</xdr:row>
      <xdr:rowOff>156400</xdr:rowOff>
    </xdr:to>
    <xdr:sp macro="" textlink="">
      <xdr:nvSpPr>
        <xdr:cNvPr id="417" name="円/楕円 416"/>
        <xdr:cNvSpPr/>
      </xdr:nvSpPr>
      <xdr:spPr>
        <a:xfrm>
          <a:off x="8699500" y="1325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147527</xdr:rowOff>
    </xdr:from>
    <xdr:ext cx="534377" cy="259045"/>
    <xdr:sp macro="" textlink="">
      <xdr:nvSpPr>
        <xdr:cNvPr id="418" name="テキスト ボックス 417"/>
        <xdr:cNvSpPr txBox="1"/>
      </xdr:nvSpPr>
      <xdr:spPr>
        <a:xfrm>
          <a:off x="8483111" y="1334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22,185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136716</xdr:rowOff>
    </xdr:from>
    <xdr:to>
      <xdr:col>15</xdr:col>
      <xdr:colOff>180975</xdr:colOff>
      <xdr:row>98</xdr:row>
      <xdr:rowOff>127851</xdr:rowOff>
    </xdr:to>
    <xdr:cxnSp macro="">
      <xdr:nvCxnSpPr>
        <xdr:cNvPr id="447" name="直線コネクタ 446"/>
        <xdr:cNvCxnSpPr/>
      </xdr:nvCxnSpPr>
      <xdr:spPr>
        <a:xfrm flipV="1">
          <a:off x="9639300" y="16767366"/>
          <a:ext cx="838200" cy="16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52277</xdr:rowOff>
    </xdr:from>
    <xdr:ext cx="534377" cy="259045"/>
    <xdr:sp macro="" textlink="">
      <xdr:nvSpPr>
        <xdr:cNvPr id="448" name="普通建設事業費 （ うち更新整備　）平均値テキスト"/>
        <xdr:cNvSpPr txBox="1"/>
      </xdr:nvSpPr>
      <xdr:spPr>
        <a:xfrm>
          <a:off x="10528300" y="16511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152388</xdr:rowOff>
    </xdr:from>
    <xdr:to>
      <xdr:col>14</xdr:col>
      <xdr:colOff>28575</xdr:colOff>
      <xdr:row>98</xdr:row>
      <xdr:rowOff>127851</xdr:rowOff>
    </xdr:to>
    <xdr:cxnSp macro="">
      <xdr:nvCxnSpPr>
        <xdr:cNvPr id="450" name="直線コネクタ 449"/>
        <xdr:cNvCxnSpPr/>
      </xdr:nvCxnSpPr>
      <xdr:spPr>
        <a:xfrm>
          <a:off x="8750300" y="16783038"/>
          <a:ext cx="889000" cy="14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51" name="フローチャート : 判断 450"/>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56050</xdr:rowOff>
    </xdr:from>
    <xdr:ext cx="534377" cy="259045"/>
    <xdr:sp macro="" textlink="">
      <xdr:nvSpPr>
        <xdr:cNvPr id="452" name="テキスト ボックス 451"/>
        <xdr:cNvSpPr txBox="1"/>
      </xdr:nvSpPr>
      <xdr:spPr>
        <a:xfrm>
          <a:off x="9372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3" name="フローチャート : 判断 452"/>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54" name="テキスト ボックス 453"/>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85916</xdr:rowOff>
    </xdr:from>
    <xdr:to>
      <xdr:col>15</xdr:col>
      <xdr:colOff>231775</xdr:colOff>
      <xdr:row>98</xdr:row>
      <xdr:rowOff>16066</xdr:rowOff>
    </xdr:to>
    <xdr:sp macro="" textlink="">
      <xdr:nvSpPr>
        <xdr:cNvPr id="460" name="円/楕円 459"/>
        <xdr:cNvSpPr/>
      </xdr:nvSpPr>
      <xdr:spPr>
        <a:xfrm>
          <a:off x="10426700" y="1671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64343</xdr:rowOff>
    </xdr:from>
    <xdr:ext cx="534377" cy="259045"/>
    <xdr:sp macro="" textlink="">
      <xdr:nvSpPr>
        <xdr:cNvPr id="461" name="普通建設事業費 （ うち更新整備　）該当値テキスト"/>
        <xdr:cNvSpPr txBox="1"/>
      </xdr:nvSpPr>
      <xdr:spPr>
        <a:xfrm>
          <a:off x="10528300" y="1669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19,735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77051</xdr:rowOff>
    </xdr:from>
    <xdr:to>
      <xdr:col>14</xdr:col>
      <xdr:colOff>79375</xdr:colOff>
      <xdr:row>99</xdr:row>
      <xdr:rowOff>7201</xdr:rowOff>
    </xdr:to>
    <xdr:sp macro="" textlink="">
      <xdr:nvSpPr>
        <xdr:cNvPr id="462" name="円/楕円 461"/>
        <xdr:cNvSpPr/>
      </xdr:nvSpPr>
      <xdr:spPr>
        <a:xfrm>
          <a:off x="9588500" y="1687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169778</xdr:rowOff>
    </xdr:from>
    <xdr:ext cx="469744" cy="259045"/>
    <xdr:sp macro="" textlink="">
      <xdr:nvSpPr>
        <xdr:cNvPr id="463" name="テキスト ボックス 462"/>
        <xdr:cNvSpPr txBox="1"/>
      </xdr:nvSpPr>
      <xdr:spPr>
        <a:xfrm>
          <a:off x="9404427" y="1697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101588</xdr:rowOff>
    </xdr:from>
    <xdr:to>
      <xdr:col>12</xdr:col>
      <xdr:colOff>561975</xdr:colOff>
      <xdr:row>98</xdr:row>
      <xdr:rowOff>31738</xdr:rowOff>
    </xdr:to>
    <xdr:sp macro="" textlink="">
      <xdr:nvSpPr>
        <xdr:cNvPr id="464" name="円/楕円 463"/>
        <xdr:cNvSpPr/>
      </xdr:nvSpPr>
      <xdr:spPr>
        <a:xfrm>
          <a:off x="8699500" y="1673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22865</xdr:rowOff>
    </xdr:from>
    <xdr:ext cx="534377" cy="259045"/>
    <xdr:sp macro="" textlink="">
      <xdr:nvSpPr>
        <xdr:cNvPr id="465" name="テキスト ボックス 464"/>
        <xdr:cNvSpPr txBox="1"/>
      </xdr:nvSpPr>
      <xdr:spPr>
        <a:xfrm>
          <a:off x="8483111" y="1682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18,501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38278</xdr:rowOff>
    </xdr:from>
    <xdr:to>
      <xdr:col>23</xdr:col>
      <xdr:colOff>517525</xdr:colOff>
      <xdr:row>39</xdr:row>
      <xdr:rowOff>42659</xdr:rowOff>
    </xdr:to>
    <xdr:cxnSp macro="">
      <xdr:nvCxnSpPr>
        <xdr:cNvPr id="494" name="直線コネクタ 493"/>
        <xdr:cNvCxnSpPr/>
      </xdr:nvCxnSpPr>
      <xdr:spPr>
        <a:xfrm flipV="1">
          <a:off x="15481300" y="6724828"/>
          <a:ext cx="8382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154106</xdr:rowOff>
    </xdr:from>
    <xdr:ext cx="469744" cy="259045"/>
    <xdr:sp macro="" textlink="">
      <xdr:nvSpPr>
        <xdr:cNvPr id="495" name="災害復旧事業費平均値テキスト"/>
        <xdr:cNvSpPr txBox="1"/>
      </xdr:nvSpPr>
      <xdr:spPr>
        <a:xfrm>
          <a:off x="16370300" y="6497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35401</xdr:rowOff>
    </xdr:from>
    <xdr:to>
      <xdr:col>22</xdr:col>
      <xdr:colOff>365125</xdr:colOff>
      <xdr:row>39</xdr:row>
      <xdr:rowOff>42659</xdr:rowOff>
    </xdr:to>
    <xdr:cxnSp macro="">
      <xdr:nvCxnSpPr>
        <xdr:cNvPr id="497" name="直線コネクタ 496"/>
        <xdr:cNvCxnSpPr/>
      </xdr:nvCxnSpPr>
      <xdr:spPr>
        <a:xfrm>
          <a:off x="14592300" y="6721951"/>
          <a:ext cx="889000" cy="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498" name="フローチャート : 判断 497"/>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93584</xdr:rowOff>
    </xdr:from>
    <xdr:ext cx="378565" cy="259045"/>
    <xdr:sp macro="" textlink="">
      <xdr:nvSpPr>
        <xdr:cNvPr id="499" name="テキスト ボックス 498"/>
        <xdr:cNvSpPr txBox="1"/>
      </xdr:nvSpPr>
      <xdr:spPr>
        <a:xfrm>
          <a:off x="15292017" y="643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30715</xdr:rowOff>
    </xdr:from>
    <xdr:to>
      <xdr:col>21</xdr:col>
      <xdr:colOff>161925</xdr:colOff>
      <xdr:row>39</xdr:row>
      <xdr:rowOff>35401</xdr:rowOff>
    </xdr:to>
    <xdr:cxnSp macro="">
      <xdr:nvCxnSpPr>
        <xdr:cNvPr id="500" name="直線コネクタ 499"/>
        <xdr:cNvCxnSpPr/>
      </xdr:nvCxnSpPr>
      <xdr:spPr>
        <a:xfrm>
          <a:off x="13703300" y="6717265"/>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1" name="フローチャート : 判断 500"/>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86250</xdr:rowOff>
    </xdr:from>
    <xdr:ext cx="469744" cy="259045"/>
    <xdr:sp macro="" textlink="">
      <xdr:nvSpPr>
        <xdr:cNvPr id="502" name="テキスト ボックス 501"/>
        <xdr:cNvSpPr txBox="1"/>
      </xdr:nvSpPr>
      <xdr:spPr>
        <a:xfrm>
          <a:off x="14357427" y="642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30715</xdr:rowOff>
    </xdr:from>
    <xdr:to>
      <xdr:col>19</xdr:col>
      <xdr:colOff>644525</xdr:colOff>
      <xdr:row>39</xdr:row>
      <xdr:rowOff>33248</xdr:rowOff>
    </xdr:to>
    <xdr:cxnSp macro="">
      <xdr:nvCxnSpPr>
        <xdr:cNvPr id="503" name="直線コネクタ 502"/>
        <xdr:cNvCxnSpPr/>
      </xdr:nvCxnSpPr>
      <xdr:spPr>
        <a:xfrm flipV="1">
          <a:off x="12814300" y="6717265"/>
          <a:ext cx="889000" cy="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4" name="フローチャート : 判断 503"/>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73086</xdr:rowOff>
    </xdr:from>
    <xdr:ext cx="469744" cy="259045"/>
    <xdr:sp macro="" textlink="">
      <xdr:nvSpPr>
        <xdr:cNvPr id="505" name="テキスト ボックス 504"/>
        <xdr:cNvSpPr txBox="1"/>
      </xdr:nvSpPr>
      <xdr:spPr>
        <a:xfrm>
          <a:off x="13468427" y="64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6" name="フローチャート : 判断 505"/>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51407</xdr:rowOff>
    </xdr:from>
    <xdr:ext cx="469744" cy="259045"/>
    <xdr:sp macro="" textlink="">
      <xdr:nvSpPr>
        <xdr:cNvPr id="507" name="テキスト ボックス 506"/>
        <xdr:cNvSpPr txBox="1"/>
      </xdr:nvSpPr>
      <xdr:spPr>
        <a:xfrm>
          <a:off x="12579427" y="63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158928</xdr:rowOff>
    </xdr:from>
    <xdr:to>
      <xdr:col>23</xdr:col>
      <xdr:colOff>568325</xdr:colOff>
      <xdr:row>39</xdr:row>
      <xdr:rowOff>89078</xdr:rowOff>
    </xdr:to>
    <xdr:sp macro="" textlink="">
      <xdr:nvSpPr>
        <xdr:cNvPr id="513" name="円/楕円 512"/>
        <xdr:cNvSpPr/>
      </xdr:nvSpPr>
      <xdr:spPr>
        <a:xfrm>
          <a:off x="16268700" y="667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109656</xdr:rowOff>
    </xdr:from>
    <xdr:ext cx="378565" cy="259045"/>
    <xdr:sp macro="" textlink="">
      <xdr:nvSpPr>
        <xdr:cNvPr id="514" name="災害復旧事業費該当値テキスト"/>
        <xdr:cNvSpPr txBox="1"/>
      </xdr:nvSpPr>
      <xdr:spPr>
        <a:xfrm>
          <a:off x="16370300" y="66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163309</xdr:rowOff>
    </xdr:from>
    <xdr:to>
      <xdr:col>22</xdr:col>
      <xdr:colOff>415925</xdr:colOff>
      <xdr:row>39</xdr:row>
      <xdr:rowOff>93459</xdr:rowOff>
    </xdr:to>
    <xdr:sp macro="" textlink="">
      <xdr:nvSpPr>
        <xdr:cNvPr id="515" name="円/楕円 514"/>
        <xdr:cNvSpPr/>
      </xdr:nvSpPr>
      <xdr:spPr>
        <a:xfrm>
          <a:off x="15430500" y="667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84586</xdr:rowOff>
    </xdr:from>
    <xdr:ext cx="313932" cy="259045"/>
    <xdr:sp macro="" textlink="">
      <xdr:nvSpPr>
        <xdr:cNvPr id="516" name="テキスト ボックス 515"/>
        <xdr:cNvSpPr txBox="1"/>
      </xdr:nvSpPr>
      <xdr:spPr>
        <a:xfrm>
          <a:off x="15324333" y="67711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156051</xdr:rowOff>
    </xdr:from>
    <xdr:to>
      <xdr:col>21</xdr:col>
      <xdr:colOff>212725</xdr:colOff>
      <xdr:row>39</xdr:row>
      <xdr:rowOff>86201</xdr:rowOff>
    </xdr:to>
    <xdr:sp macro="" textlink="">
      <xdr:nvSpPr>
        <xdr:cNvPr id="517" name="円/楕円 516"/>
        <xdr:cNvSpPr/>
      </xdr:nvSpPr>
      <xdr:spPr>
        <a:xfrm>
          <a:off x="14541500" y="667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77328</xdr:rowOff>
    </xdr:from>
    <xdr:ext cx="378565" cy="259045"/>
    <xdr:sp macro="" textlink="">
      <xdr:nvSpPr>
        <xdr:cNvPr id="518" name="テキスト ボックス 517"/>
        <xdr:cNvSpPr txBox="1"/>
      </xdr:nvSpPr>
      <xdr:spPr>
        <a:xfrm>
          <a:off x="14403017" y="6763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151365</xdr:rowOff>
    </xdr:from>
    <xdr:to>
      <xdr:col>20</xdr:col>
      <xdr:colOff>9525</xdr:colOff>
      <xdr:row>39</xdr:row>
      <xdr:rowOff>81515</xdr:rowOff>
    </xdr:to>
    <xdr:sp macro="" textlink="">
      <xdr:nvSpPr>
        <xdr:cNvPr id="519" name="円/楕円 518"/>
        <xdr:cNvSpPr/>
      </xdr:nvSpPr>
      <xdr:spPr>
        <a:xfrm>
          <a:off x="13652500" y="666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72642</xdr:rowOff>
    </xdr:from>
    <xdr:ext cx="378565" cy="259045"/>
    <xdr:sp macro="" textlink="">
      <xdr:nvSpPr>
        <xdr:cNvPr id="520" name="テキスト ボックス 519"/>
        <xdr:cNvSpPr txBox="1"/>
      </xdr:nvSpPr>
      <xdr:spPr>
        <a:xfrm>
          <a:off x="13514017" y="6759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153898</xdr:rowOff>
    </xdr:from>
    <xdr:to>
      <xdr:col>18</xdr:col>
      <xdr:colOff>492125</xdr:colOff>
      <xdr:row>39</xdr:row>
      <xdr:rowOff>84048</xdr:rowOff>
    </xdr:to>
    <xdr:sp macro="" textlink="">
      <xdr:nvSpPr>
        <xdr:cNvPr id="521" name="円/楕円 520"/>
        <xdr:cNvSpPr/>
      </xdr:nvSpPr>
      <xdr:spPr>
        <a:xfrm>
          <a:off x="12763500" y="666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75175</xdr:rowOff>
    </xdr:from>
    <xdr:ext cx="378565" cy="259045"/>
    <xdr:sp macro="" textlink="">
      <xdr:nvSpPr>
        <xdr:cNvPr id="522" name="テキスト ボックス 521"/>
        <xdr:cNvSpPr txBox="1"/>
      </xdr:nvSpPr>
      <xdr:spPr>
        <a:xfrm>
          <a:off x="12625017" y="6761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54,048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3825</xdr:rowOff>
    </xdr:from>
    <xdr:to>
      <xdr:col>23</xdr:col>
      <xdr:colOff>517525</xdr:colOff>
      <xdr:row>78</xdr:row>
      <xdr:rowOff>22417</xdr:rowOff>
    </xdr:to>
    <xdr:cxnSp macro="">
      <xdr:nvCxnSpPr>
        <xdr:cNvPr id="602" name="直線コネクタ 601"/>
        <xdr:cNvCxnSpPr/>
      </xdr:nvCxnSpPr>
      <xdr:spPr>
        <a:xfrm flipV="1">
          <a:off x="15481300" y="13376925"/>
          <a:ext cx="838200" cy="1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68277</xdr:rowOff>
    </xdr:from>
    <xdr:ext cx="534377" cy="259045"/>
    <xdr:sp macro="" textlink="">
      <xdr:nvSpPr>
        <xdr:cNvPr id="603" name="公債費平均値テキスト"/>
        <xdr:cNvSpPr txBox="1"/>
      </xdr:nvSpPr>
      <xdr:spPr>
        <a:xfrm>
          <a:off x="16370300" y="1309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20644</xdr:rowOff>
    </xdr:from>
    <xdr:to>
      <xdr:col>22</xdr:col>
      <xdr:colOff>365125</xdr:colOff>
      <xdr:row>78</xdr:row>
      <xdr:rowOff>22417</xdr:rowOff>
    </xdr:to>
    <xdr:cxnSp macro="">
      <xdr:nvCxnSpPr>
        <xdr:cNvPr id="605" name="直線コネクタ 604"/>
        <xdr:cNvCxnSpPr/>
      </xdr:nvCxnSpPr>
      <xdr:spPr>
        <a:xfrm>
          <a:off x="14592300" y="13393744"/>
          <a:ext cx="889000" cy="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6" name="フローチャート : 判断 605"/>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14012</xdr:rowOff>
    </xdr:from>
    <xdr:ext cx="534377" cy="259045"/>
    <xdr:sp macro="" textlink="">
      <xdr:nvSpPr>
        <xdr:cNvPr id="607" name="テキスト ボックス 606"/>
        <xdr:cNvSpPr txBox="1"/>
      </xdr:nvSpPr>
      <xdr:spPr>
        <a:xfrm>
          <a:off x="15214111" y="1304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13861</xdr:rowOff>
    </xdr:from>
    <xdr:to>
      <xdr:col>21</xdr:col>
      <xdr:colOff>161925</xdr:colOff>
      <xdr:row>78</xdr:row>
      <xdr:rowOff>20644</xdr:rowOff>
    </xdr:to>
    <xdr:cxnSp macro="">
      <xdr:nvCxnSpPr>
        <xdr:cNvPr id="608" name="直線コネクタ 607"/>
        <xdr:cNvCxnSpPr/>
      </xdr:nvCxnSpPr>
      <xdr:spPr>
        <a:xfrm>
          <a:off x="13703300" y="13386961"/>
          <a:ext cx="889000" cy="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09" name="フローチャート : 判断 608"/>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136531</xdr:rowOff>
    </xdr:from>
    <xdr:ext cx="534377" cy="259045"/>
    <xdr:sp macro="" textlink="">
      <xdr:nvSpPr>
        <xdr:cNvPr id="610" name="テキスト ボックス 609"/>
        <xdr:cNvSpPr txBox="1"/>
      </xdr:nvSpPr>
      <xdr:spPr>
        <a:xfrm>
          <a:off x="14325111" y="129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12489</xdr:rowOff>
    </xdr:from>
    <xdr:to>
      <xdr:col>19</xdr:col>
      <xdr:colOff>644525</xdr:colOff>
      <xdr:row>78</xdr:row>
      <xdr:rowOff>13861</xdr:rowOff>
    </xdr:to>
    <xdr:cxnSp macro="">
      <xdr:nvCxnSpPr>
        <xdr:cNvPr id="611" name="直線コネクタ 610"/>
        <xdr:cNvCxnSpPr/>
      </xdr:nvCxnSpPr>
      <xdr:spPr>
        <a:xfrm>
          <a:off x="12814300" y="1338558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2" name="フローチャート : 判断 611"/>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133494</xdr:rowOff>
    </xdr:from>
    <xdr:ext cx="534377" cy="259045"/>
    <xdr:sp macro="" textlink="">
      <xdr:nvSpPr>
        <xdr:cNvPr id="613" name="テキスト ボックス 612"/>
        <xdr:cNvSpPr txBox="1"/>
      </xdr:nvSpPr>
      <xdr:spPr>
        <a:xfrm>
          <a:off x="13436111" y="129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4" name="フローチャート : 判断 613"/>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115978</xdr:rowOff>
    </xdr:from>
    <xdr:ext cx="534377" cy="259045"/>
    <xdr:sp macro="" textlink="">
      <xdr:nvSpPr>
        <xdr:cNvPr id="615" name="テキスト ボックス 614"/>
        <xdr:cNvSpPr txBox="1"/>
      </xdr:nvSpPr>
      <xdr:spPr>
        <a:xfrm>
          <a:off x="12547111" y="1297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124475</xdr:rowOff>
    </xdr:from>
    <xdr:to>
      <xdr:col>23</xdr:col>
      <xdr:colOff>568325</xdr:colOff>
      <xdr:row>78</xdr:row>
      <xdr:rowOff>54625</xdr:rowOff>
    </xdr:to>
    <xdr:sp macro="" textlink="">
      <xdr:nvSpPr>
        <xdr:cNvPr id="621" name="円/楕円 620"/>
        <xdr:cNvSpPr/>
      </xdr:nvSpPr>
      <xdr:spPr>
        <a:xfrm>
          <a:off x="16268700" y="1332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39402</xdr:rowOff>
    </xdr:from>
    <xdr:ext cx="534377" cy="259045"/>
    <xdr:sp macro="" textlink="">
      <xdr:nvSpPr>
        <xdr:cNvPr id="622" name="公債費該当値テキスト"/>
        <xdr:cNvSpPr txBox="1"/>
      </xdr:nvSpPr>
      <xdr:spPr>
        <a:xfrm>
          <a:off x="16370300" y="1324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24,482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143067</xdr:rowOff>
    </xdr:from>
    <xdr:to>
      <xdr:col>22</xdr:col>
      <xdr:colOff>415925</xdr:colOff>
      <xdr:row>78</xdr:row>
      <xdr:rowOff>73217</xdr:rowOff>
    </xdr:to>
    <xdr:sp macro="" textlink="">
      <xdr:nvSpPr>
        <xdr:cNvPr id="623" name="円/楕円 622"/>
        <xdr:cNvSpPr/>
      </xdr:nvSpPr>
      <xdr:spPr>
        <a:xfrm>
          <a:off x="15430500" y="1334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64344</xdr:rowOff>
    </xdr:from>
    <xdr:ext cx="534377" cy="259045"/>
    <xdr:sp macro="" textlink="">
      <xdr:nvSpPr>
        <xdr:cNvPr id="624" name="テキスト ボックス 623"/>
        <xdr:cNvSpPr txBox="1"/>
      </xdr:nvSpPr>
      <xdr:spPr>
        <a:xfrm>
          <a:off x="15214111" y="1343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22,774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141294</xdr:rowOff>
    </xdr:from>
    <xdr:to>
      <xdr:col>21</xdr:col>
      <xdr:colOff>212725</xdr:colOff>
      <xdr:row>78</xdr:row>
      <xdr:rowOff>71444</xdr:rowOff>
    </xdr:to>
    <xdr:sp macro="" textlink="">
      <xdr:nvSpPr>
        <xdr:cNvPr id="625" name="円/楕円 624"/>
        <xdr:cNvSpPr/>
      </xdr:nvSpPr>
      <xdr:spPr>
        <a:xfrm>
          <a:off x="14541500" y="1334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62571</xdr:rowOff>
    </xdr:from>
    <xdr:ext cx="534377" cy="259045"/>
    <xdr:sp macro="" textlink="">
      <xdr:nvSpPr>
        <xdr:cNvPr id="626" name="テキスト ボックス 625"/>
        <xdr:cNvSpPr txBox="1"/>
      </xdr:nvSpPr>
      <xdr:spPr>
        <a:xfrm>
          <a:off x="14325111" y="1343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22,937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134511</xdr:rowOff>
    </xdr:from>
    <xdr:to>
      <xdr:col>20</xdr:col>
      <xdr:colOff>9525</xdr:colOff>
      <xdr:row>78</xdr:row>
      <xdr:rowOff>64661</xdr:rowOff>
    </xdr:to>
    <xdr:sp macro="" textlink="">
      <xdr:nvSpPr>
        <xdr:cNvPr id="627" name="円/楕円 626"/>
        <xdr:cNvSpPr/>
      </xdr:nvSpPr>
      <xdr:spPr>
        <a:xfrm>
          <a:off x="13652500" y="133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55788</xdr:rowOff>
    </xdr:from>
    <xdr:ext cx="534377" cy="259045"/>
    <xdr:sp macro="" textlink="">
      <xdr:nvSpPr>
        <xdr:cNvPr id="628" name="テキスト ボックス 627"/>
        <xdr:cNvSpPr txBox="1"/>
      </xdr:nvSpPr>
      <xdr:spPr>
        <a:xfrm>
          <a:off x="13436111" y="1342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23,560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133139</xdr:rowOff>
    </xdr:from>
    <xdr:to>
      <xdr:col>18</xdr:col>
      <xdr:colOff>492125</xdr:colOff>
      <xdr:row>78</xdr:row>
      <xdr:rowOff>63289</xdr:rowOff>
    </xdr:to>
    <xdr:sp macro="" textlink="">
      <xdr:nvSpPr>
        <xdr:cNvPr id="629" name="円/楕円 628"/>
        <xdr:cNvSpPr/>
      </xdr:nvSpPr>
      <xdr:spPr>
        <a:xfrm>
          <a:off x="12763500" y="1333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54416</xdr:rowOff>
    </xdr:from>
    <xdr:ext cx="534377" cy="259045"/>
    <xdr:sp macro="" textlink="">
      <xdr:nvSpPr>
        <xdr:cNvPr id="630" name="テキスト ボックス 629"/>
        <xdr:cNvSpPr txBox="1"/>
      </xdr:nvSpPr>
      <xdr:spPr>
        <a:xfrm>
          <a:off x="12547111" y="1342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23,686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114591</xdr:rowOff>
    </xdr:from>
    <xdr:to>
      <xdr:col>23</xdr:col>
      <xdr:colOff>517525</xdr:colOff>
      <xdr:row>97</xdr:row>
      <xdr:rowOff>115315</xdr:rowOff>
    </xdr:to>
    <xdr:cxnSp macro="">
      <xdr:nvCxnSpPr>
        <xdr:cNvPr id="659" name="直線コネクタ 658"/>
        <xdr:cNvCxnSpPr/>
      </xdr:nvCxnSpPr>
      <xdr:spPr>
        <a:xfrm>
          <a:off x="15481300" y="16745241"/>
          <a:ext cx="8382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136644</xdr:rowOff>
    </xdr:from>
    <xdr:ext cx="534377" cy="259045"/>
    <xdr:sp macro="" textlink="">
      <xdr:nvSpPr>
        <xdr:cNvPr id="660" name="積立金平均値テキスト"/>
        <xdr:cNvSpPr txBox="1"/>
      </xdr:nvSpPr>
      <xdr:spPr>
        <a:xfrm>
          <a:off x="16370300" y="16767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114591</xdr:rowOff>
    </xdr:from>
    <xdr:to>
      <xdr:col>22</xdr:col>
      <xdr:colOff>365125</xdr:colOff>
      <xdr:row>98</xdr:row>
      <xdr:rowOff>117894</xdr:rowOff>
    </xdr:to>
    <xdr:cxnSp macro="">
      <xdr:nvCxnSpPr>
        <xdr:cNvPr id="662" name="直線コネクタ 661"/>
        <xdr:cNvCxnSpPr/>
      </xdr:nvCxnSpPr>
      <xdr:spPr>
        <a:xfrm flipV="1">
          <a:off x="14592300" y="16745241"/>
          <a:ext cx="889000" cy="17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3" name="フローチャート : 判断 662"/>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79139</xdr:rowOff>
    </xdr:from>
    <xdr:ext cx="534377" cy="259045"/>
    <xdr:sp macro="" textlink="">
      <xdr:nvSpPr>
        <xdr:cNvPr id="664" name="テキスト ボックス 663"/>
        <xdr:cNvSpPr txBox="1"/>
      </xdr:nvSpPr>
      <xdr:spPr>
        <a:xfrm>
          <a:off x="15214111"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153467</xdr:rowOff>
    </xdr:from>
    <xdr:to>
      <xdr:col>21</xdr:col>
      <xdr:colOff>161925</xdr:colOff>
      <xdr:row>98</xdr:row>
      <xdr:rowOff>117894</xdr:rowOff>
    </xdr:to>
    <xdr:cxnSp macro="">
      <xdr:nvCxnSpPr>
        <xdr:cNvPr id="665" name="直線コネクタ 664"/>
        <xdr:cNvCxnSpPr/>
      </xdr:nvCxnSpPr>
      <xdr:spPr>
        <a:xfrm>
          <a:off x="13703300" y="16784117"/>
          <a:ext cx="889000" cy="13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6" name="フローチャート : 判断 665"/>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121429</xdr:rowOff>
    </xdr:from>
    <xdr:ext cx="534377" cy="259045"/>
    <xdr:sp macro="" textlink="">
      <xdr:nvSpPr>
        <xdr:cNvPr id="667" name="テキスト ボックス 666"/>
        <xdr:cNvSpPr txBox="1"/>
      </xdr:nvSpPr>
      <xdr:spPr>
        <a:xfrm>
          <a:off x="14325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87858</xdr:rowOff>
    </xdr:from>
    <xdr:to>
      <xdr:col>19</xdr:col>
      <xdr:colOff>644525</xdr:colOff>
      <xdr:row>97</xdr:row>
      <xdr:rowOff>153467</xdr:rowOff>
    </xdr:to>
    <xdr:cxnSp macro="">
      <xdr:nvCxnSpPr>
        <xdr:cNvPr id="668" name="直線コネクタ 667"/>
        <xdr:cNvCxnSpPr/>
      </xdr:nvCxnSpPr>
      <xdr:spPr>
        <a:xfrm>
          <a:off x="12814300" y="16718508"/>
          <a:ext cx="889000" cy="65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69" name="フローチャート : 判断 668"/>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44505</xdr:rowOff>
    </xdr:from>
    <xdr:ext cx="534377" cy="259045"/>
    <xdr:sp macro="" textlink="">
      <xdr:nvSpPr>
        <xdr:cNvPr id="670" name="テキスト ボックス 669"/>
        <xdr:cNvSpPr txBox="1"/>
      </xdr:nvSpPr>
      <xdr:spPr>
        <a:xfrm>
          <a:off x="13436111" y="1684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1" name="フローチャート : 判断 670"/>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147045</xdr:rowOff>
    </xdr:from>
    <xdr:ext cx="534377" cy="259045"/>
    <xdr:sp macro="" textlink="">
      <xdr:nvSpPr>
        <xdr:cNvPr id="672" name="テキスト ボックス 671"/>
        <xdr:cNvSpPr txBox="1"/>
      </xdr:nvSpPr>
      <xdr:spPr>
        <a:xfrm>
          <a:off x="12547111" y="1677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64515</xdr:rowOff>
    </xdr:from>
    <xdr:to>
      <xdr:col>23</xdr:col>
      <xdr:colOff>568325</xdr:colOff>
      <xdr:row>97</xdr:row>
      <xdr:rowOff>166115</xdr:rowOff>
    </xdr:to>
    <xdr:sp macro="" textlink="">
      <xdr:nvSpPr>
        <xdr:cNvPr id="678" name="円/楕円 677"/>
        <xdr:cNvSpPr/>
      </xdr:nvSpPr>
      <xdr:spPr>
        <a:xfrm>
          <a:off x="16268700" y="1669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87392</xdr:rowOff>
    </xdr:from>
    <xdr:ext cx="534377" cy="259045"/>
    <xdr:sp macro="" textlink="">
      <xdr:nvSpPr>
        <xdr:cNvPr id="679" name="積立金該当値テキスト"/>
        <xdr:cNvSpPr txBox="1"/>
      </xdr:nvSpPr>
      <xdr:spPr>
        <a:xfrm>
          <a:off x="16370300" y="1654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21,420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63791</xdr:rowOff>
    </xdr:from>
    <xdr:to>
      <xdr:col>22</xdr:col>
      <xdr:colOff>415925</xdr:colOff>
      <xdr:row>97</xdr:row>
      <xdr:rowOff>165391</xdr:rowOff>
    </xdr:to>
    <xdr:sp macro="" textlink="">
      <xdr:nvSpPr>
        <xdr:cNvPr id="680" name="円/楕円 679"/>
        <xdr:cNvSpPr/>
      </xdr:nvSpPr>
      <xdr:spPr>
        <a:xfrm>
          <a:off x="15430500" y="1669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10468</xdr:rowOff>
    </xdr:from>
    <xdr:ext cx="534377" cy="259045"/>
    <xdr:sp macro="" textlink="">
      <xdr:nvSpPr>
        <xdr:cNvPr id="681" name="テキスト ボックス 680"/>
        <xdr:cNvSpPr txBox="1"/>
      </xdr:nvSpPr>
      <xdr:spPr>
        <a:xfrm>
          <a:off x="15214111" y="1646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21,477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67094</xdr:rowOff>
    </xdr:from>
    <xdr:to>
      <xdr:col>21</xdr:col>
      <xdr:colOff>212725</xdr:colOff>
      <xdr:row>98</xdr:row>
      <xdr:rowOff>168694</xdr:rowOff>
    </xdr:to>
    <xdr:sp macro="" textlink="">
      <xdr:nvSpPr>
        <xdr:cNvPr id="682" name="円/楕円 681"/>
        <xdr:cNvSpPr/>
      </xdr:nvSpPr>
      <xdr:spPr>
        <a:xfrm>
          <a:off x="14541500" y="1686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159821</xdr:rowOff>
    </xdr:from>
    <xdr:ext cx="469744" cy="259045"/>
    <xdr:sp macro="" textlink="">
      <xdr:nvSpPr>
        <xdr:cNvPr id="683" name="テキスト ボックス 682"/>
        <xdr:cNvSpPr txBox="1"/>
      </xdr:nvSpPr>
      <xdr:spPr>
        <a:xfrm>
          <a:off x="14357427" y="1696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102667</xdr:rowOff>
    </xdr:from>
    <xdr:to>
      <xdr:col>20</xdr:col>
      <xdr:colOff>9525</xdr:colOff>
      <xdr:row>98</xdr:row>
      <xdr:rowOff>32817</xdr:rowOff>
    </xdr:to>
    <xdr:sp macro="" textlink="">
      <xdr:nvSpPr>
        <xdr:cNvPr id="684" name="円/楕円 683"/>
        <xdr:cNvSpPr/>
      </xdr:nvSpPr>
      <xdr:spPr>
        <a:xfrm>
          <a:off x="13652500" y="1673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49344</xdr:rowOff>
    </xdr:from>
    <xdr:ext cx="534377" cy="259045"/>
    <xdr:sp macro="" textlink="">
      <xdr:nvSpPr>
        <xdr:cNvPr id="685" name="テキスト ボックス 684"/>
        <xdr:cNvSpPr txBox="1"/>
      </xdr:nvSpPr>
      <xdr:spPr>
        <a:xfrm>
          <a:off x="13436111" y="1650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18,416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37058</xdr:rowOff>
    </xdr:from>
    <xdr:to>
      <xdr:col>18</xdr:col>
      <xdr:colOff>492125</xdr:colOff>
      <xdr:row>97</xdr:row>
      <xdr:rowOff>138658</xdr:rowOff>
    </xdr:to>
    <xdr:sp macro="" textlink="">
      <xdr:nvSpPr>
        <xdr:cNvPr id="686" name="円/楕円 685"/>
        <xdr:cNvSpPr/>
      </xdr:nvSpPr>
      <xdr:spPr>
        <a:xfrm>
          <a:off x="12763500" y="1666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155185</xdr:rowOff>
    </xdr:from>
    <xdr:ext cx="534377" cy="259045"/>
    <xdr:sp macro="" textlink="">
      <xdr:nvSpPr>
        <xdr:cNvPr id="687" name="テキスト ボックス 686"/>
        <xdr:cNvSpPr txBox="1"/>
      </xdr:nvSpPr>
      <xdr:spPr>
        <a:xfrm>
          <a:off x="12547111" y="1644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23,582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112051</xdr:rowOff>
    </xdr:from>
    <xdr:to>
      <xdr:col>32</xdr:col>
      <xdr:colOff>187325</xdr:colOff>
      <xdr:row>38</xdr:row>
      <xdr:rowOff>152763</xdr:rowOff>
    </xdr:to>
    <xdr:cxnSp macro="">
      <xdr:nvCxnSpPr>
        <xdr:cNvPr id="718" name="直線コネクタ 717"/>
        <xdr:cNvCxnSpPr/>
      </xdr:nvCxnSpPr>
      <xdr:spPr>
        <a:xfrm flipV="1">
          <a:off x="21323300" y="6627151"/>
          <a:ext cx="838200" cy="4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103141</xdr:rowOff>
    </xdr:from>
    <xdr:ext cx="378565" cy="259045"/>
    <xdr:sp macro="" textlink="">
      <xdr:nvSpPr>
        <xdr:cNvPr id="719" name="投資及び出資金平均値テキスト"/>
        <xdr:cNvSpPr txBox="1"/>
      </xdr:nvSpPr>
      <xdr:spPr>
        <a:xfrm>
          <a:off x="22212300" y="6618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152763</xdr:rowOff>
    </xdr:from>
    <xdr:to>
      <xdr:col>31</xdr:col>
      <xdr:colOff>34925</xdr:colOff>
      <xdr:row>39</xdr:row>
      <xdr:rowOff>61650</xdr:rowOff>
    </xdr:to>
    <xdr:cxnSp macro="">
      <xdr:nvCxnSpPr>
        <xdr:cNvPr id="721" name="直線コネクタ 720"/>
        <xdr:cNvCxnSpPr/>
      </xdr:nvCxnSpPr>
      <xdr:spPr>
        <a:xfrm flipV="1">
          <a:off x="20434300" y="6667863"/>
          <a:ext cx="889000" cy="8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2" name="フローチャート : 判断 721"/>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73967</xdr:rowOff>
    </xdr:from>
    <xdr:ext cx="378565" cy="259045"/>
    <xdr:sp macro="" textlink="">
      <xdr:nvSpPr>
        <xdr:cNvPr id="723" name="テキスト ボックス 722"/>
        <xdr:cNvSpPr txBox="1"/>
      </xdr:nvSpPr>
      <xdr:spPr>
        <a:xfrm>
          <a:off x="21134017" y="6760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61650</xdr:rowOff>
    </xdr:from>
    <xdr:to>
      <xdr:col>29</xdr:col>
      <xdr:colOff>517525</xdr:colOff>
      <xdr:row>39</xdr:row>
      <xdr:rowOff>67201</xdr:rowOff>
    </xdr:to>
    <xdr:cxnSp macro="">
      <xdr:nvCxnSpPr>
        <xdr:cNvPr id="724" name="直線コネクタ 723"/>
        <xdr:cNvCxnSpPr/>
      </xdr:nvCxnSpPr>
      <xdr:spPr>
        <a:xfrm flipV="1">
          <a:off x="19545300" y="6748200"/>
          <a:ext cx="8890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5" name="フローチャート : 判断 724"/>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101435</xdr:rowOff>
    </xdr:from>
    <xdr:ext cx="378565" cy="259045"/>
    <xdr:sp macro="" textlink="">
      <xdr:nvSpPr>
        <xdr:cNvPr id="726" name="テキスト ボックス 725"/>
        <xdr:cNvSpPr txBox="1"/>
      </xdr:nvSpPr>
      <xdr:spPr>
        <a:xfrm>
          <a:off x="20245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67201</xdr:rowOff>
    </xdr:from>
    <xdr:to>
      <xdr:col>28</xdr:col>
      <xdr:colOff>314325</xdr:colOff>
      <xdr:row>39</xdr:row>
      <xdr:rowOff>74385</xdr:rowOff>
    </xdr:to>
    <xdr:cxnSp macro="">
      <xdr:nvCxnSpPr>
        <xdr:cNvPr id="727" name="直線コネクタ 726"/>
        <xdr:cNvCxnSpPr/>
      </xdr:nvCxnSpPr>
      <xdr:spPr>
        <a:xfrm flipV="1">
          <a:off x="18656300" y="6753751"/>
          <a:ext cx="8890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8" name="フローチャート : 判断 727"/>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96537</xdr:rowOff>
    </xdr:from>
    <xdr:ext cx="378565" cy="259045"/>
    <xdr:sp macro="" textlink="">
      <xdr:nvSpPr>
        <xdr:cNvPr id="729" name="テキスト ボックス 728"/>
        <xdr:cNvSpPr txBox="1"/>
      </xdr:nvSpPr>
      <xdr:spPr>
        <a:xfrm>
          <a:off x="19356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0" name="フローチャート : 判断 729"/>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90767</xdr:rowOff>
    </xdr:from>
    <xdr:ext cx="378565" cy="259045"/>
    <xdr:sp macro="" textlink="">
      <xdr:nvSpPr>
        <xdr:cNvPr id="731" name="テキスト ボックス 730"/>
        <xdr:cNvSpPr txBox="1"/>
      </xdr:nvSpPr>
      <xdr:spPr>
        <a:xfrm>
          <a:off x="18467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61251</xdr:rowOff>
    </xdr:from>
    <xdr:to>
      <xdr:col>32</xdr:col>
      <xdr:colOff>238125</xdr:colOff>
      <xdr:row>38</xdr:row>
      <xdr:rowOff>162851</xdr:rowOff>
    </xdr:to>
    <xdr:sp macro="" textlink="">
      <xdr:nvSpPr>
        <xdr:cNvPr id="737" name="円/楕円 736"/>
        <xdr:cNvSpPr/>
      </xdr:nvSpPr>
      <xdr:spPr>
        <a:xfrm>
          <a:off x="22110700" y="657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84127</xdr:rowOff>
    </xdr:from>
    <xdr:ext cx="469744" cy="259045"/>
    <xdr:sp macro="" textlink="">
      <xdr:nvSpPr>
        <xdr:cNvPr id="738" name="投資及び出資金該当値テキスト"/>
        <xdr:cNvSpPr txBox="1"/>
      </xdr:nvSpPr>
      <xdr:spPr>
        <a:xfrm>
          <a:off x="22212300" y="642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101963</xdr:rowOff>
    </xdr:from>
    <xdr:to>
      <xdr:col>31</xdr:col>
      <xdr:colOff>85725</xdr:colOff>
      <xdr:row>39</xdr:row>
      <xdr:rowOff>32113</xdr:rowOff>
    </xdr:to>
    <xdr:sp macro="" textlink="">
      <xdr:nvSpPr>
        <xdr:cNvPr id="739" name="円/楕円 738"/>
        <xdr:cNvSpPr/>
      </xdr:nvSpPr>
      <xdr:spPr>
        <a:xfrm>
          <a:off x="21272500" y="661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48640</xdr:rowOff>
    </xdr:from>
    <xdr:ext cx="469744" cy="259045"/>
    <xdr:sp macro="" textlink="">
      <xdr:nvSpPr>
        <xdr:cNvPr id="740" name="テキスト ボックス 739"/>
        <xdr:cNvSpPr txBox="1"/>
      </xdr:nvSpPr>
      <xdr:spPr>
        <a:xfrm>
          <a:off x="21088427" y="639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10850</xdr:rowOff>
    </xdr:from>
    <xdr:to>
      <xdr:col>29</xdr:col>
      <xdr:colOff>568325</xdr:colOff>
      <xdr:row>39</xdr:row>
      <xdr:rowOff>112450</xdr:rowOff>
    </xdr:to>
    <xdr:sp macro="" textlink="">
      <xdr:nvSpPr>
        <xdr:cNvPr id="741" name="円/楕円 740"/>
        <xdr:cNvSpPr/>
      </xdr:nvSpPr>
      <xdr:spPr>
        <a:xfrm>
          <a:off x="20383500" y="669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103577</xdr:rowOff>
    </xdr:from>
    <xdr:ext cx="378565" cy="259045"/>
    <xdr:sp macro="" textlink="">
      <xdr:nvSpPr>
        <xdr:cNvPr id="742" name="テキスト ボックス 741"/>
        <xdr:cNvSpPr txBox="1"/>
      </xdr:nvSpPr>
      <xdr:spPr>
        <a:xfrm>
          <a:off x="20245017" y="6790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16401</xdr:rowOff>
    </xdr:from>
    <xdr:to>
      <xdr:col>28</xdr:col>
      <xdr:colOff>365125</xdr:colOff>
      <xdr:row>39</xdr:row>
      <xdr:rowOff>118001</xdr:rowOff>
    </xdr:to>
    <xdr:sp macro="" textlink="">
      <xdr:nvSpPr>
        <xdr:cNvPr id="743" name="円/楕円 742"/>
        <xdr:cNvSpPr/>
      </xdr:nvSpPr>
      <xdr:spPr>
        <a:xfrm>
          <a:off x="19494500" y="670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109128</xdr:rowOff>
    </xdr:from>
    <xdr:ext cx="378565" cy="259045"/>
    <xdr:sp macro="" textlink="">
      <xdr:nvSpPr>
        <xdr:cNvPr id="744" name="テキスト ボックス 743"/>
        <xdr:cNvSpPr txBox="1"/>
      </xdr:nvSpPr>
      <xdr:spPr>
        <a:xfrm>
          <a:off x="19356017" y="6795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23585</xdr:rowOff>
    </xdr:from>
    <xdr:to>
      <xdr:col>27</xdr:col>
      <xdr:colOff>161925</xdr:colOff>
      <xdr:row>39</xdr:row>
      <xdr:rowOff>125185</xdr:rowOff>
    </xdr:to>
    <xdr:sp macro="" textlink="">
      <xdr:nvSpPr>
        <xdr:cNvPr id="745" name="円/楕円 744"/>
        <xdr:cNvSpPr/>
      </xdr:nvSpPr>
      <xdr:spPr>
        <a:xfrm>
          <a:off x="18605500" y="67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116312</xdr:rowOff>
    </xdr:from>
    <xdr:ext cx="378565" cy="259045"/>
    <xdr:sp macro="" textlink="">
      <xdr:nvSpPr>
        <xdr:cNvPr id="746" name="テキスト ボックス 745"/>
        <xdr:cNvSpPr txBox="1"/>
      </xdr:nvSpPr>
      <xdr:spPr>
        <a:xfrm>
          <a:off x="18467017" y="6802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27,767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103307</xdr:rowOff>
    </xdr:from>
    <xdr:to>
      <xdr:col>32</xdr:col>
      <xdr:colOff>187325</xdr:colOff>
      <xdr:row>58</xdr:row>
      <xdr:rowOff>103398</xdr:rowOff>
    </xdr:to>
    <xdr:cxnSp macro="">
      <xdr:nvCxnSpPr>
        <xdr:cNvPr id="773" name="直線コネクタ 772"/>
        <xdr:cNvCxnSpPr/>
      </xdr:nvCxnSpPr>
      <xdr:spPr>
        <a:xfrm>
          <a:off x="21323300" y="10047407"/>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41871</xdr:rowOff>
    </xdr:from>
    <xdr:ext cx="469744" cy="259045"/>
    <xdr:sp macro="" textlink="">
      <xdr:nvSpPr>
        <xdr:cNvPr id="774" name="貸付金平均値テキスト"/>
        <xdr:cNvSpPr txBox="1"/>
      </xdr:nvSpPr>
      <xdr:spPr>
        <a:xfrm>
          <a:off x="22212300" y="9814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103261</xdr:rowOff>
    </xdr:from>
    <xdr:to>
      <xdr:col>31</xdr:col>
      <xdr:colOff>34925</xdr:colOff>
      <xdr:row>58</xdr:row>
      <xdr:rowOff>103307</xdr:rowOff>
    </xdr:to>
    <xdr:cxnSp macro="">
      <xdr:nvCxnSpPr>
        <xdr:cNvPr id="776" name="直線コネクタ 775"/>
        <xdr:cNvCxnSpPr/>
      </xdr:nvCxnSpPr>
      <xdr:spPr>
        <a:xfrm>
          <a:off x="20434300" y="10047361"/>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7" name="フローチャート : 判断 776"/>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152071</xdr:rowOff>
    </xdr:from>
    <xdr:ext cx="469744" cy="259045"/>
    <xdr:sp macro="" textlink="">
      <xdr:nvSpPr>
        <xdr:cNvPr id="778" name="テキスト ボックス 777"/>
        <xdr:cNvSpPr txBox="1"/>
      </xdr:nvSpPr>
      <xdr:spPr>
        <a:xfrm>
          <a:off x="21088427"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103124</xdr:rowOff>
    </xdr:from>
    <xdr:to>
      <xdr:col>29</xdr:col>
      <xdr:colOff>517525</xdr:colOff>
      <xdr:row>58</xdr:row>
      <xdr:rowOff>103261</xdr:rowOff>
    </xdr:to>
    <xdr:cxnSp macro="">
      <xdr:nvCxnSpPr>
        <xdr:cNvPr id="779" name="直線コネクタ 778"/>
        <xdr:cNvCxnSpPr/>
      </xdr:nvCxnSpPr>
      <xdr:spPr>
        <a:xfrm>
          <a:off x="19545300" y="10047224"/>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0" name="フローチャート : 判断 779"/>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142059</xdr:rowOff>
    </xdr:from>
    <xdr:ext cx="469744" cy="259045"/>
    <xdr:sp macro="" textlink="">
      <xdr:nvSpPr>
        <xdr:cNvPr id="781" name="テキスト ボックス 780"/>
        <xdr:cNvSpPr txBox="1"/>
      </xdr:nvSpPr>
      <xdr:spPr>
        <a:xfrm>
          <a:off x="20199427"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103078</xdr:rowOff>
    </xdr:from>
    <xdr:to>
      <xdr:col>28</xdr:col>
      <xdr:colOff>314325</xdr:colOff>
      <xdr:row>58</xdr:row>
      <xdr:rowOff>103124</xdr:rowOff>
    </xdr:to>
    <xdr:cxnSp macro="">
      <xdr:nvCxnSpPr>
        <xdr:cNvPr id="782" name="直線コネクタ 781"/>
        <xdr:cNvCxnSpPr/>
      </xdr:nvCxnSpPr>
      <xdr:spPr>
        <a:xfrm>
          <a:off x="18656300" y="10047178"/>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3" name="フローチャート : 判断 782"/>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133097</xdr:rowOff>
    </xdr:from>
    <xdr:ext cx="469744" cy="259045"/>
    <xdr:sp macro="" textlink="">
      <xdr:nvSpPr>
        <xdr:cNvPr id="784" name="テキスト ボックス 783"/>
        <xdr:cNvSpPr txBox="1"/>
      </xdr:nvSpPr>
      <xdr:spPr>
        <a:xfrm>
          <a:off x="19310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5" name="フローチャート : 判断 784"/>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124960</xdr:rowOff>
    </xdr:from>
    <xdr:ext cx="469744" cy="259045"/>
    <xdr:sp macro="" textlink="">
      <xdr:nvSpPr>
        <xdr:cNvPr id="786" name="テキスト ボックス 785"/>
        <xdr:cNvSpPr txBox="1"/>
      </xdr:nvSpPr>
      <xdr:spPr>
        <a:xfrm>
          <a:off x="18421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52598</xdr:rowOff>
    </xdr:from>
    <xdr:to>
      <xdr:col>32</xdr:col>
      <xdr:colOff>238125</xdr:colOff>
      <xdr:row>58</xdr:row>
      <xdr:rowOff>154198</xdr:rowOff>
    </xdr:to>
    <xdr:sp macro="" textlink="">
      <xdr:nvSpPr>
        <xdr:cNvPr id="792" name="円/楕円 791"/>
        <xdr:cNvSpPr/>
      </xdr:nvSpPr>
      <xdr:spPr>
        <a:xfrm>
          <a:off x="22110700" y="999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168871</xdr:rowOff>
    </xdr:from>
    <xdr:ext cx="378565" cy="259045"/>
    <xdr:sp macro="" textlink="">
      <xdr:nvSpPr>
        <xdr:cNvPr id="793" name="貸付金該当値テキスト"/>
        <xdr:cNvSpPr txBox="1"/>
      </xdr:nvSpPr>
      <xdr:spPr>
        <a:xfrm>
          <a:off x="22212300" y="9941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52507</xdr:rowOff>
    </xdr:from>
    <xdr:to>
      <xdr:col>31</xdr:col>
      <xdr:colOff>85725</xdr:colOff>
      <xdr:row>58</xdr:row>
      <xdr:rowOff>154107</xdr:rowOff>
    </xdr:to>
    <xdr:sp macro="" textlink="">
      <xdr:nvSpPr>
        <xdr:cNvPr id="794" name="円/楕円 793"/>
        <xdr:cNvSpPr/>
      </xdr:nvSpPr>
      <xdr:spPr>
        <a:xfrm>
          <a:off x="21272500" y="999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145234</xdr:rowOff>
    </xdr:from>
    <xdr:ext cx="378565" cy="259045"/>
    <xdr:sp macro="" textlink="">
      <xdr:nvSpPr>
        <xdr:cNvPr id="795" name="テキスト ボックス 794"/>
        <xdr:cNvSpPr txBox="1"/>
      </xdr:nvSpPr>
      <xdr:spPr>
        <a:xfrm>
          <a:off x="21134017" y="1008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52461</xdr:rowOff>
    </xdr:from>
    <xdr:to>
      <xdr:col>29</xdr:col>
      <xdr:colOff>568325</xdr:colOff>
      <xdr:row>58</xdr:row>
      <xdr:rowOff>154061</xdr:rowOff>
    </xdr:to>
    <xdr:sp macro="" textlink="">
      <xdr:nvSpPr>
        <xdr:cNvPr id="796" name="円/楕円 795"/>
        <xdr:cNvSpPr/>
      </xdr:nvSpPr>
      <xdr:spPr>
        <a:xfrm>
          <a:off x="20383500" y="999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145188</xdr:rowOff>
    </xdr:from>
    <xdr:ext cx="378565" cy="259045"/>
    <xdr:sp macro="" textlink="">
      <xdr:nvSpPr>
        <xdr:cNvPr id="797" name="テキスト ボックス 796"/>
        <xdr:cNvSpPr txBox="1"/>
      </xdr:nvSpPr>
      <xdr:spPr>
        <a:xfrm>
          <a:off x="20245017" y="10089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52324</xdr:rowOff>
    </xdr:from>
    <xdr:to>
      <xdr:col>28</xdr:col>
      <xdr:colOff>365125</xdr:colOff>
      <xdr:row>58</xdr:row>
      <xdr:rowOff>153924</xdr:rowOff>
    </xdr:to>
    <xdr:sp macro="" textlink="">
      <xdr:nvSpPr>
        <xdr:cNvPr id="798" name="円/楕円 797"/>
        <xdr:cNvSpPr/>
      </xdr:nvSpPr>
      <xdr:spPr>
        <a:xfrm>
          <a:off x="19494500" y="999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145051</xdr:rowOff>
    </xdr:from>
    <xdr:ext cx="378565" cy="259045"/>
    <xdr:sp macro="" textlink="">
      <xdr:nvSpPr>
        <xdr:cNvPr id="799" name="テキスト ボックス 798"/>
        <xdr:cNvSpPr txBox="1"/>
      </xdr:nvSpPr>
      <xdr:spPr>
        <a:xfrm>
          <a:off x="19356017" y="10089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52278</xdr:rowOff>
    </xdr:from>
    <xdr:to>
      <xdr:col>27</xdr:col>
      <xdr:colOff>161925</xdr:colOff>
      <xdr:row>58</xdr:row>
      <xdr:rowOff>153878</xdr:rowOff>
    </xdr:to>
    <xdr:sp macro="" textlink="">
      <xdr:nvSpPr>
        <xdr:cNvPr id="800" name="円/楕円 799"/>
        <xdr:cNvSpPr/>
      </xdr:nvSpPr>
      <xdr:spPr>
        <a:xfrm>
          <a:off x="18605500" y="999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145005</xdr:rowOff>
    </xdr:from>
    <xdr:ext cx="378565" cy="259045"/>
    <xdr:sp macro="" textlink="">
      <xdr:nvSpPr>
        <xdr:cNvPr id="801" name="テキスト ボックス 800"/>
        <xdr:cNvSpPr txBox="1"/>
      </xdr:nvSpPr>
      <xdr:spPr>
        <a:xfrm>
          <a:off x="18467017" y="1008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41,687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75783</xdr:rowOff>
    </xdr:from>
    <xdr:to>
      <xdr:col>32</xdr:col>
      <xdr:colOff>187325</xdr:colOff>
      <xdr:row>77</xdr:row>
      <xdr:rowOff>152730</xdr:rowOff>
    </xdr:to>
    <xdr:cxnSp macro="">
      <xdr:nvCxnSpPr>
        <xdr:cNvPr id="829" name="直線コネクタ 828"/>
        <xdr:cNvCxnSpPr/>
      </xdr:nvCxnSpPr>
      <xdr:spPr>
        <a:xfrm>
          <a:off x="21323300" y="13277433"/>
          <a:ext cx="838200" cy="7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122041</xdr:rowOff>
    </xdr:from>
    <xdr:ext cx="534377" cy="259045"/>
    <xdr:sp macro="" textlink="">
      <xdr:nvSpPr>
        <xdr:cNvPr id="830" name="繰出金平均値テキスト"/>
        <xdr:cNvSpPr txBox="1"/>
      </xdr:nvSpPr>
      <xdr:spPr>
        <a:xfrm>
          <a:off x="22212300" y="12809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75783</xdr:rowOff>
    </xdr:from>
    <xdr:to>
      <xdr:col>31</xdr:col>
      <xdr:colOff>34925</xdr:colOff>
      <xdr:row>77</xdr:row>
      <xdr:rowOff>107925</xdr:rowOff>
    </xdr:to>
    <xdr:cxnSp macro="">
      <xdr:nvCxnSpPr>
        <xdr:cNvPr id="832" name="直線コネクタ 831"/>
        <xdr:cNvCxnSpPr/>
      </xdr:nvCxnSpPr>
      <xdr:spPr>
        <a:xfrm flipV="1">
          <a:off x="20434300" y="13277433"/>
          <a:ext cx="889000" cy="3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95164</xdr:rowOff>
    </xdr:from>
    <xdr:to>
      <xdr:col>31</xdr:col>
      <xdr:colOff>85725</xdr:colOff>
      <xdr:row>76</xdr:row>
      <xdr:rowOff>25313</xdr:rowOff>
    </xdr:to>
    <xdr:sp macro="" textlink="">
      <xdr:nvSpPr>
        <xdr:cNvPr id="833" name="フローチャート : 判断 832"/>
        <xdr:cNvSpPr/>
      </xdr:nvSpPr>
      <xdr:spPr>
        <a:xfrm>
          <a:off x="21272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41841</xdr:rowOff>
    </xdr:from>
    <xdr:ext cx="534377" cy="259045"/>
    <xdr:sp macro="" textlink="">
      <xdr:nvSpPr>
        <xdr:cNvPr id="834" name="テキスト ボックス 833"/>
        <xdr:cNvSpPr txBox="1"/>
      </xdr:nvSpPr>
      <xdr:spPr>
        <a:xfrm>
          <a:off x="21056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107925</xdr:rowOff>
    </xdr:from>
    <xdr:to>
      <xdr:col>29</xdr:col>
      <xdr:colOff>517525</xdr:colOff>
      <xdr:row>77</xdr:row>
      <xdr:rowOff>131631</xdr:rowOff>
    </xdr:to>
    <xdr:cxnSp macro="">
      <xdr:nvCxnSpPr>
        <xdr:cNvPr id="835" name="直線コネクタ 834"/>
        <xdr:cNvCxnSpPr/>
      </xdr:nvCxnSpPr>
      <xdr:spPr>
        <a:xfrm flipV="1">
          <a:off x="19545300" y="13309575"/>
          <a:ext cx="889000" cy="2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6" name="フローチャート : 判断 835"/>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56105</xdr:rowOff>
    </xdr:from>
    <xdr:ext cx="534377" cy="259045"/>
    <xdr:sp macro="" textlink="">
      <xdr:nvSpPr>
        <xdr:cNvPr id="837" name="テキスト ボックス 836"/>
        <xdr:cNvSpPr txBox="1"/>
      </xdr:nvSpPr>
      <xdr:spPr>
        <a:xfrm>
          <a:off x="20167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131631</xdr:rowOff>
    </xdr:from>
    <xdr:to>
      <xdr:col>28</xdr:col>
      <xdr:colOff>314325</xdr:colOff>
      <xdr:row>77</xdr:row>
      <xdr:rowOff>152913</xdr:rowOff>
    </xdr:to>
    <xdr:cxnSp macro="">
      <xdr:nvCxnSpPr>
        <xdr:cNvPr id="838" name="直線コネクタ 837"/>
        <xdr:cNvCxnSpPr/>
      </xdr:nvCxnSpPr>
      <xdr:spPr>
        <a:xfrm flipV="1">
          <a:off x="18656300" y="13333281"/>
          <a:ext cx="889000" cy="2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39" name="フローチャート : 判断 838"/>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80200</xdr:rowOff>
    </xdr:from>
    <xdr:ext cx="534377" cy="259045"/>
    <xdr:sp macro="" textlink="">
      <xdr:nvSpPr>
        <xdr:cNvPr id="840" name="テキスト ボックス 839"/>
        <xdr:cNvSpPr txBox="1"/>
      </xdr:nvSpPr>
      <xdr:spPr>
        <a:xfrm>
          <a:off x="19278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1" name="フローチャート : 判断 840"/>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103677</xdr:rowOff>
    </xdr:from>
    <xdr:ext cx="534377" cy="259045"/>
    <xdr:sp macro="" textlink="">
      <xdr:nvSpPr>
        <xdr:cNvPr id="842" name="テキスト ボックス 841"/>
        <xdr:cNvSpPr txBox="1"/>
      </xdr:nvSpPr>
      <xdr:spPr>
        <a:xfrm>
          <a:off x="18389111" y="1279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101930</xdr:rowOff>
    </xdr:from>
    <xdr:to>
      <xdr:col>32</xdr:col>
      <xdr:colOff>238125</xdr:colOff>
      <xdr:row>78</xdr:row>
      <xdr:rowOff>32080</xdr:rowOff>
    </xdr:to>
    <xdr:sp macro="" textlink="">
      <xdr:nvSpPr>
        <xdr:cNvPr id="848" name="円/楕円 847"/>
        <xdr:cNvSpPr/>
      </xdr:nvSpPr>
      <xdr:spPr>
        <a:xfrm>
          <a:off x="22110700" y="133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16857</xdr:rowOff>
    </xdr:from>
    <xdr:ext cx="534377" cy="259045"/>
    <xdr:sp macro="" textlink="">
      <xdr:nvSpPr>
        <xdr:cNvPr id="849" name="繰出金該当値テキスト"/>
        <xdr:cNvSpPr txBox="1"/>
      </xdr:nvSpPr>
      <xdr:spPr>
        <a:xfrm>
          <a:off x="22212300" y="1321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26,930</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24983</xdr:rowOff>
    </xdr:from>
    <xdr:to>
      <xdr:col>31</xdr:col>
      <xdr:colOff>85725</xdr:colOff>
      <xdr:row>77</xdr:row>
      <xdr:rowOff>126583</xdr:rowOff>
    </xdr:to>
    <xdr:sp macro="" textlink="">
      <xdr:nvSpPr>
        <xdr:cNvPr id="850" name="円/楕円 849"/>
        <xdr:cNvSpPr/>
      </xdr:nvSpPr>
      <xdr:spPr>
        <a:xfrm>
          <a:off x="21272500" y="1322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117710</xdr:rowOff>
    </xdr:from>
    <xdr:ext cx="534377" cy="259045"/>
    <xdr:sp macro="" textlink="">
      <xdr:nvSpPr>
        <xdr:cNvPr id="851" name="テキスト ボックス 850"/>
        <xdr:cNvSpPr txBox="1"/>
      </xdr:nvSpPr>
      <xdr:spPr>
        <a:xfrm>
          <a:off x="21056111" y="1331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30,296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57125</xdr:rowOff>
    </xdr:from>
    <xdr:to>
      <xdr:col>29</xdr:col>
      <xdr:colOff>568325</xdr:colOff>
      <xdr:row>77</xdr:row>
      <xdr:rowOff>158725</xdr:rowOff>
    </xdr:to>
    <xdr:sp macro="" textlink="">
      <xdr:nvSpPr>
        <xdr:cNvPr id="852" name="円/楕円 851"/>
        <xdr:cNvSpPr/>
      </xdr:nvSpPr>
      <xdr:spPr>
        <a:xfrm>
          <a:off x="20383500" y="1325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149852</xdr:rowOff>
    </xdr:from>
    <xdr:ext cx="534377" cy="259045"/>
    <xdr:sp macro="" textlink="">
      <xdr:nvSpPr>
        <xdr:cNvPr id="853" name="テキスト ボックス 852"/>
        <xdr:cNvSpPr txBox="1"/>
      </xdr:nvSpPr>
      <xdr:spPr>
        <a:xfrm>
          <a:off x="20167111" y="1335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28,890</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80831</xdr:rowOff>
    </xdr:from>
    <xdr:to>
      <xdr:col>28</xdr:col>
      <xdr:colOff>365125</xdr:colOff>
      <xdr:row>78</xdr:row>
      <xdr:rowOff>10981</xdr:rowOff>
    </xdr:to>
    <xdr:sp macro="" textlink="">
      <xdr:nvSpPr>
        <xdr:cNvPr id="854" name="円/楕円 853"/>
        <xdr:cNvSpPr/>
      </xdr:nvSpPr>
      <xdr:spPr>
        <a:xfrm>
          <a:off x="19494500" y="1328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2108</xdr:rowOff>
    </xdr:from>
    <xdr:ext cx="534377" cy="259045"/>
    <xdr:sp macro="" textlink="">
      <xdr:nvSpPr>
        <xdr:cNvPr id="855" name="テキスト ボックス 854"/>
        <xdr:cNvSpPr txBox="1"/>
      </xdr:nvSpPr>
      <xdr:spPr>
        <a:xfrm>
          <a:off x="19278111" y="1337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27,853</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102113</xdr:rowOff>
    </xdr:from>
    <xdr:to>
      <xdr:col>27</xdr:col>
      <xdr:colOff>161925</xdr:colOff>
      <xdr:row>78</xdr:row>
      <xdr:rowOff>32263</xdr:rowOff>
    </xdr:to>
    <xdr:sp macro="" textlink="">
      <xdr:nvSpPr>
        <xdr:cNvPr id="856" name="円/楕円 855"/>
        <xdr:cNvSpPr/>
      </xdr:nvSpPr>
      <xdr:spPr>
        <a:xfrm>
          <a:off x="18605500" y="1330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23390</xdr:rowOff>
    </xdr:from>
    <xdr:ext cx="534377" cy="259045"/>
    <xdr:sp macro="" textlink="">
      <xdr:nvSpPr>
        <xdr:cNvPr id="857" name="テキスト ボックス 856"/>
        <xdr:cNvSpPr txBox="1"/>
      </xdr:nvSpPr>
      <xdr:spPr>
        <a:xfrm>
          <a:off x="18389111" y="1339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26,922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扶助費は住民</a:t>
          </a:r>
          <a:r>
            <a:rPr kumimoji="1" lang="en-US" altLang="ja-JP" sz="1300">
              <a:solidFill>
                <a:sysClr val="windowText" lastClr="000000"/>
              </a:solidFill>
              <a:latin typeface="ＭＳ Ｐゴシック"/>
            </a:rPr>
            <a:t>1</a:t>
          </a:r>
          <a:r>
            <a:rPr kumimoji="1" lang="ja-JP" altLang="en-US" sz="1300">
              <a:solidFill>
                <a:sysClr val="windowText" lastClr="000000"/>
              </a:solidFill>
              <a:latin typeface="ＭＳ Ｐゴシック"/>
            </a:rPr>
            <a:t>人あたり</a:t>
          </a:r>
          <a:r>
            <a:rPr kumimoji="1" lang="en-US" altLang="ja-JP" sz="1300">
              <a:solidFill>
                <a:sysClr val="windowText" lastClr="000000"/>
              </a:solidFill>
              <a:latin typeface="ＭＳ Ｐゴシック"/>
            </a:rPr>
            <a:t>67,675</a:t>
          </a:r>
          <a:r>
            <a:rPr kumimoji="1" lang="ja-JP" altLang="en-US" sz="1300">
              <a:solidFill>
                <a:sysClr val="windowText" lastClr="000000"/>
              </a:solidFill>
              <a:latin typeface="ＭＳ Ｐゴシック"/>
            </a:rPr>
            <a:t>円で、平成</a:t>
          </a:r>
          <a:r>
            <a:rPr kumimoji="1" lang="en-US" altLang="ja-JP" sz="1300">
              <a:solidFill>
                <a:sysClr val="windowText" lastClr="000000"/>
              </a:solidFill>
              <a:latin typeface="ＭＳ Ｐゴシック"/>
            </a:rPr>
            <a:t>27</a:t>
          </a:r>
          <a:r>
            <a:rPr kumimoji="1" lang="ja-JP" altLang="en-US" sz="1300">
              <a:solidFill>
                <a:sysClr val="windowText" lastClr="000000"/>
              </a:solidFill>
              <a:latin typeface="ＭＳ Ｐゴシック"/>
            </a:rPr>
            <a:t>年度と比較して</a:t>
          </a:r>
          <a:r>
            <a:rPr kumimoji="1" lang="en-US" altLang="ja-JP" sz="1300">
              <a:solidFill>
                <a:sysClr val="windowText" lastClr="000000"/>
              </a:solidFill>
              <a:latin typeface="ＭＳ Ｐゴシック"/>
            </a:rPr>
            <a:t>8,033</a:t>
          </a:r>
          <a:r>
            <a:rPr kumimoji="1" lang="ja-JP" altLang="en-US" sz="1300">
              <a:solidFill>
                <a:sysClr val="windowText" lastClr="000000"/>
              </a:solidFill>
              <a:latin typeface="ＭＳ Ｐゴシック"/>
            </a:rPr>
            <a:t>円増加している。これは、新たな私立保育所が整備されたことに伴う関連給付費等が大幅に増額となったことや、障害児の通所支援として近年増加傾向にある放課後等デイサービス費の増額などが主な要因としてあげられる。また、普通建設事業費については更新整備に係る費用が</a:t>
          </a:r>
          <a:r>
            <a:rPr kumimoji="1" lang="en-US" altLang="ja-JP" sz="1300">
              <a:solidFill>
                <a:sysClr val="windowText" lastClr="000000"/>
              </a:solidFill>
              <a:latin typeface="ＭＳ Ｐゴシック"/>
            </a:rPr>
            <a:t>19,735</a:t>
          </a:r>
          <a:r>
            <a:rPr kumimoji="1" lang="ja-JP" altLang="en-US" sz="1300">
              <a:solidFill>
                <a:sysClr val="windowText" lastClr="000000"/>
              </a:solidFill>
              <a:latin typeface="ＭＳ Ｐゴシック"/>
            </a:rPr>
            <a:t>円となっており、平成</a:t>
          </a:r>
          <a:r>
            <a:rPr kumimoji="1" lang="en-US" altLang="ja-JP" sz="1300">
              <a:solidFill>
                <a:sysClr val="windowText" lastClr="000000"/>
              </a:solidFill>
              <a:latin typeface="ＭＳ Ｐゴシック"/>
            </a:rPr>
            <a:t>27</a:t>
          </a:r>
          <a:r>
            <a:rPr kumimoji="1" lang="ja-JP" altLang="en-US" sz="1300">
              <a:solidFill>
                <a:sysClr val="windowText" lastClr="000000"/>
              </a:solidFill>
              <a:latin typeface="ＭＳ Ｐゴシック"/>
            </a:rPr>
            <a:t>年度と比較して</a:t>
          </a:r>
          <a:r>
            <a:rPr kumimoji="1" lang="en-US" altLang="ja-JP" sz="1300">
              <a:solidFill>
                <a:sysClr val="windowText" lastClr="000000"/>
              </a:solidFill>
              <a:latin typeface="ＭＳ Ｐゴシック"/>
            </a:rPr>
            <a:t>12,802</a:t>
          </a:r>
          <a:r>
            <a:rPr kumimoji="1" lang="ja-JP" altLang="en-US" sz="1300">
              <a:solidFill>
                <a:sysClr val="windowText" lastClr="000000"/>
              </a:solidFill>
              <a:latin typeface="ＭＳ Ｐゴシック"/>
            </a:rPr>
            <a:t>円増額となっている。これは、岩戸小学校の大規模改造事業の第</a:t>
          </a:r>
          <a:r>
            <a:rPr kumimoji="1" lang="en-US" altLang="ja-JP" sz="1300">
              <a:solidFill>
                <a:sysClr val="windowText" lastClr="000000"/>
              </a:solidFill>
              <a:latin typeface="ＭＳ Ｐゴシック"/>
            </a:rPr>
            <a:t>2</a:t>
          </a:r>
          <a:r>
            <a:rPr kumimoji="1" lang="ja-JP" altLang="en-US" sz="1300">
              <a:solidFill>
                <a:sysClr val="windowText" lastClr="000000"/>
              </a:solidFill>
              <a:latin typeface="ＭＳ Ｐゴシック"/>
            </a:rPr>
            <a:t>期工事が実施されたことや、本庁舎の受変電設備を改修したことにより大幅な増額となっている。今後は、</a:t>
          </a:r>
          <a:r>
            <a:rPr kumimoji="1" lang="ja-JP" altLang="ja-JP" sz="1300">
              <a:solidFill>
                <a:sysClr val="windowText" lastClr="000000"/>
              </a:solidFill>
              <a:effectLst/>
              <a:latin typeface="+mn-lt"/>
              <a:ea typeface="+mn-ea"/>
              <a:cs typeface="+mn-cs"/>
            </a:rPr>
            <a:t>公共施設の</a:t>
          </a:r>
          <a:r>
            <a:rPr kumimoji="1" lang="ja-JP" altLang="en-US" sz="1300">
              <a:solidFill>
                <a:sysClr val="windowText" lastClr="000000"/>
              </a:solidFill>
              <a:effectLst/>
              <a:latin typeface="+mn-lt"/>
              <a:ea typeface="+mn-ea"/>
              <a:cs typeface="+mn-cs"/>
            </a:rPr>
            <a:t>老朽化に伴う</a:t>
          </a:r>
          <a:r>
            <a:rPr kumimoji="1" lang="ja-JP" altLang="ja-JP" sz="1300">
              <a:solidFill>
                <a:sysClr val="windowText" lastClr="000000"/>
              </a:solidFill>
              <a:effectLst/>
              <a:latin typeface="+mn-lt"/>
              <a:ea typeface="+mn-ea"/>
              <a:cs typeface="+mn-cs"/>
            </a:rPr>
            <a:t>更新や長寿命化</a:t>
          </a:r>
          <a:r>
            <a:rPr kumimoji="1" lang="ja-JP" altLang="en-US" sz="1300">
              <a:solidFill>
                <a:sysClr val="windowText" lastClr="000000"/>
              </a:solidFill>
              <a:effectLst/>
              <a:latin typeface="+mn-lt"/>
              <a:ea typeface="+mn-ea"/>
              <a:cs typeface="+mn-cs"/>
            </a:rPr>
            <a:t>対策</a:t>
          </a:r>
          <a:r>
            <a:rPr kumimoji="1" lang="ja-JP" altLang="ja-JP" sz="1300">
              <a:solidFill>
                <a:sysClr val="windowText" lastClr="000000"/>
              </a:solidFill>
              <a:effectLst/>
              <a:latin typeface="+mn-lt"/>
              <a:ea typeface="+mn-ea"/>
              <a:cs typeface="+mn-cs"/>
            </a:rPr>
            <a:t>等に</a:t>
          </a:r>
          <a:r>
            <a:rPr kumimoji="1" lang="ja-JP" altLang="en-US" sz="1300">
              <a:solidFill>
                <a:sysClr val="windowText" lastClr="000000"/>
              </a:solidFill>
              <a:effectLst/>
              <a:latin typeface="+mn-lt"/>
              <a:ea typeface="+mn-ea"/>
              <a:cs typeface="+mn-cs"/>
            </a:rPr>
            <a:t>要する費用が増額となる見込みであり、かつ平成</a:t>
          </a:r>
          <a:r>
            <a:rPr kumimoji="1" lang="en-US" altLang="ja-JP" sz="1300">
              <a:solidFill>
                <a:sysClr val="windowText" lastClr="000000"/>
              </a:solidFill>
              <a:effectLst/>
              <a:latin typeface="+mn-lt"/>
              <a:ea typeface="+mn-ea"/>
              <a:cs typeface="+mn-cs"/>
            </a:rPr>
            <a:t>30</a:t>
          </a:r>
          <a:r>
            <a:rPr kumimoji="1" lang="ja-JP" altLang="en-US" sz="1300">
              <a:solidFill>
                <a:sysClr val="windowText" lastClr="000000"/>
              </a:solidFill>
              <a:effectLst/>
              <a:latin typeface="+mn-lt"/>
              <a:ea typeface="+mn-ea"/>
              <a:cs typeface="+mn-cs"/>
            </a:rPr>
            <a:t>年</a:t>
          </a:r>
          <a:r>
            <a:rPr kumimoji="1" lang="en-US" altLang="ja-JP" sz="1300">
              <a:solidFill>
                <a:sysClr val="windowText" lastClr="000000"/>
              </a:solidFill>
              <a:effectLst/>
              <a:latin typeface="+mn-lt"/>
              <a:ea typeface="+mn-ea"/>
              <a:cs typeface="+mn-cs"/>
            </a:rPr>
            <a:t>10</a:t>
          </a:r>
          <a:r>
            <a:rPr kumimoji="1" lang="ja-JP" altLang="en-US" sz="1300">
              <a:solidFill>
                <a:sysClr val="windowText" lastClr="000000"/>
              </a:solidFill>
              <a:effectLst/>
              <a:latin typeface="+mn-lt"/>
              <a:ea typeface="+mn-ea"/>
              <a:cs typeface="+mn-cs"/>
            </a:rPr>
            <a:t>月に市制施行することにより、権能拡大によって生じる新たな扶助費等も増額となる見込みのため、これまで以上に</a:t>
          </a:r>
          <a:r>
            <a:rPr kumimoji="1" lang="ja-JP" altLang="ja-JP" sz="1300">
              <a:solidFill>
                <a:sysClr val="windowText" lastClr="000000"/>
              </a:solidFill>
              <a:effectLst/>
              <a:latin typeface="+mn-lt"/>
              <a:ea typeface="+mn-ea"/>
              <a:cs typeface="+mn-cs"/>
            </a:rPr>
            <a:t>必要性、緊急性を精査し、健全な財政運営</a:t>
          </a:r>
          <a:r>
            <a:rPr kumimoji="1" lang="ja-JP" altLang="en-US" sz="1300">
              <a:solidFill>
                <a:sysClr val="windowText" lastClr="000000"/>
              </a:solidFill>
              <a:effectLst/>
              <a:latin typeface="+mn-lt"/>
              <a:ea typeface="+mn-ea"/>
              <a:cs typeface="+mn-cs"/>
            </a:rPr>
            <a:t>に</a:t>
          </a:r>
          <a:r>
            <a:rPr kumimoji="1" lang="ja-JP" altLang="ja-JP" sz="1300">
              <a:solidFill>
                <a:sysClr val="windowText" lastClr="000000"/>
              </a:solidFill>
              <a:effectLst/>
              <a:latin typeface="+mn-lt"/>
              <a:ea typeface="+mn-ea"/>
              <a:cs typeface="+mn-cs"/>
            </a:rPr>
            <a:t>努め</a:t>
          </a:r>
          <a:r>
            <a:rPr kumimoji="1" lang="ja-JP" altLang="en-US" sz="1300">
              <a:solidFill>
                <a:sysClr val="windowText" lastClr="000000"/>
              </a:solidFill>
              <a:effectLst/>
              <a:latin typeface="+mn-lt"/>
              <a:ea typeface="+mn-ea"/>
              <a:cs typeface="+mn-cs"/>
            </a:rPr>
            <a:t>必要がある</a:t>
          </a:r>
          <a:r>
            <a:rPr kumimoji="1" lang="ja-JP" altLang="ja-JP" sz="1300">
              <a:solidFill>
                <a:sysClr val="windowText" lastClr="000000"/>
              </a:solidFill>
              <a:effectLst/>
              <a:latin typeface="+mn-lt"/>
              <a:ea typeface="+mn-ea"/>
              <a:cs typeface="+mn-cs"/>
            </a:rPr>
            <a:t>。</a:t>
          </a:r>
          <a:endParaRPr lang="ja-JP" altLang="ja-JP" sz="1300">
            <a:solidFill>
              <a:sysClr val="windowText" lastClr="000000"/>
            </a:solidFill>
            <a:effectLst/>
          </a:endParaRPr>
        </a:p>
        <a:p>
          <a:endParaRPr kumimoji="1" lang="ja-JP" altLang="en-US" sz="1300">
            <a:solidFill>
              <a:srgbClr val="FF0000"/>
            </a:solidFill>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福岡県那珂川町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50,401
50,195
74.95
17,034,830
16,026,615
804,255
9,232,639
11,559,539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108077</xdr:rowOff>
    </xdr:from>
    <xdr:to>
      <xdr:col>6</xdr:col>
      <xdr:colOff>511175</xdr:colOff>
      <xdr:row>37</xdr:row>
      <xdr:rowOff>53975</xdr:rowOff>
    </xdr:to>
    <xdr:cxnSp macro="">
      <xdr:nvCxnSpPr>
        <xdr:cNvPr id="61" name="直線コネクタ 60"/>
        <xdr:cNvCxnSpPr/>
      </xdr:nvCxnSpPr>
      <xdr:spPr>
        <a:xfrm>
          <a:off x="3797300" y="6280277"/>
          <a:ext cx="838200" cy="11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171213</xdr:rowOff>
    </xdr:from>
    <xdr:ext cx="469744" cy="259045"/>
    <xdr:sp macro="" textlink="">
      <xdr:nvSpPr>
        <xdr:cNvPr id="62" name="議会費平均値テキスト"/>
        <xdr:cNvSpPr txBox="1"/>
      </xdr:nvSpPr>
      <xdr:spPr>
        <a:xfrm>
          <a:off x="4686300" y="582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108077</xdr:rowOff>
    </xdr:from>
    <xdr:to>
      <xdr:col>5</xdr:col>
      <xdr:colOff>358775</xdr:colOff>
      <xdr:row>36</xdr:row>
      <xdr:rowOff>159893</xdr:rowOff>
    </xdr:to>
    <xdr:cxnSp macro="">
      <xdr:nvCxnSpPr>
        <xdr:cNvPr id="64" name="直線コネクタ 63"/>
        <xdr:cNvCxnSpPr/>
      </xdr:nvCxnSpPr>
      <xdr:spPr>
        <a:xfrm flipV="1">
          <a:off x="2908300" y="6280277"/>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906</xdr:rowOff>
    </xdr:from>
    <xdr:ext cx="469744" cy="259045"/>
    <xdr:sp macro="" textlink="">
      <xdr:nvSpPr>
        <xdr:cNvPr id="66" name="テキスト ボックス 65"/>
        <xdr:cNvSpPr txBox="1"/>
      </xdr:nvSpPr>
      <xdr:spPr>
        <a:xfrm>
          <a:off x="3562427"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159893</xdr:rowOff>
    </xdr:from>
    <xdr:to>
      <xdr:col>4</xdr:col>
      <xdr:colOff>155575</xdr:colOff>
      <xdr:row>37</xdr:row>
      <xdr:rowOff>12446</xdr:rowOff>
    </xdr:to>
    <xdr:cxnSp macro="">
      <xdr:nvCxnSpPr>
        <xdr:cNvPr id="67" name="直線コネクタ 66"/>
        <xdr:cNvCxnSpPr/>
      </xdr:nvCxnSpPr>
      <xdr:spPr>
        <a:xfrm flipV="1">
          <a:off x="2019300" y="6332093"/>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161307</xdr:rowOff>
    </xdr:from>
    <xdr:ext cx="469744" cy="259045"/>
    <xdr:sp macro="" textlink="">
      <xdr:nvSpPr>
        <xdr:cNvPr id="69" name="テキスト ボックス 68"/>
        <xdr:cNvSpPr txBox="1"/>
      </xdr:nvSpPr>
      <xdr:spPr>
        <a:xfrm>
          <a:off x="2673427"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150749</xdr:rowOff>
    </xdr:from>
    <xdr:to>
      <xdr:col>2</xdr:col>
      <xdr:colOff>638175</xdr:colOff>
      <xdr:row>37</xdr:row>
      <xdr:rowOff>12446</xdr:rowOff>
    </xdr:to>
    <xdr:cxnSp macro="">
      <xdr:nvCxnSpPr>
        <xdr:cNvPr id="70" name="直線コネクタ 69"/>
        <xdr:cNvCxnSpPr/>
      </xdr:nvCxnSpPr>
      <xdr:spPr>
        <a:xfrm>
          <a:off x="1130300" y="6322949"/>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19194</xdr:rowOff>
    </xdr:from>
    <xdr:ext cx="469744" cy="259045"/>
    <xdr:sp macro="" textlink="">
      <xdr:nvSpPr>
        <xdr:cNvPr id="72" name="テキスト ボックス 71"/>
        <xdr:cNvSpPr txBox="1"/>
      </xdr:nvSpPr>
      <xdr:spPr>
        <a:xfrm>
          <a:off x="1784427"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150639</xdr:rowOff>
    </xdr:from>
    <xdr:ext cx="469744" cy="259045"/>
    <xdr:sp macro="" textlink="">
      <xdr:nvSpPr>
        <xdr:cNvPr id="74" name="テキスト ボックス 73"/>
        <xdr:cNvSpPr txBox="1"/>
      </xdr:nvSpPr>
      <xdr:spPr>
        <a:xfrm>
          <a:off x="895427" y="563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3175</xdr:rowOff>
    </xdr:from>
    <xdr:to>
      <xdr:col>6</xdr:col>
      <xdr:colOff>561975</xdr:colOff>
      <xdr:row>37</xdr:row>
      <xdr:rowOff>104775</xdr:rowOff>
    </xdr:to>
    <xdr:sp macro="" textlink="">
      <xdr:nvSpPr>
        <xdr:cNvPr id="80" name="円/楕円 79"/>
        <xdr:cNvSpPr/>
      </xdr:nvSpPr>
      <xdr:spPr>
        <a:xfrm>
          <a:off x="4584700" y="634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89552</xdr:rowOff>
    </xdr:from>
    <xdr:ext cx="469744" cy="259045"/>
    <xdr:sp macro="" textlink="">
      <xdr:nvSpPr>
        <xdr:cNvPr id="81" name="議会費該当値テキスト"/>
        <xdr:cNvSpPr txBox="1"/>
      </xdr:nvSpPr>
      <xdr:spPr>
        <a:xfrm>
          <a:off x="4686300" y="6261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57277</xdr:rowOff>
    </xdr:from>
    <xdr:to>
      <xdr:col>5</xdr:col>
      <xdr:colOff>409575</xdr:colOff>
      <xdr:row>36</xdr:row>
      <xdr:rowOff>158877</xdr:rowOff>
    </xdr:to>
    <xdr:sp macro="" textlink="">
      <xdr:nvSpPr>
        <xdr:cNvPr id="82" name="円/楕円 81"/>
        <xdr:cNvSpPr/>
      </xdr:nvSpPr>
      <xdr:spPr>
        <a:xfrm>
          <a:off x="3746500" y="622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150004</xdr:rowOff>
    </xdr:from>
    <xdr:ext cx="469744" cy="259045"/>
    <xdr:sp macro="" textlink="">
      <xdr:nvSpPr>
        <xdr:cNvPr id="83" name="テキスト ボックス 82"/>
        <xdr:cNvSpPr txBox="1"/>
      </xdr:nvSpPr>
      <xdr:spPr>
        <a:xfrm>
          <a:off x="3562427" y="632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109093</xdr:rowOff>
    </xdr:from>
    <xdr:to>
      <xdr:col>4</xdr:col>
      <xdr:colOff>206375</xdr:colOff>
      <xdr:row>37</xdr:row>
      <xdr:rowOff>39243</xdr:rowOff>
    </xdr:to>
    <xdr:sp macro="" textlink="">
      <xdr:nvSpPr>
        <xdr:cNvPr id="84" name="円/楕円 83"/>
        <xdr:cNvSpPr/>
      </xdr:nvSpPr>
      <xdr:spPr>
        <a:xfrm>
          <a:off x="2857500" y="628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30370</xdr:rowOff>
    </xdr:from>
    <xdr:ext cx="469744" cy="259045"/>
    <xdr:sp macro="" textlink="">
      <xdr:nvSpPr>
        <xdr:cNvPr id="85" name="テキスト ボックス 84"/>
        <xdr:cNvSpPr txBox="1"/>
      </xdr:nvSpPr>
      <xdr:spPr>
        <a:xfrm>
          <a:off x="2673427" y="637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133096</xdr:rowOff>
    </xdr:from>
    <xdr:to>
      <xdr:col>3</xdr:col>
      <xdr:colOff>3175</xdr:colOff>
      <xdr:row>37</xdr:row>
      <xdr:rowOff>63246</xdr:rowOff>
    </xdr:to>
    <xdr:sp macro="" textlink="">
      <xdr:nvSpPr>
        <xdr:cNvPr id="86" name="円/楕円 85"/>
        <xdr:cNvSpPr/>
      </xdr:nvSpPr>
      <xdr:spPr>
        <a:xfrm>
          <a:off x="1968500" y="63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54373</xdr:rowOff>
    </xdr:from>
    <xdr:ext cx="469744" cy="259045"/>
    <xdr:sp macro="" textlink="">
      <xdr:nvSpPr>
        <xdr:cNvPr id="87" name="テキスト ボックス 86"/>
        <xdr:cNvSpPr txBox="1"/>
      </xdr:nvSpPr>
      <xdr:spPr>
        <a:xfrm>
          <a:off x="1784427" y="639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99949</xdr:rowOff>
    </xdr:from>
    <xdr:to>
      <xdr:col>1</xdr:col>
      <xdr:colOff>485775</xdr:colOff>
      <xdr:row>37</xdr:row>
      <xdr:rowOff>30099</xdr:rowOff>
    </xdr:to>
    <xdr:sp macro="" textlink="">
      <xdr:nvSpPr>
        <xdr:cNvPr id="88" name="円/楕円 87"/>
        <xdr:cNvSpPr/>
      </xdr:nvSpPr>
      <xdr:spPr>
        <a:xfrm>
          <a:off x="1079500" y="627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21226</xdr:rowOff>
    </xdr:from>
    <xdr:ext cx="469744" cy="259045"/>
    <xdr:sp macro="" textlink="">
      <xdr:nvSpPr>
        <xdr:cNvPr id="89" name="テキスト ボックス 88"/>
        <xdr:cNvSpPr txBox="1"/>
      </xdr:nvSpPr>
      <xdr:spPr>
        <a:xfrm>
          <a:off x="895427" y="636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43,556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78961</xdr:rowOff>
    </xdr:from>
    <xdr:to>
      <xdr:col>6</xdr:col>
      <xdr:colOff>511175</xdr:colOff>
      <xdr:row>56</xdr:row>
      <xdr:rowOff>142915</xdr:rowOff>
    </xdr:to>
    <xdr:cxnSp macro="">
      <xdr:nvCxnSpPr>
        <xdr:cNvPr id="118" name="直線コネクタ 117"/>
        <xdr:cNvCxnSpPr/>
      </xdr:nvCxnSpPr>
      <xdr:spPr>
        <a:xfrm flipV="1">
          <a:off x="3797300" y="9680161"/>
          <a:ext cx="838200" cy="6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76204</xdr:rowOff>
    </xdr:from>
    <xdr:ext cx="534377" cy="259045"/>
    <xdr:sp macro="" textlink="">
      <xdr:nvSpPr>
        <xdr:cNvPr id="119" name="総務費平均値テキスト"/>
        <xdr:cNvSpPr txBox="1"/>
      </xdr:nvSpPr>
      <xdr:spPr>
        <a:xfrm>
          <a:off x="4686300" y="9677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142915</xdr:rowOff>
    </xdr:from>
    <xdr:to>
      <xdr:col>5</xdr:col>
      <xdr:colOff>358775</xdr:colOff>
      <xdr:row>57</xdr:row>
      <xdr:rowOff>79845</xdr:rowOff>
    </xdr:to>
    <xdr:cxnSp macro="">
      <xdr:nvCxnSpPr>
        <xdr:cNvPr id="121" name="直線コネクタ 120"/>
        <xdr:cNvCxnSpPr/>
      </xdr:nvCxnSpPr>
      <xdr:spPr>
        <a:xfrm flipV="1">
          <a:off x="2908300" y="9744115"/>
          <a:ext cx="889000" cy="10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2" name="フローチャート : 判断 121"/>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20548</xdr:rowOff>
    </xdr:from>
    <xdr:ext cx="534377" cy="259045"/>
    <xdr:sp macro="" textlink="">
      <xdr:nvSpPr>
        <xdr:cNvPr id="123" name="テキスト ボックス 122"/>
        <xdr:cNvSpPr txBox="1"/>
      </xdr:nvSpPr>
      <xdr:spPr>
        <a:xfrm>
          <a:off x="3530111" y="979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14725</xdr:rowOff>
    </xdr:from>
    <xdr:to>
      <xdr:col>4</xdr:col>
      <xdr:colOff>155575</xdr:colOff>
      <xdr:row>57</xdr:row>
      <xdr:rowOff>79845</xdr:rowOff>
    </xdr:to>
    <xdr:cxnSp macro="">
      <xdr:nvCxnSpPr>
        <xdr:cNvPr id="124" name="直線コネクタ 123"/>
        <xdr:cNvCxnSpPr/>
      </xdr:nvCxnSpPr>
      <xdr:spPr>
        <a:xfrm>
          <a:off x="2019300" y="9787375"/>
          <a:ext cx="889000" cy="6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45544</xdr:rowOff>
    </xdr:from>
    <xdr:ext cx="534377" cy="259045"/>
    <xdr:sp macro="" textlink="">
      <xdr:nvSpPr>
        <xdr:cNvPr id="126" name="テキスト ボックス 125"/>
        <xdr:cNvSpPr txBox="1"/>
      </xdr:nvSpPr>
      <xdr:spPr>
        <a:xfrm>
          <a:off x="2641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168816</xdr:rowOff>
    </xdr:from>
    <xdr:to>
      <xdr:col>2</xdr:col>
      <xdr:colOff>638175</xdr:colOff>
      <xdr:row>57</xdr:row>
      <xdr:rowOff>14725</xdr:rowOff>
    </xdr:to>
    <xdr:cxnSp macro="">
      <xdr:nvCxnSpPr>
        <xdr:cNvPr id="127" name="直線コネクタ 126"/>
        <xdr:cNvCxnSpPr/>
      </xdr:nvCxnSpPr>
      <xdr:spPr>
        <a:xfrm>
          <a:off x="1130300" y="9770016"/>
          <a:ext cx="889000" cy="1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33603</xdr:rowOff>
    </xdr:from>
    <xdr:ext cx="534377" cy="259045"/>
    <xdr:sp macro="" textlink="">
      <xdr:nvSpPr>
        <xdr:cNvPr id="129" name="テキスト ボックス 128"/>
        <xdr:cNvSpPr txBox="1"/>
      </xdr:nvSpPr>
      <xdr:spPr>
        <a:xfrm>
          <a:off x="1752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7360</xdr:rowOff>
    </xdr:from>
    <xdr:ext cx="534377" cy="259045"/>
    <xdr:sp macro="" textlink="">
      <xdr:nvSpPr>
        <xdr:cNvPr id="131" name="テキスト ボックス 130"/>
        <xdr:cNvSpPr txBox="1"/>
      </xdr:nvSpPr>
      <xdr:spPr>
        <a:xfrm>
          <a:off x="863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28161</xdr:rowOff>
    </xdr:from>
    <xdr:to>
      <xdr:col>6</xdr:col>
      <xdr:colOff>561975</xdr:colOff>
      <xdr:row>56</xdr:row>
      <xdr:rowOff>129761</xdr:rowOff>
    </xdr:to>
    <xdr:sp macro="" textlink="">
      <xdr:nvSpPr>
        <xdr:cNvPr id="137" name="円/楕円 136"/>
        <xdr:cNvSpPr/>
      </xdr:nvSpPr>
      <xdr:spPr>
        <a:xfrm>
          <a:off x="4584700" y="96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51038</xdr:rowOff>
    </xdr:from>
    <xdr:ext cx="534377" cy="259045"/>
    <xdr:sp macro="" textlink="">
      <xdr:nvSpPr>
        <xdr:cNvPr id="138" name="総務費該当値テキスト"/>
        <xdr:cNvSpPr txBox="1"/>
      </xdr:nvSpPr>
      <xdr:spPr>
        <a:xfrm>
          <a:off x="4686300" y="948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62,971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92115</xdr:rowOff>
    </xdr:from>
    <xdr:to>
      <xdr:col>5</xdr:col>
      <xdr:colOff>409575</xdr:colOff>
      <xdr:row>57</xdr:row>
      <xdr:rowOff>22265</xdr:rowOff>
    </xdr:to>
    <xdr:sp macro="" textlink="">
      <xdr:nvSpPr>
        <xdr:cNvPr id="139" name="円/楕円 138"/>
        <xdr:cNvSpPr/>
      </xdr:nvSpPr>
      <xdr:spPr>
        <a:xfrm>
          <a:off x="3746500" y="969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38792</xdr:rowOff>
    </xdr:from>
    <xdr:ext cx="534377" cy="259045"/>
    <xdr:sp macro="" textlink="">
      <xdr:nvSpPr>
        <xdr:cNvPr id="140" name="テキスト ボックス 139"/>
        <xdr:cNvSpPr txBox="1"/>
      </xdr:nvSpPr>
      <xdr:spPr>
        <a:xfrm>
          <a:off x="3530111" y="946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54,578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29045</xdr:rowOff>
    </xdr:from>
    <xdr:to>
      <xdr:col>4</xdr:col>
      <xdr:colOff>206375</xdr:colOff>
      <xdr:row>57</xdr:row>
      <xdr:rowOff>130645</xdr:rowOff>
    </xdr:to>
    <xdr:sp macro="" textlink="">
      <xdr:nvSpPr>
        <xdr:cNvPr id="141" name="円/楕円 140"/>
        <xdr:cNvSpPr/>
      </xdr:nvSpPr>
      <xdr:spPr>
        <a:xfrm>
          <a:off x="2857500" y="980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121772</xdr:rowOff>
    </xdr:from>
    <xdr:ext cx="534377" cy="259045"/>
    <xdr:sp macro="" textlink="">
      <xdr:nvSpPr>
        <xdr:cNvPr id="142" name="テキスト ボックス 141"/>
        <xdr:cNvSpPr txBox="1"/>
      </xdr:nvSpPr>
      <xdr:spPr>
        <a:xfrm>
          <a:off x="2641111" y="989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40,355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135375</xdr:rowOff>
    </xdr:from>
    <xdr:to>
      <xdr:col>3</xdr:col>
      <xdr:colOff>3175</xdr:colOff>
      <xdr:row>57</xdr:row>
      <xdr:rowOff>65525</xdr:rowOff>
    </xdr:to>
    <xdr:sp macro="" textlink="">
      <xdr:nvSpPr>
        <xdr:cNvPr id="143" name="円/楕円 142"/>
        <xdr:cNvSpPr/>
      </xdr:nvSpPr>
      <xdr:spPr>
        <a:xfrm>
          <a:off x="1968500" y="973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56652</xdr:rowOff>
    </xdr:from>
    <xdr:ext cx="534377" cy="259045"/>
    <xdr:sp macro="" textlink="">
      <xdr:nvSpPr>
        <xdr:cNvPr id="144" name="テキスト ボックス 143"/>
        <xdr:cNvSpPr txBox="1"/>
      </xdr:nvSpPr>
      <xdr:spPr>
        <a:xfrm>
          <a:off x="1752111" y="982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48,901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118016</xdr:rowOff>
    </xdr:from>
    <xdr:to>
      <xdr:col>1</xdr:col>
      <xdr:colOff>485775</xdr:colOff>
      <xdr:row>57</xdr:row>
      <xdr:rowOff>48166</xdr:rowOff>
    </xdr:to>
    <xdr:sp macro="" textlink="">
      <xdr:nvSpPr>
        <xdr:cNvPr id="145" name="円/楕円 144"/>
        <xdr:cNvSpPr/>
      </xdr:nvSpPr>
      <xdr:spPr>
        <a:xfrm>
          <a:off x="1079500" y="97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39293</xdr:rowOff>
    </xdr:from>
    <xdr:ext cx="534377" cy="259045"/>
    <xdr:sp macro="" textlink="">
      <xdr:nvSpPr>
        <xdr:cNvPr id="146" name="テキスト ボックス 145"/>
        <xdr:cNvSpPr txBox="1"/>
      </xdr:nvSpPr>
      <xdr:spPr>
        <a:xfrm>
          <a:off x="863111" y="981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51,179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179,158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141115</xdr:rowOff>
    </xdr:from>
    <xdr:to>
      <xdr:col>6</xdr:col>
      <xdr:colOff>510540</xdr:colOff>
      <xdr:row>79</xdr:row>
      <xdr:rowOff>109503</xdr:rowOff>
    </xdr:to>
    <xdr:cxnSp macro="">
      <xdr:nvCxnSpPr>
        <xdr:cNvPr id="173" name="直線コネクタ 172"/>
        <xdr:cNvCxnSpPr/>
      </xdr:nvCxnSpPr>
      <xdr:spPr>
        <a:xfrm flipV="1">
          <a:off x="4633595" y="12142615"/>
          <a:ext cx="1270" cy="1511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113330</xdr:rowOff>
    </xdr:from>
    <xdr:ext cx="534377" cy="259045"/>
    <xdr:sp macro="" textlink="">
      <xdr:nvSpPr>
        <xdr:cNvPr id="174" name="民生費最小値テキスト"/>
        <xdr:cNvSpPr txBox="1"/>
      </xdr:nvSpPr>
      <xdr:spPr>
        <a:xfrm>
          <a:off x="4686300" y="136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79</xdr:row>
      <xdr:rowOff>109503</xdr:rowOff>
    </xdr:from>
    <xdr:to>
      <xdr:col>6</xdr:col>
      <xdr:colOff>600075</xdr:colOff>
      <xdr:row>79</xdr:row>
      <xdr:rowOff>109503</xdr:rowOff>
    </xdr:to>
    <xdr:cxnSp macro="">
      <xdr:nvCxnSpPr>
        <xdr:cNvPr id="175" name="直線コネクタ 174"/>
        <xdr:cNvCxnSpPr/>
      </xdr:nvCxnSpPr>
      <xdr:spPr>
        <a:xfrm>
          <a:off x="4546600" y="1365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87792</xdr:rowOff>
    </xdr:from>
    <xdr:ext cx="599010" cy="259045"/>
    <xdr:sp macro="" textlink="">
      <xdr:nvSpPr>
        <xdr:cNvPr id="176" name="民生費最大値テキスト"/>
        <xdr:cNvSpPr txBox="1"/>
      </xdr:nvSpPr>
      <xdr:spPr>
        <a:xfrm>
          <a:off x="4686300" y="1191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141115</xdr:rowOff>
    </xdr:from>
    <xdr:to>
      <xdr:col>6</xdr:col>
      <xdr:colOff>600075</xdr:colOff>
      <xdr:row>70</xdr:row>
      <xdr:rowOff>141115</xdr:rowOff>
    </xdr:to>
    <xdr:cxnSp macro="">
      <xdr:nvCxnSpPr>
        <xdr:cNvPr id="177" name="直線コネクタ 176"/>
        <xdr:cNvCxnSpPr/>
      </xdr:nvCxnSpPr>
      <xdr:spPr>
        <a:xfrm>
          <a:off x="4546600" y="1214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14590</xdr:rowOff>
    </xdr:from>
    <xdr:to>
      <xdr:col>6</xdr:col>
      <xdr:colOff>511175</xdr:colOff>
      <xdr:row>78</xdr:row>
      <xdr:rowOff>20731</xdr:rowOff>
    </xdr:to>
    <xdr:cxnSp macro="">
      <xdr:nvCxnSpPr>
        <xdr:cNvPr id="178" name="直線コネクタ 177"/>
        <xdr:cNvCxnSpPr/>
      </xdr:nvCxnSpPr>
      <xdr:spPr>
        <a:xfrm flipV="1">
          <a:off x="3797300" y="13387690"/>
          <a:ext cx="838200" cy="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66025</xdr:rowOff>
    </xdr:from>
    <xdr:ext cx="599010" cy="259045"/>
    <xdr:sp macro="" textlink="">
      <xdr:nvSpPr>
        <xdr:cNvPr id="179" name="民生費平均値テキスト"/>
        <xdr:cNvSpPr txBox="1"/>
      </xdr:nvSpPr>
      <xdr:spPr>
        <a:xfrm>
          <a:off x="4686300" y="13096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43148</xdr:rowOff>
    </xdr:from>
    <xdr:to>
      <xdr:col>6</xdr:col>
      <xdr:colOff>561975</xdr:colOff>
      <xdr:row>77</xdr:row>
      <xdr:rowOff>144748</xdr:rowOff>
    </xdr:to>
    <xdr:sp macro="" textlink="">
      <xdr:nvSpPr>
        <xdr:cNvPr id="180" name="フローチャート : 判断 179"/>
        <xdr:cNvSpPr/>
      </xdr:nvSpPr>
      <xdr:spPr>
        <a:xfrm>
          <a:off x="45847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20731</xdr:rowOff>
    </xdr:from>
    <xdr:to>
      <xdr:col>5</xdr:col>
      <xdr:colOff>358775</xdr:colOff>
      <xdr:row>78</xdr:row>
      <xdr:rowOff>109961</xdr:rowOff>
    </xdr:to>
    <xdr:cxnSp macro="">
      <xdr:nvCxnSpPr>
        <xdr:cNvPr id="181" name="直線コネクタ 180"/>
        <xdr:cNvCxnSpPr/>
      </xdr:nvCxnSpPr>
      <xdr:spPr>
        <a:xfrm flipV="1">
          <a:off x="2908300" y="13393831"/>
          <a:ext cx="889000" cy="8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123909</xdr:rowOff>
    </xdr:from>
    <xdr:to>
      <xdr:col>5</xdr:col>
      <xdr:colOff>409575</xdr:colOff>
      <xdr:row>78</xdr:row>
      <xdr:rowOff>54059</xdr:rowOff>
    </xdr:to>
    <xdr:sp macro="" textlink="">
      <xdr:nvSpPr>
        <xdr:cNvPr id="182" name="フローチャート : 判断 181"/>
        <xdr:cNvSpPr/>
      </xdr:nvSpPr>
      <xdr:spPr>
        <a:xfrm>
          <a:off x="3746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70586</xdr:rowOff>
    </xdr:from>
    <xdr:ext cx="599010" cy="259045"/>
    <xdr:sp macro="" textlink="">
      <xdr:nvSpPr>
        <xdr:cNvPr id="183" name="テキスト ボックス 182"/>
        <xdr:cNvSpPr txBox="1"/>
      </xdr:nvSpPr>
      <xdr:spPr>
        <a:xfrm>
          <a:off x="3497794"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109961</xdr:rowOff>
    </xdr:from>
    <xdr:to>
      <xdr:col>4</xdr:col>
      <xdr:colOff>155575</xdr:colOff>
      <xdr:row>79</xdr:row>
      <xdr:rowOff>54759</xdr:rowOff>
    </xdr:to>
    <xdr:cxnSp macro="">
      <xdr:nvCxnSpPr>
        <xdr:cNvPr id="184" name="直線コネクタ 183"/>
        <xdr:cNvCxnSpPr/>
      </xdr:nvCxnSpPr>
      <xdr:spPr>
        <a:xfrm flipV="1">
          <a:off x="2019300" y="13483061"/>
          <a:ext cx="889000" cy="11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154257</xdr:rowOff>
    </xdr:from>
    <xdr:to>
      <xdr:col>4</xdr:col>
      <xdr:colOff>206375</xdr:colOff>
      <xdr:row>78</xdr:row>
      <xdr:rowOff>84407</xdr:rowOff>
    </xdr:to>
    <xdr:sp macro="" textlink="">
      <xdr:nvSpPr>
        <xdr:cNvPr id="185" name="フローチャート : 判断 184"/>
        <xdr:cNvSpPr/>
      </xdr:nvSpPr>
      <xdr:spPr>
        <a:xfrm>
          <a:off x="2857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100934</xdr:rowOff>
    </xdr:from>
    <xdr:ext cx="599010" cy="259045"/>
    <xdr:sp macro="" textlink="">
      <xdr:nvSpPr>
        <xdr:cNvPr id="186" name="テキスト ボックス 185"/>
        <xdr:cNvSpPr txBox="1"/>
      </xdr:nvSpPr>
      <xdr:spPr>
        <a:xfrm>
          <a:off x="2608794"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54759</xdr:rowOff>
    </xdr:from>
    <xdr:to>
      <xdr:col>2</xdr:col>
      <xdr:colOff>638175</xdr:colOff>
      <xdr:row>79</xdr:row>
      <xdr:rowOff>92706</xdr:rowOff>
    </xdr:to>
    <xdr:cxnSp macro="">
      <xdr:nvCxnSpPr>
        <xdr:cNvPr id="187" name="直線コネクタ 186"/>
        <xdr:cNvCxnSpPr/>
      </xdr:nvCxnSpPr>
      <xdr:spPr>
        <a:xfrm flipV="1">
          <a:off x="1130300" y="13599309"/>
          <a:ext cx="889000" cy="3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32914</xdr:rowOff>
    </xdr:from>
    <xdr:to>
      <xdr:col>3</xdr:col>
      <xdr:colOff>3175</xdr:colOff>
      <xdr:row>78</xdr:row>
      <xdr:rowOff>134514</xdr:rowOff>
    </xdr:to>
    <xdr:sp macro="" textlink="">
      <xdr:nvSpPr>
        <xdr:cNvPr id="188" name="フローチャート : 判断 187"/>
        <xdr:cNvSpPr/>
      </xdr:nvSpPr>
      <xdr:spPr>
        <a:xfrm>
          <a:off x="1968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151041</xdr:rowOff>
    </xdr:from>
    <xdr:ext cx="599010" cy="259045"/>
    <xdr:sp macro="" textlink="">
      <xdr:nvSpPr>
        <xdr:cNvPr id="189" name="テキスト ボックス 188"/>
        <xdr:cNvSpPr txBox="1"/>
      </xdr:nvSpPr>
      <xdr:spPr>
        <a:xfrm>
          <a:off x="1719794" y="1318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54446</xdr:rowOff>
    </xdr:from>
    <xdr:to>
      <xdr:col>1</xdr:col>
      <xdr:colOff>485775</xdr:colOff>
      <xdr:row>78</xdr:row>
      <xdr:rowOff>156046</xdr:rowOff>
    </xdr:to>
    <xdr:sp macro="" textlink="">
      <xdr:nvSpPr>
        <xdr:cNvPr id="190" name="フローチャート : 判断 189"/>
        <xdr:cNvSpPr/>
      </xdr:nvSpPr>
      <xdr:spPr>
        <a:xfrm>
          <a:off x="1079500" y="134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1123</xdr:rowOff>
    </xdr:from>
    <xdr:ext cx="599010" cy="259045"/>
    <xdr:sp macro="" textlink="">
      <xdr:nvSpPr>
        <xdr:cNvPr id="191" name="テキスト ボックス 190"/>
        <xdr:cNvSpPr txBox="1"/>
      </xdr:nvSpPr>
      <xdr:spPr>
        <a:xfrm>
          <a:off x="830794" y="1320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135240</xdr:rowOff>
    </xdr:from>
    <xdr:to>
      <xdr:col>6</xdr:col>
      <xdr:colOff>561975</xdr:colOff>
      <xdr:row>78</xdr:row>
      <xdr:rowOff>65390</xdr:rowOff>
    </xdr:to>
    <xdr:sp macro="" textlink="">
      <xdr:nvSpPr>
        <xdr:cNvPr id="197" name="円/楕円 196"/>
        <xdr:cNvSpPr/>
      </xdr:nvSpPr>
      <xdr:spPr>
        <a:xfrm>
          <a:off x="4584700" y="1333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113667</xdr:rowOff>
    </xdr:from>
    <xdr:ext cx="599010" cy="259045"/>
    <xdr:sp macro="" textlink="">
      <xdr:nvSpPr>
        <xdr:cNvPr id="198" name="民生費該当値テキスト"/>
        <xdr:cNvSpPr txBox="1"/>
      </xdr:nvSpPr>
      <xdr:spPr>
        <a:xfrm>
          <a:off x="4686300" y="13315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113,493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141381</xdr:rowOff>
    </xdr:from>
    <xdr:to>
      <xdr:col>5</xdr:col>
      <xdr:colOff>409575</xdr:colOff>
      <xdr:row>78</xdr:row>
      <xdr:rowOff>71531</xdr:rowOff>
    </xdr:to>
    <xdr:sp macro="" textlink="">
      <xdr:nvSpPr>
        <xdr:cNvPr id="199" name="円/楕円 198"/>
        <xdr:cNvSpPr/>
      </xdr:nvSpPr>
      <xdr:spPr>
        <a:xfrm>
          <a:off x="3746500" y="1334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62658</xdr:rowOff>
    </xdr:from>
    <xdr:ext cx="599010" cy="259045"/>
    <xdr:sp macro="" textlink="">
      <xdr:nvSpPr>
        <xdr:cNvPr id="200" name="テキスト ボックス 199"/>
        <xdr:cNvSpPr txBox="1"/>
      </xdr:nvSpPr>
      <xdr:spPr>
        <a:xfrm>
          <a:off x="3497794" y="13435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112,929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59161</xdr:rowOff>
    </xdr:from>
    <xdr:to>
      <xdr:col>4</xdr:col>
      <xdr:colOff>206375</xdr:colOff>
      <xdr:row>78</xdr:row>
      <xdr:rowOff>160761</xdr:rowOff>
    </xdr:to>
    <xdr:sp macro="" textlink="">
      <xdr:nvSpPr>
        <xdr:cNvPr id="201" name="円/楕円 200"/>
        <xdr:cNvSpPr/>
      </xdr:nvSpPr>
      <xdr:spPr>
        <a:xfrm>
          <a:off x="2857500" y="1343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151888</xdr:rowOff>
    </xdr:from>
    <xdr:ext cx="599010" cy="259045"/>
    <xdr:sp macro="" textlink="">
      <xdr:nvSpPr>
        <xdr:cNvPr id="202" name="テキスト ボックス 201"/>
        <xdr:cNvSpPr txBox="1"/>
      </xdr:nvSpPr>
      <xdr:spPr>
        <a:xfrm>
          <a:off x="2608794" y="13524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104,732</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3959</xdr:rowOff>
    </xdr:from>
    <xdr:to>
      <xdr:col>3</xdr:col>
      <xdr:colOff>3175</xdr:colOff>
      <xdr:row>79</xdr:row>
      <xdr:rowOff>105559</xdr:rowOff>
    </xdr:to>
    <xdr:sp macro="" textlink="">
      <xdr:nvSpPr>
        <xdr:cNvPr id="203" name="円/楕円 202"/>
        <xdr:cNvSpPr/>
      </xdr:nvSpPr>
      <xdr:spPr>
        <a:xfrm>
          <a:off x="1968500" y="1354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96686</xdr:rowOff>
    </xdr:from>
    <xdr:ext cx="534377" cy="259045"/>
    <xdr:sp macro="" textlink="">
      <xdr:nvSpPr>
        <xdr:cNvPr id="204" name="テキスト ボックス 203"/>
        <xdr:cNvSpPr txBox="1"/>
      </xdr:nvSpPr>
      <xdr:spPr>
        <a:xfrm>
          <a:off x="1752111" y="1364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94,053</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41906</xdr:rowOff>
    </xdr:from>
    <xdr:to>
      <xdr:col>1</xdr:col>
      <xdr:colOff>485775</xdr:colOff>
      <xdr:row>79</xdr:row>
      <xdr:rowOff>143506</xdr:rowOff>
    </xdr:to>
    <xdr:sp macro="" textlink="">
      <xdr:nvSpPr>
        <xdr:cNvPr id="205" name="円/楕円 204"/>
        <xdr:cNvSpPr/>
      </xdr:nvSpPr>
      <xdr:spPr>
        <a:xfrm>
          <a:off x="1079500" y="1358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134633</xdr:rowOff>
    </xdr:from>
    <xdr:ext cx="534377" cy="259045"/>
    <xdr:sp macro="" textlink="">
      <xdr:nvSpPr>
        <xdr:cNvPr id="206" name="テキスト ボックス 205"/>
        <xdr:cNvSpPr txBox="1"/>
      </xdr:nvSpPr>
      <xdr:spPr>
        <a:xfrm>
          <a:off x="863111" y="1367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90,567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0" name="直線コネクタ 229"/>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1"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2" name="直線コネクタ 231"/>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3"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4" name="直線コネクタ 233"/>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126026</xdr:rowOff>
    </xdr:from>
    <xdr:to>
      <xdr:col>6</xdr:col>
      <xdr:colOff>511175</xdr:colOff>
      <xdr:row>98</xdr:row>
      <xdr:rowOff>126121</xdr:rowOff>
    </xdr:to>
    <xdr:cxnSp macro="">
      <xdr:nvCxnSpPr>
        <xdr:cNvPr id="235" name="直線コネクタ 234"/>
        <xdr:cNvCxnSpPr/>
      </xdr:nvCxnSpPr>
      <xdr:spPr>
        <a:xfrm>
          <a:off x="3797300" y="16928126"/>
          <a:ext cx="8382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45952</xdr:rowOff>
    </xdr:from>
    <xdr:ext cx="534377" cy="259045"/>
    <xdr:sp macro="" textlink="">
      <xdr:nvSpPr>
        <xdr:cNvPr id="236" name="衛生費平均値テキスト"/>
        <xdr:cNvSpPr txBox="1"/>
      </xdr:nvSpPr>
      <xdr:spPr>
        <a:xfrm>
          <a:off x="4686300" y="16676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7" name="フローチャート : 判断 236"/>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107719</xdr:rowOff>
    </xdr:from>
    <xdr:to>
      <xdr:col>5</xdr:col>
      <xdr:colOff>358775</xdr:colOff>
      <xdr:row>98</xdr:row>
      <xdr:rowOff>126026</xdr:rowOff>
    </xdr:to>
    <xdr:cxnSp macro="">
      <xdr:nvCxnSpPr>
        <xdr:cNvPr id="238" name="直線コネクタ 237"/>
        <xdr:cNvCxnSpPr/>
      </xdr:nvCxnSpPr>
      <xdr:spPr>
        <a:xfrm>
          <a:off x="2908300" y="16909819"/>
          <a:ext cx="889000" cy="1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39" name="フローチャート : 判断 238"/>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158618</xdr:rowOff>
    </xdr:from>
    <xdr:ext cx="534377" cy="259045"/>
    <xdr:sp macro="" textlink="">
      <xdr:nvSpPr>
        <xdr:cNvPr id="240" name="テキスト ボックス 239"/>
        <xdr:cNvSpPr txBox="1"/>
      </xdr:nvSpPr>
      <xdr:spPr>
        <a:xfrm>
          <a:off x="3530111" y="1661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93835</xdr:rowOff>
    </xdr:from>
    <xdr:to>
      <xdr:col>4</xdr:col>
      <xdr:colOff>155575</xdr:colOff>
      <xdr:row>98</xdr:row>
      <xdr:rowOff>107719</xdr:rowOff>
    </xdr:to>
    <xdr:cxnSp macro="">
      <xdr:nvCxnSpPr>
        <xdr:cNvPr id="241" name="直線コネクタ 240"/>
        <xdr:cNvCxnSpPr/>
      </xdr:nvCxnSpPr>
      <xdr:spPr>
        <a:xfrm>
          <a:off x="2019300" y="16895935"/>
          <a:ext cx="889000" cy="1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2" name="フローチャート : 判断 241"/>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156247</xdr:rowOff>
    </xdr:from>
    <xdr:ext cx="534377" cy="259045"/>
    <xdr:sp macro="" textlink="">
      <xdr:nvSpPr>
        <xdr:cNvPr id="243" name="テキスト ボックス 242"/>
        <xdr:cNvSpPr txBox="1"/>
      </xdr:nvSpPr>
      <xdr:spPr>
        <a:xfrm>
          <a:off x="2641111" y="166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93835</xdr:rowOff>
    </xdr:from>
    <xdr:to>
      <xdr:col>2</xdr:col>
      <xdr:colOff>638175</xdr:colOff>
      <xdr:row>98</xdr:row>
      <xdr:rowOff>103711</xdr:rowOff>
    </xdr:to>
    <xdr:cxnSp macro="">
      <xdr:nvCxnSpPr>
        <xdr:cNvPr id="244" name="直線コネクタ 243"/>
        <xdr:cNvCxnSpPr/>
      </xdr:nvCxnSpPr>
      <xdr:spPr>
        <a:xfrm flipV="1">
          <a:off x="1130300" y="16895935"/>
          <a:ext cx="889000" cy="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5" name="フローチャート : 判断 244"/>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160957</xdr:rowOff>
    </xdr:from>
    <xdr:ext cx="534377" cy="259045"/>
    <xdr:sp macro="" textlink="">
      <xdr:nvSpPr>
        <xdr:cNvPr id="246" name="テキスト ボックス 245"/>
        <xdr:cNvSpPr txBox="1"/>
      </xdr:nvSpPr>
      <xdr:spPr>
        <a:xfrm>
          <a:off x="1752111" y="1662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7" name="フローチャート : 判断 246"/>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159166</xdr:rowOff>
    </xdr:from>
    <xdr:ext cx="534377" cy="259045"/>
    <xdr:sp macro="" textlink="">
      <xdr:nvSpPr>
        <xdr:cNvPr id="248" name="テキスト ボックス 247"/>
        <xdr:cNvSpPr txBox="1"/>
      </xdr:nvSpPr>
      <xdr:spPr>
        <a:xfrm>
          <a:off x="863111" y="1661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75321</xdr:rowOff>
    </xdr:from>
    <xdr:to>
      <xdr:col>6</xdr:col>
      <xdr:colOff>561975</xdr:colOff>
      <xdr:row>99</xdr:row>
      <xdr:rowOff>5471</xdr:rowOff>
    </xdr:to>
    <xdr:sp macro="" textlink="">
      <xdr:nvSpPr>
        <xdr:cNvPr id="254" name="円/楕円 253"/>
        <xdr:cNvSpPr/>
      </xdr:nvSpPr>
      <xdr:spPr>
        <a:xfrm>
          <a:off x="4584700" y="1687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1501</xdr:rowOff>
    </xdr:from>
    <xdr:ext cx="534377" cy="259045"/>
    <xdr:sp macro="" textlink="">
      <xdr:nvSpPr>
        <xdr:cNvPr id="255" name="衛生費該当値テキスト"/>
        <xdr:cNvSpPr txBox="1"/>
      </xdr:nvSpPr>
      <xdr:spPr>
        <a:xfrm>
          <a:off x="4686300" y="168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23,564</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75226</xdr:rowOff>
    </xdr:from>
    <xdr:to>
      <xdr:col>5</xdr:col>
      <xdr:colOff>409575</xdr:colOff>
      <xdr:row>99</xdr:row>
      <xdr:rowOff>5376</xdr:rowOff>
    </xdr:to>
    <xdr:sp macro="" textlink="">
      <xdr:nvSpPr>
        <xdr:cNvPr id="256" name="円/楕円 255"/>
        <xdr:cNvSpPr/>
      </xdr:nvSpPr>
      <xdr:spPr>
        <a:xfrm>
          <a:off x="3746500" y="1687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167953</xdr:rowOff>
    </xdr:from>
    <xdr:ext cx="534377" cy="259045"/>
    <xdr:sp macro="" textlink="">
      <xdr:nvSpPr>
        <xdr:cNvPr id="257" name="テキスト ボックス 256"/>
        <xdr:cNvSpPr txBox="1"/>
      </xdr:nvSpPr>
      <xdr:spPr>
        <a:xfrm>
          <a:off x="3530111" y="1697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23,589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56919</xdr:rowOff>
    </xdr:from>
    <xdr:to>
      <xdr:col>4</xdr:col>
      <xdr:colOff>206375</xdr:colOff>
      <xdr:row>98</xdr:row>
      <xdr:rowOff>158519</xdr:rowOff>
    </xdr:to>
    <xdr:sp macro="" textlink="">
      <xdr:nvSpPr>
        <xdr:cNvPr id="258" name="円/楕円 257"/>
        <xdr:cNvSpPr/>
      </xdr:nvSpPr>
      <xdr:spPr>
        <a:xfrm>
          <a:off x="2857500" y="1685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149646</xdr:rowOff>
    </xdr:from>
    <xdr:ext cx="534377" cy="259045"/>
    <xdr:sp macro="" textlink="">
      <xdr:nvSpPr>
        <xdr:cNvPr id="259" name="テキスト ボックス 258"/>
        <xdr:cNvSpPr txBox="1"/>
      </xdr:nvSpPr>
      <xdr:spPr>
        <a:xfrm>
          <a:off x="2641111" y="1695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28,394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43035</xdr:rowOff>
    </xdr:from>
    <xdr:to>
      <xdr:col>3</xdr:col>
      <xdr:colOff>3175</xdr:colOff>
      <xdr:row>98</xdr:row>
      <xdr:rowOff>144635</xdr:rowOff>
    </xdr:to>
    <xdr:sp macro="" textlink="">
      <xdr:nvSpPr>
        <xdr:cNvPr id="260" name="円/楕円 259"/>
        <xdr:cNvSpPr/>
      </xdr:nvSpPr>
      <xdr:spPr>
        <a:xfrm>
          <a:off x="1968500" y="1684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135762</xdr:rowOff>
    </xdr:from>
    <xdr:ext cx="534377" cy="259045"/>
    <xdr:sp macro="" textlink="">
      <xdr:nvSpPr>
        <xdr:cNvPr id="261" name="テキスト ボックス 260"/>
        <xdr:cNvSpPr txBox="1"/>
      </xdr:nvSpPr>
      <xdr:spPr>
        <a:xfrm>
          <a:off x="1752111" y="1693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32,038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52911</xdr:rowOff>
    </xdr:from>
    <xdr:to>
      <xdr:col>1</xdr:col>
      <xdr:colOff>485775</xdr:colOff>
      <xdr:row>98</xdr:row>
      <xdr:rowOff>154511</xdr:rowOff>
    </xdr:to>
    <xdr:sp macro="" textlink="">
      <xdr:nvSpPr>
        <xdr:cNvPr id="262" name="円/楕円 261"/>
        <xdr:cNvSpPr/>
      </xdr:nvSpPr>
      <xdr:spPr>
        <a:xfrm>
          <a:off x="1079500" y="1685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145638</xdr:rowOff>
    </xdr:from>
    <xdr:ext cx="534377" cy="259045"/>
    <xdr:sp macro="" textlink="">
      <xdr:nvSpPr>
        <xdr:cNvPr id="263" name="テキスト ボックス 262"/>
        <xdr:cNvSpPr txBox="1"/>
      </xdr:nvSpPr>
      <xdr:spPr>
        <a:xfrm>
          <a:off x="863111" y="1694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29,446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7" name="直線コネクタ 286"/>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90" name="労働費最大値テキスト"/>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91" name="直線コネクタ 290"/>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1016</xdr:rowOff>
    </xdr:from>
    <xdr:to>
      <xdr:col>15</xdr:col>
      <xdr:colOff>180975</xdr:colOff>
      <xdr:row>38</xdr:row>
      <xdr:rowOff>4445</xdr:rowOff>
    </xdr:to>
    <xdr:cxnSp macro="">
      <xdr:nvCxnSpPr>
        <xdr:cNvPr id="292" name="直線コネクタ 291"/>
        <xdr:cNvCxnSpPr/>
      </xdr:nvCxnSpPr>
      <xdr:spPr>
        <a:xfrm flipV="1">
          <a:off x="9639300" y="6516116"/>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135526</xdr:rowOff>
    </xdr:from>
    <xdr:ext cx="378565" cy="259045"/>
    <xdr:sp macro="" textlink="">
      <xdr:nvSpPr>
        <xdr:cNvPr id="293" name="労働費平均値テキスト"/>
        <xdr:cNvSpPr txBox="1"/>
      </xdr:nvSpPr>
      <xdr:spPr>
        <a:xfrm>
          <a:off x="10528300" y="6479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4" name="フローチャート : 判断 293"/>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166370</xdr:rowOff>
    </xdr:from>
    <xdr:to>
      <xdr:col>14</xdr:col>
      <xdr:colOff>28575</xdr:colOff>
      <xdr:row>38</xdr:row>
      <xdr:rowOff>4445</xdr:rowOff>
    </xdr:to>
    <xdr:cxnSp macro="">
      <xdr:nvCxnSpPr>
        <xdr:cNvPr id="295" name="直線コネクタ 294"/>
        <xdr:cNvCxnSpPr/>
      </xdr:nvCxnSpPr>
      <xdr:spPr>
        <a:xfrm>
          <a:off x="8750300" y="651002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117856</xdr:rowOff>
    </xdr:from>
    <xdr:to>
      <xdr:col>14</xdr:col>
      <xdr:colOff>79375</xdr:colOff>
      <xdr:row>38</xdr:row>
      <xdr:rowOff>48006</xdr:rowOff>
    </xdr:to>
    <xdr:sp macro="" textlink="">
      <xdr:nvSpPr>
        <xdr:cNvPr id="296" name="フローチャート : 判断 295"/>
        <xdr:cNvSpPr/>
      </xdr:nvSpPr>
      <xdr:spPr>
        <a:xfrm>
          <a:off x="9588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64533</xdr:rowOff>
    </xdr:from>
    <xdr:ext cx="378565" cy="259045"/>
    <xdr:sp macro="" textlink="">
      <xdr:nvSpPr>
        <xdr:cNvPr id="297" name="テキスト ボックス 296"/>
        <xdr:cNvSpPr txBox="1"/>
      </xdr:nvSpPr>
      <xdr:spPr>
        <a:xfrm>
          <a:off x="9450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26924</xdr:rowOff>
    </xdr:from>
    <xdr:to>
      <xdr:col>12</xdr:col>
      <xdr:colOff>511175</xdr:colOff>
      <xdr:row>37</xdr:row>
      <xdr:rowOff>166370</xdr:rowOff>
    </xdr:to>
    <xdr:cxnSp macro="">
      <xdr:nvCxnSpPr>
        <xdr:cNvPr id="298" name="直線コネクタ 297"/>
        <xdr:cNvCxnSpPr/>
      </xdr:nvCxnSpPr>
      <xdr:spPr>
        <a:xfrm>
          <a:off x="7861300" y="6370574"/>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299" name="フローチャート : 判断 298"/>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85107</xdr:rowOff>
    </xdr:from>
    <xdr:ext cx="378565" cy="259045"/>
    <xdr:sp macro="" textlink="">
      <xdr:nvSpPr>
        <xdr:cNvPr id="300" name="テキスト ボックス 299"/>
        <xdr:cNvSpPr txBox="1"/>
      </xdr:nvSpPr>
      <xdr:spPr>
        <a:xfrm>
          <a:off x="8561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92075</xdr:rowOff>
    </xdr:from>
    <xdr:to>
      <xdr:col>11</xdr:col>
      <xdr:colOff>307975</xdr:colOff>
      <xdr:row>37</xdr:row>
      <xdr:rowOff>26924</xdr:rowOff>
    </xdr:to>
    <xdr:cxnSp macro="">
      <xdr:nvCxnSpPr>
        <xdr:cNvPr id="301" name="直線コネクタ 300"/>
        <xdr:cNvCxnSpPr/>
      </xdr:nvCxnSpPr>
      <xdr:spPr>
        <a:xfrm>
          <a:off x="6972300" y="5235575"/>
          <a:ext cx="889000" cy="113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2" name="フローチャート : 判断 301"/>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158640</xdr:rowOff>
    </xdr:from>
    <xdr:ext cx="469744" cy="259045"/>
    <xdr:sp macro="" textlink="">
      <xdr:nvSpPr>
        <xdr:cNvPr id="303" name="テキスト ボックス 302"/>
        <xdr:cNvSpPr txBox="1"/>
      </xdr:nvSpPr>
      <xdr:spPr>
        <a:xfrm>
          <a:off x="7626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4" name="フローチャート : 判断 303"/>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30370</xdr:rowOff>
    </xdr:from>
    <xdr:ext cx="469744" cy="259045"/>
    <xdr:sp macro="" textlink="">
      <xdr:nvSpPr>
        <xdr:cNvPr id="305" name="テキスト ボックス 304"/>
        <xdr:cNvSpPr txBox="1"/>
      </xdr:nvSpPr>
      <xdr:spPr>
        <a:xfrm>
          <a:off x="6737427" y="620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121666</xdr:rowOff>
    </xdr:from>
    <xdr:to>
      <xdr:col>15</xdr:col>
      <xdr:colOff>231775</xdr:colOff>
      <xdr:row>38</xdr:row>
      <xdr:rowOff>51815</xdr:rowOff>
    </xdr:to>
    <xdr:sp macro="" textlink="">
      <xdr:nvSpPr>
        <xdr:cNvPr id="311" name="円/楕円 310"/>
        <xdr:cNvSpPr/>
      </xdr:nvSpPr>
      <xdr:spPr>
        <a:xfrm>
          <a:off x="10426700" y="64653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144543</xdr:rowOff>
    </xdr:from>
    <xdr:ext cx="378565" cy="259045"/>
    <xdr:sp macro="" textlink="">
      <xdr:nvSpPr>
        <xdr:cNvPr id="312" name="労働費該当値テキスト"/>
        <xdr:cNvSpPr txBox="1"/>
      </xdr:nvSpPr>
      <xdr:spPr>
        <a:xfrm>
          <a:off x="10528300" y="6316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125095</xdr:rowOff>
    </xdr:from>
    <xdr:to>
      <xdr:col>14</xdr:col>
      <xdr:colOff>79375</xdr:colOff>
      <xdr:row>38</xdr:row>
      <xdr:rowOff>55245</xdr:rowOff>
    </xdr:to>
    <xdr:sp macro="" textlink="">
      <xdr:nvSpPr>
        <xdr:cNvPr id="313" name="円/楕円 312"/>
        <xdr:cNvSpPr/>
      </xdr:nvSpPr>
      <xdr:spPr>
        <a:xfrm>
          <a:off x="9588500" y="646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46372</xdr:rowOff>
    </xdr:from>
    <xdr:ext cx="378565" cy="259045"/>
    <xdr:sp macro="" textlink="">
      <xdr:nvSpPr>
        <xdr:cNvPr id="314" name="テキスト ボックス 313"/>
        <xdr:cNvSpPr txBox="1"/>
      </xdr:nvSpPr>
      <xdr:spPr>
        <a:xfrm>
          <a:off x="9450017" y="6561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115570</xdr:rowOff>
    </xdr:from>
    <xdr:to>
      <xdr:col>12</xdr:col>
      <xdr:colOff>561975</xdr:colOff>
      <xdr:row>38</xdr:row>
      <xdr:rowOff>45720</xdr:rowOff>
    </xdr:to>
    <xdr:sp macro="" textlink="">
      <xdr:nvSpPr>
        <xdr:cNvPr id="315" name="円/楕円 314"/>
        <xdr:cNvSpPr/>
      </xdr:nvSpPr>
      <xdr:spPr>
        <a:xfrm>
          <a:off x="8699500" y="645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36847</xdr:rowOff>
    </xdr:from>
    <xdr:ext cx="378565" cy="259045"/>
    <xdr:sp macro="" textlink="">
      <xdr:nvSpPr>
        <xdr:cNvPr id="316" name="テキスト ボックス 315"/>
        <xdr:cNvSpPr txBox="1"/>
      </xdr:nvSpPr>
      <xdr:spPr>
        <a:xfrm>
          <a:off x="8561017" y="6551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147574</xdr:rowOff>
    </xdr:from>
    <xdr:to>
      <xdr:col>11</xdr:col>
      <xdr:colOff>358775</xdr:colOff>
      <xdr:row>37</xdr:row>
      <xdr:rowOff>77724</xdr:rowOff>
    </xdr:to>
    <xdr:sp macro="" textlink="">
      <xdr:nvSpPr>
        <xdr:cNvPr id="317" name="円/楕円 316"/>
        <xdr:cNvSpPr/>
      </xdr:nvSpPr>
      <xdr:spPr>
        <a:xfrm>
          <a:off x="7810500" y="631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68851</xdr:rowOff>
    </xdr:from>
    <xdr:ext cx="378565" cy="259045"/>
    <xdr:sp macro="" textlink="">
      <xdr:nvSpPr>
        <xdr:cNvPr id="318" name="テキスト ボックス 317"/>
        <xdr:cNvSpPr txBox="1"/>
      </xdr:nvSpPr>
      <xdr:spPr>
        <a:xfrm>
          <a:off x="7672017" y="6412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41275</xdr:rowOff>
    </xdr:from>
    <xdr:to>
      <xdr:col>10</xdr:col>
      <xdr:colOff>155575</xdr:colOff>
      <xdr:row>30</xdr:row>
      <xdr:rowOff>142875</xdr:rowOff>
    </xdr:to>
    <xdr:sp macro="" textlink="">
      <xdr:nvSpPr>
        <xdr:cNvPr id="319" name="円/楕円 318"/>
        <xdr:cNvSpPr/>
      </xdr:nvSpPr>
      <xdr:spPr>
        <a:xfrm>
          <a:off x="6921500" y="51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28</xdr:row>
      <xdr:rowOff>159402</xdr:rowOff>
    </xdr:from>
    <xdr:ext cx="469744" cy="259045"/>
    <xdr:sp macro="" textlink="">
      <xdr:nvSpPr>
        <xdr:cNvPr id="320" name="テキスト ボックス 319"/>
        <xdr:cNvSpPr txBox="1"/>
      </xdr:nvSpPr>
      <xdr:spPr>
        <a:xfrm>
          <a:off x="6737427" y="496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4" name="直線コネクタ 343"/>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5"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6" name="直線コネクタ 345"/>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7"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8" name="直線コネクタ 347"/>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99333</xdr:rowOff>
    </xdr:from>
    <xdr:to>
      <xdr:col>15</xdr:col>
      <xdr:colOff>180975</xdr:colOff>
      <xdr:row>58</xdr:row>
      <xdr:rowOff>127984</xdr:rowOff>
    </xdr:to>
    <xdr:cxnSp macro="">
      <xdr:nvCxnSpPr>
        <xdr:cNvPr id="349" name="直線コネクタ 348"/>
        <xdr:cNvCxnSpPr/>
      </xdr:nvCxnSpPr>
      <xdr:spPr>
        <a:xfrm>
          <a:off x="9639300" y="10043433"/>
          <a:ext cx="838200" cy="2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155897</xdr:rowOff>
    </xdr:from>
    <xdr:ext cx="534377" cy="259045"/>
    <xdr:sp macro="" textlink="">
      <xdr:nvSpPr>
        <xdr:cNvPr id="350" name="農林水産業費平均値テキスト"/>
        <xdr:cNvSpPr txBox="1"/>
      </xdr:nvSpPr>
      <xdr:spPr>
        <a:xfrm>
          <a:off x="10528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1" name="フローチャート : 判断 350"/>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170828</xdr:rowOff>
    </xdr:from>
    <xdr:to>
      <xdr:col>14</xdr:col>
      <xdr:colOff>28575</xdr:colOff>
      <xdr:row>58</xdr:row>
      <xdr:rowOff>99333</xdr:rowOff>
    </xdr:to>
    <xdr:cxnSp macro="">
      <xdr:nvCxnSpPr>
        <xdr:cNvPr id="352" name="直線コネクタ 351"/>
        <xdr:cNvCxnSpPr/>
      </xdr:nvCxnSpPr>
      <xdr:spPr>
        <a:xfrm>
          <a:off x="8750300" y="9943478"/>
          <a:ext cx="889000" cy="9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3" name="フローチャート : 判断 352"/>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106728</xdr:rowOff>
    </xdr:from>
    <xdr:ext cx="469744" cy="259045"/>
    <xdr:sp macro="" textlink="">
      <xdr:nvSpPr>
        <xdr:cNvPr id="354" name="テキスト ボックス 353"/>
        <xdr:cNvSpPr txBox="1"/>
      </xdr:nvSpPr>
      <xdr:spPr>
        <a:xfrm>
          <a:off x="9404427" y="970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109315</xdr:rowOff>
    </xdr:from>
    <xdr:to>
      <xdr:col>12</xdr:col>
      <xdr:colOff>511175</xdr:colOff>
      <xdr:row>57</xdr:row>
      <xdr:rowOff>170828</xdr:rowOff>
    </xdr:to>
    <xdr:cxnSp macro="">
      <xdr:nvCxnSpPr>
        <xdr:cNvPr id="355" name="直線コネクタ 354"/>
        <xdr:cNvCxnSpPr/>
      </xdr:nvCxnSpPr>
      <xdr:spPr>
        <a:xfrm>
          <a:off x="7861300" y="9881965"/>
          <a:ext cx="889000" cy="6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6" name="フローチャート : 判断 355"/>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48448</xdr:rowOff>
    </xdr:from>
    <xdr:ext cx="534377" cy="259045"/>
    <xdr:sp macro="" textlink="">
      <xdr:nvSpPr>
        <xdr:cNvPr id="357" name="テキスト ボックス 356"/>
        <xdr:cNvSpPr txBox="1"/>
      </xdr:nvSpPr>
      <xdr:spPr>
        <a:xfrm>
          <a:off x="8483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109315</xdr:rowOff>
    </xdr:from>
    <xdr:to>
      <xdr:col>11</xdr:col>
      <xdr:colOff>307975</xdr:colOff>
      <xdr:row>57</xdr:row>
      <xdr:rowOff>115983</xdr:rowOff>
    </xdr:to>
    <xdr:cxnSp macro="">
      <xdr:nvCxnSpPr>
        <xdr:cNvPr id="358" name="直線コネクタ 357"/>
        <xdr:cNvCxnSpPr/>
      </xdr:nvCxnSpPr>
      <xdr:spPr>
        <a:xfrm flipV="1">
          <a:off x="6972300" y="9881965"/>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9" name="フローチャート : 判断 358"/>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1814</xdr:rowOff>
    </xdr:from>
    <xdr:ext cx="534377" cy="259045"/>
    <xdr:sp macro="" textlink="">
      <xdr:nvSpPr>
        <xdr:cNvPr id="360" name="テキスト ボックス 359"/>
        <xdr:cNvSpPr txBox="1"/>
      </xdr:nvSpPr>
      <xdr:spPr>
        <a:xfrm>
          <a:off x="7594111" y="994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1" name="フローチャート : 判断 360"/>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27932</xdr:rowOff>
    </xdr:from>
    <xdr:ext cx="534377" cy="259045"/>
    <xdr:sp macro="" textlink="">
      <xdr:nvSpPr>
        <xdr:cNvPr id="362" name="テキスト ボックス 361"/>
        <xdr:cNvSpPr txBox="1"/>
      </xdr:nvSpPr>
      <xdr:spPr>
        <a:xfrm>
          <a:off x="6705111" y="997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77184</xdr:rowOff>
    </xdr:from>
    <xdr:to>
      <xdr:col>15</xdr:col>
      <xdr:colOff>231775</xdr:colOff>
      <xdr:row>59</xdr:row>
      <xdr:rowOff>7334</xdr:rowOff>
    </xdr:to>
    <xdr:sp macro="" textlink="">
      <xdr:nvSpPr>
        <xdr:cNvPr id="368" name="円/楕円 367"/>
        <xdr:cNvSpPr/>
      </xdr:nvSpPr>
      <xdr:spPr>
        <a:xfrm>
          <a:off x="10426700" y="1002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163561</xdr:rowOff>
    </xdr:from>
    <xdr:ext cx="469744" cy="259045"/>
    <xdr:sp macro="" textlink="">
      <xdr:nvSpPr>
        <xdr:cNvPr id="369" name="農林水産業費該当値テキスト"/>
        <xdr:cNvSpPr txBox="1"/>
      </xdr:nvSpPr>
      <xdr:spPr>
        <a:xfrm>
          <a:off x="10528300" y="9936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48533</xdr:rowOff>
    </xdr:from>
    <xdr:to>
      <xdr:col>14</xdr:col>
      <xdr:colOff>79375</xdr:colOff>
      <xdr:row>58</xdr:row>
      <xdr:rowOff>150133</xdr:rowOff>
    </xdr:to>
    <xdr:sp macro="" textlink="">
      <xdr:nvSpPr>
        <xdr:cNvPr id="370" name="円/楕円 369"/>
        <xdr:cNvSpPr/>
      </xdr:nvSpPr>
      <xdr:spPr>
        <a:xfrm>
          <a:off x="9588500" y="999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141260</xdr:rowOff>
    </xdr:from>
    <xdr:ext cx="469744" cy="259045"/>
    <xdr:sp macro="" textlink="">
      <xdr:nvSpPr>
        <xdr:cNvPr id="371" name="テキスト ボックス 370"/>
        <xdr:cNvSpPr txBox="1"/>
      </xdr:nvSpPr>
      <xdr:spPr>
        <a:xfrm>
          <a:off x="9404427" y="10085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120028</xdr:rowOff>
    </xdr:from>
    <xdr:to>
      <xdr:col>12</xdr:col>
      <xdr:colOff>561975</xdr:colOff>
      <xdr:row>58</xdr:row>
      <xdr:rowOff>50178</xdr:rowOff>
    </xdr:to>
    <xdr:sp macro="" textlink="">
      <xdr:nvSpPr>
        <xdr:cNvPr id="372" name="円/楕円 371"/>
        <xdr:cNvSpPr/>
      </xdr:nvSpPr>
      <xdr:spPr>
        <a:xfrm>
          <a:off x="8699500" y="989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66705</xdr:rowOff>
    </xdr:from>
    <xdr:ext cx="534377" cy="259045"/>
    <xdr:sp macro="" textlink="">
      <xdr:nvSpPr>
        <xdr:cNvPr id="373" name="テキスト ボックス 372"/>
        <xdr:cNvSpPr txBox="1"/>
      </xdr:nvSpPr>
      <xdr:spPr>
        <a:xfrm>
          <a:off x="8483111" y="966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58515</xdr:rowOff>
    </xdr:from>
    <xdr:to>
      <xdr:col>11</xdr:col>
      <xdr:colOff>358775</xdr:colOff>
      <xdr:row>57</xdr:row>
      <xdr:rowOff>160115</xdr:rowOff>
    </xdr:to>
    <xdr:sp macro="" textlink="">
      <xdr:nvSpPr>
        <xdr:cNvPr id="374" name="円/楕円 373"/>
        <xdr:cNvSpPr/>
      </xdr:nvSpPr>
      <xdr:spPr>
        <a:xfrm>
          <a:off x="7810500" y="983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5192</xdr:rowOff>
    </xdr:from>
    <xdr:ext cx="534377" cy="259045"/>
    <xdr:sp macro="" textlink="">
      <xdr:nvSpPr>
        <xdr:cNvPr id="375" name="テキスト ボックス 374"/>
        <xdr:cNvSpPr txBox="1"/>
      </xdr:nvSpPr>
      <xdr:spPr>
        <a:xfrm>
          <a:off x="7594111" y="960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14,595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65183</xdr:rowOff>
    </xdr:from>
    <xdr:to>
      <xdr:col>10</xdr:col>
      <xdr:colOff>155575</xdr:colOff>
      <xdr:row>57</xdr:row>
      <xdr:rowOff>166783</xdr:rowOff>
    </xdr:to>
    <xdr:sp macro="" textlink="">
      <xdr:nvSpPr>
        <xdr:cNvPr id="376" name="円/楕円 375"/>
        <xdr:cNvSpPr/>
      </xdr:nvSpPr>
      <xdr:spPr>
        <a:xfrm>
          <a:off x="6921500" y="98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11860</xdr:rowOff>
    </xdr:from>
    <xdr:ext cx="534377" cy="259045"/>
    <xdr:sp macro="" textlink="">
      <xdr:nvSpPr>
        <xdr:cNvPr id="377" name="テキスト ボックス 376"/>
        <xdr:cNvSpPr txBox="1"/>
      </xdr:nvSpPr>
      <xdr:spPr>
        <a:xfrm>
          <a:off x="6705111" y="961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14,245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1" name="直線コネクタ 400"/>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2"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3" name="直線コネクタ 402"/>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4"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5" name="直線コネクタ 404"/>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99124</xdr:rowOff>
    </xdr:from>
    <xdr:to>
      <xdr:col>15</xdr:col>
      <xdr:colOff>180975</xdr:colOff>
      <xdr:row>78</xdr:row>
      <xdr:rowOff>117106</xdr:rowOff>
    </xdr:to>
    <xdr:cxnSp macro="">
      <xdr:nvCxnSpPr>
        <xdr:cNvPr id="406" name="直線コネクタ 405"/>
        <xdr:cNvCxnSpPr/>
      </xdr:nvCxnSpPr>
      <xdr:spPr>
        <a:xfrm>
          <a:off x="9639300" y="13472224"/>
          <a:ext cx="838200" cy="1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126370</xdr:rowOff>
    </xdr:from>
    <xdr:ext cx="469744" cy="259045"/>
    <xdr:sp macro="" textlink="">
      <xdr:nvSpPr>
        <xdr:cNvPr id="407" name="商工費平均値テキスト"/>
        <xdr:cNvSpPr txBox="1"/>
      </xdr:nvSpPr>
      <xdr:spPr>
        <a:xfrm>
          <a:off x="10528300" y="13156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8" name="フローチャート : 判断 407"/>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99124</xdr:rowOff>
    </xdr:from>
    <xdr:to>
      <xdr:col>14</xdr:col>
      <xdr:colOff>28575</xdr:colOff>
      <xdr:row>78</xdr:row>
      <xdr:rowOff>123583</xdr:rowOff>
    </xdr:to>
    <xdr:cxnSp macro="">
      <xdr:nvCxnSpPr>
        <xdr:cNvPr id="409" name="直線コネクタ 408"/>
        <xdr:cNvCxnSpPr/>
      </xdr:nvCxnSpPr>
      <xdr:spPr>
        <a:xfrm flipV="1">
          <a:off x="8750300" y="13472224"/>
          <a:ext cx="889000" cy="2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10" name="フローチャート : 判断 409"/>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34510</xdr:rowOff>
    </xdr:from>
    <xdr:ext cx="469744" cy="259045"/>
    <xdr:sp macro="" textlink="">
      <xdr:nvSpPr>
        <xdr:cNvPr id="411" name="テキスト ボックス 410"/>
        <xdr:cNvSpPr txBox="1"/>
      </xdr:nvSpPr>
      <xdr:spPr>
        <a:xfrm>
          <a:off x="9404427"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118707</xdr:rowOff>
    </xdr:from>
    <xdr:to>
      <xdr:col>12</xdr:col>
      <xdr:colOff>511175</xdr:colOff>
      <xdr:row>78</xdr:row>
      <xdr:rowOff>123583</xdr:rowOff>
    </xdr:to>
    <xdr:cxnSp macro="">
      <xdr:nvCxnSpPr>
        <xdr:cNvPr id="412" name="直線コネクタ 411"/>
        <xdr:cNvCxnSpPr/>
      </xdr:nvCxnSpPr>
      <xdr:spPr>
        <a:xfrm>
          <a:off x="7861300" y="13491807"/>
          <a:ext cx="889000" cy="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3" name="フローチャート : 判断 412"/>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72992</xdr:rowOff>
    </xdr:from>
    <xdr:ext cx="469744" cy="259045"/>
    <xdr:sp macro="" textlink="">
      <xdr:nvSpPr>
        <xdr:cNvPr id="414" name="テキスト ボックス 413"/>
        <xdr:cNvSpPr txBox="1"/>
      </xdr:nvSpPr>
      <xdr:spPr>
        <a:xfrm>
          <a:off x="8515427"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118707</xdr:rowOff>
    </xdr:from>
    <xdr:to>
      <xdr:col>11</xdr:col>
      <xdr:colOff>307975</xdr:colOff>
      <xdr:row>78</xdr:row>
      <xdr:rowOff>134480</xdr:rowOff>
    </xdr:to>
    <xdr:cxnSp macro="">
      <xdr:nvCxnSpPr>
        <xdr:cNvPr id="415" name="直線コネクタ 414"/>
        <xdr:cNvCxnSpPr/>
      </xdr:nvCxnSpPr>
      <xdr:spPr>
        <a:xfrm flipV="1">
          <a:off x="6972300" y="13491807"/>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6" name="フローチャート : 判断 415"/>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7" name="テキスト ボックス 416"/>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8" name="フローチャート : 判断 417"/>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19" name="テキスト ボックス 418"/>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66306</xdr:rowOff>
    </xdr:from>
    <xdr:to>
      <xdr:col>15</xdr:col>
      <xdr:colOff>231775</xdr:colOff>
      <xdr:row>78</xdr:row>
      <xdr:rowOff>167906</xdr:rowOff>
    </xdr:to>
    <xdr:sp macro="" textlink="">
      <xdr:nvSpPr>
        <xdr:cNvPr id="425" name="円/楕円 424"/>
        <xdr:cNvSpPr/>
      </xdr:nvSpPr>
      <xdr:spPr>
        <a:xfrm>
          <a:off x="10426700" y="1343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152683</xdr:rowOff>
    </xdr:from>
    <xdr:ext cx="469744" cy="259045"/>
    <xdr:sp macro="" textlink="">
      <xdr:nvSpPr>
        <xdr:cNvPr id="426" name="商工費該当値テキスト"/>
        <xdr:cNvSpPr txBox="1"/>
      </xdr:nvSpPr>
      <xdr:spPr>
        <a:xfrm>
          <a:off x="10528300" y="13354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48324</xdr:rowOff>
    </xdr:from>
    <xdr:to>
      <xdr:col>14</xdr:col>
      <xdr:colOff>79375</xdr:colOff>
      <xdr:row>78</xdr:row>
      <xdr:rowOff>149924</xdr:rowOff>
    </xdr:to>
    <xdr:sp macro="" textlink="">
      <xdr:nvSpPr>
        <xdr:cNvPr id="427" name="円/楕円 426"/>
        <xdr:cNvSpPr/>
      </xdr:nvSpPr>
      <xdr:spPr>
        <a:xfrm>
          <a:off x="9588500" y="1342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141051</xdr:rowOff>
    </xdr:from>
    <xdr:ext cx="469744" cy="259045"/>
    <xdr:sp macro="" textlink="">
      <xdr:nvSpPr>
        <xdr:cNvPr id="428" name="テキスト ボックス 427"/>
        <xdr:cNvSpPr txBox="1"/>
      </xdr:nvSpPr>
      <xdr:spPr>
        <a:xfrm>
          <a:off x="9404427" y="1351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72783</xdr:rowOff>
    </xdr:from>
    <xdr:to>
      <xdr:col>12</xdr:col>
      <xdr:colOff>561975</xdr:colOff>
      <xdr:row>79</xdr:row>
      <xdr:rowOff>2933</xdr:rowOff>
    </xdr:to>
    <xdr:sp macro="" textlink="">
      <xdr:nvSpPr>
        <xdr:cNvPr id="429" name="円/楕円 428"/>
        <xdr:cNvSpPr/>
      </xdr:nvSpPr>
      <xdr:spPr>
        <a:xfrm>
          <a:off x="8699500" y="1344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165510</xdr:rowOff>
    </xdr:from>
    <xdr:ext cx="469744" cy="259045"/>
    <xdr:sp macro="" textlink="">
      <xdr:nvSpPr>
        <xdr:cNvPr id="430" name="テキスト ボックス 429"/>
        <xdr:cNvSpPr txBox="1"/>
      </xdr:nvSpPr>
      <xdr:spPr>
        <a:xfrm>
          <a:off x="8515427" y="1353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67907</xdr:rowOff>
    </xdr:from>
    <xdr:to>
      <xdr:col>11</xdr:col>
      <xdr:colOff>358775</xdr:colOff>
      <xdr:row>78</xdr:row>
      <xdr:rowOff>169507</xdr:rowOff>
    </xdr:to>
    <xdr:sp macro="" textlink="">
      <xdr:nvSpPr>
        <xdr:cNvPr id="431" name="円/楕円 430"/>
        <xdr:cNvSpPr/>
      </xdr:nvSpPr>
      <xdr:spPr>
        <a:xfrm>
          <a:off x="7810500" y="1344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160634</xdr:rowOff>
    </xdr:from>
    <xdr:ext cx="469744" cy="259045"/>
    <xdr:sp macro="" textlink="">
      <xdr:nvSpPr>
        <xdr:cNvPr id="432" name="テキスト ボックス 431"/>
        <xdr:cNvSpPr txBox="1"/>
      </xdr:nvSpPr>
      <xdr:spPr>
        <a:xfrm>
          <a:off x="7626427" y="1353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83680</xdr:rowOff>
    </xdr:from>
    <xdr:to>
      <xdr:col>10</xdr:col>
      <xdr:colOff>155575</xdr:colOff>
      <xdr:row>79</xdr:row>
      <xdr:rowOff>13830</xdr:rowOff>
    </xdr:to>
    <xdr:sp macro="" textlink="">
      <xdr:nvSpPr>
        <xdr:cNvPr id="433" name="円/楕円 432"/>
        <xdr:cNvSpPr/>
      </xdr:nvSpPr>
      <xdr:spPr>
        <a:xfrm>
          <a:off x="6921500" y="1345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4957</xdr:rowOff>
    </xdr:from>
    <xdr:ext cx="469744" cy="259045"/>
    <xdr:sp macro="" textlink="">
      <xdr:nvSpPr>
        <xdr:cNvPr id="434" name="テキスト ボックス 433"/>
        <xdr:cNvSpPr txBox="1"/>
      </xdr:nvSpPr>
      <xdr:spPr>
        <a:xfrm>
          <a:off x="6737427" y="1354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5" name="直線コネクタ 444"/>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6" name="テキスト ボックス 445"/>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8" name="テキスト ボックス 447"/>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9" name="直線コネクタ 448"/>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0" name="テキスト ボックス 449"/>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3" name="直線コネクタ 452"/>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4" name="テキスト ボックス 453"/>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5" name="直線コネクタ 45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6" name="テキスト ボックス 45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7" name="直線コネクタ 456"/>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8" name="テキスト ボックス 457"/>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2" name="直線コネクタ 461"/>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3"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4" name="直線コネクタ 463"/>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5"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6" name="直線コネクタ 465"/>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141920</xdr:rowOff>
    </xdr:from>
    <xdr:to>
      <xdr:col>15</xdr:col>
      <xdr:colOff>180975</xdr:colOff>
      <xdr:row>98</xdr:row>
      <xdr:rowOff>146492</xdr:rowOff>
    </xdr:to>
    <xdr:cxnSp macro="">
      <xdr:nvCxnSpPr>
        <xdr:cNvPr id="467" name="直線コネクタ 466"/>
        <xdr:cNvCxnSpPr/>
      </xdr:nvCxnSpPr>
      <xdr:spPr>
        <a:xfrm flipV="1">
          <a:off x="9639300" y="169440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75840</xdr:rowOff>
    </xdr:from>
    <xdr:ext cx="534377" cy="259045"/>
    <xdr:sp macro="" textlink="">
      <xdr:nvSpPr>
        <xdr:cNvPr id="468" name="土木費平均値テキスト"/>
        <xdr:cNvSpPr txBox="1"/>
      </xdr:nvSpPr>
      <xdr:spPr>
        <a:xfrm>
          <a:off x="10528300" y="16535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9" name="フローチャート : 判断 468"/>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146492</xdr:rowOff>
    </xdr:from>
    <xdr:to>
      <xdr:col>14</xdr:col>
      <xdr:colOff>28575</xdr:colOff>
      <xdr:row>98</xdr:row>
      <xdr:rowOff>152978</xdr:rowOff>
    </xdr:to>
    <xdr:cxnSp macro="">
      <xdr:nvCxnSpPr>
        <xdr:cNvPr id="470" name="直線コネクタ 469"/>
        <xdr:cNvCxnSpPr/>
      </xdr:nvCxnSpPr>
      <xdr:spPr>
        <a:xfrm flipV="1">
          <a:off x="8750300" y="16948592"/>
          <a:ext cx="889000" cy="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71" name="フローチャート : 判断 470"/>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9822</xdr:rowOff>
    </xdr:from>
    <xdr:ext cx="534377" cy="259045"/>
    <xdr:sp macro="" textlink="">
      <xdr:nvSpPr>
        <xdr:cNvPr id="472" name="テキスト ボックス 471"/>
        <xdr:cNvSpPr txBox="1"/>
      </xdr:nvSpPr>
      <xdr:spPr>
        <a:xfrm>
          <a:off x="9372111" y="1646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152978</xdr:rowOff>
    </xdr:from>
    <xdr:to>
      <xdr:col>12</xdr:col>
      <xdr:colOff>511175</xdr:colOff>
      <xdr:row>98</xdr:row>
      <xdr:rowOff>163227</xdr:rowOff>
    </xdr:to>
    <xdr:cxnSp macro="">
      <xdr:nvCxnSpPr>
        <xdr:cNvPr id="473" name="直線コネクタ 472"/>
        <xdr:cNvCxnSpPr/>
      </xdr:nvCxnSpPr>
      <xdr:spPr>
        <a:xfrm flipV="1">
          <a:off x="7861300" y="16955078"/>
          <a:ext cx="8890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4" name="フローチャート : 判断 473"/>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3715</xdr:rowOff>
    </xdr:from>
    <xdr:ext cx="534377" cy="259045"/>
    <xdr:sp macro="" textlink="">
      <xdr:nvSpPr>
        <xdr:cNvPr id="475" name="テキスト ボックス 474"/>
        <xdr:cNvSpPr txBox="1"/>
      </xdr:nvSpPr>
      <xdr:spPr>
        <a:xfrm>
          <a:off x="8483111" y="1646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163227</xdr:rowOff>
    </xdr:from>
    <xdr:to>
      <xdr:col>11</xdr:col>
      <xdr:colOff>307975</xdr:colOff>
      <xdr:row>99</xdr:row>
      <xdr:rowOff>4063</xdr:rowOff>
    </xdr:to>
    <xdr:cxnSp macro="">
      <xdr:nvCxnSpPr>
        <xdr:cNvPr id="476" name="直線コネクタ 475"/>
        <xdr:cNvCxnSpPr/>
      </xdr:nvCxnSpPr>
      <xdr:spPr>
        <a:xfrm flipV="1">
          <a:off x="6972300" y="16965327"/>
          <a:ext cx="889000" cy="1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7" name="フローチャート : 判断 476"/>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151601</xdr:rowOff>
    </xdr:from>
    <xdr:ext cx="534377" cy="259045"/>
    <xdr:sp macro="" textlink="">
      <xdr:nvSpPr>
        <xdr:cNvPr id="478" name="テキスト ボックス 477"/>
        <xdr:cNvSpPr txBox="1"/>
      </xdr:nvSpPr>
      <xdr:spPr>
        <a:xfrm>
          <a:off x="7594111" y="1643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79" name="フローチャート : 判断 478"/>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25585</xdr:rowOff>
    </xdr:from>
    <xdr:ext cx="534377" cy="259045"/>
    <xdr:sp macro="" textlink="">
      <xdr:nvSpPr>
        <xdr:cNvPr id="480" name="テキスト ボックス 479"/>
        <xdr:cNvSpPr txBox="1"/>
      </xdr:nvSpPr>
      <xdr:spPr>
        <a:xfrm>
          <a:off x="6705111" y="1648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91120</xdr:rowOff>
    </xdr:from>
    <xdr:to>
      <xdr:col>15</xdr:col>
      <xdr:colOff>231775</xdr:colOff>
      <xdr:row>99</xdr:row>
      <xdr:rowOff>21270</xdr:rowOff>
    </xdr:to>
    <xdr:sp macro="" textlink="">
      <xdr:nvSpPr>
        <xdr:cNvPr id="486" name="円/楕円 485"/>
        <xdr:cNvSpPr/>
      </xdr:nvSpPr>
      <xdr:spPr>
        <a:xfrm>
          <a:off x="10426700" y="1689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6047</xdr:rowOff>
    </xdr:from>
    <xdr:ext cx="534377" cy="259045"/>
    <xdr:sp macro="" textlink="">
      <xdr:nvSpPr>
        <xdr:cNvPr id="487" name="土木費該当値テキスト"/>
        <xdr:cNvSpPr txBox="1"/>
      </xdr:nvSpPr>
      <xdr:spPr>
        <a:xfrm>
          <a:off x="10528300" y="1680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17,767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95692</xdr:rowOff>
    </xdr:from>
    <xdr:to>
      <xdr:col>14</xdr:col>
      <xdr:colOff>79375</xdr:colOff>
      <xdr:row>99</xdr:row>
      <xdr:rowOff>25842</xdr:rowOff>
    </xdr:to>
    <xdr:sp macro="" textlink="">
      <xdr:nvSpPr>
        <xdr:cNvPr id="488" name="円/楕円 487"/>
        <xdr:cNvSpPr/>
      </xdr:nvSpPr>
      <xdr:spPr>
        <a:xfrm>
          <a:off x="9588500" y="1689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16969</xdr:rowOff>
    </xdr:from>
    <xdr:ext cx="534377" cy="259045"/>
    <xdr:sp macro="" textlink="">
      <xdr:nvSpPr>
        <xdr:cNvPr id="489" name="テキスト ボックス 488"/>
        <xdr:cNvSpPr txBox="1"/>
      </xdr:nvSpPr>
      <xdr:spPr>
        <a:xfrm>
          <a:off x="9372111" y="1699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17,287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102178</xdr:rowOff>
    </xdr:from>
    <xdr:to>
      <xdr:col>12</xdr:col>
      <xdr:colOff>561975</xdr:colOff>
      <xdr:row>99</xdr:row>
      <xdr:rowOff>32328</xdr:rowOff>
    </xdr:to>
    <xdr:sp macro="" textlink="">
      <xdr:nvSpPr>
        <xdr:cNvPr id="490" name="円/楕円 489"/>
        <xdr:cNvSpPr/>
      </xdr:nvSpPr>
      <xdr:spPr>
        <a:xfrm>
          <a:off x="8699500" y="1690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23455</xdr:rowOff>
    </xdr:from>
    <xdr:ext cx="534377" cy="259045"/>
    <xdr:sp macro="" textlink="">
      <xdr:nvSpPr>
        <xdr:cNvPr id="491" name="テキスト ボックス 490"/>
        <xdr:cNvSpPr txBox="1"/>
      </xdr:nvSpPr>
      <xdr:spPr>
        <a:xfrm>
          <a:off x="8483111" y="1699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16,606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112427</xdr:rowOff>
    </xdr:from>
    <xdr:to>
      <xdr:col>11</xdr:col>
      <xdr:colOff>358775</xdr:colOff>
      <xdr:row>99</xdr:row>
      <xdr:rowOff>42577</xdr:rowOff>
    </xdr:to>
    <xdr:sp macro="" textlink="">
      <xdr:nvSpPr>
        <xdr:cNvPr id="492" name="円/楕円 491"/>
        <xdr:cNvSpPr/>
      </xdr:nvSpPr>
      <xdr:spPr>
        <a:xfrm>
          <a:off x="7810500" y="1691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33704</xdr:rowOff>
    </xdr:from>
    <xdr:ext cx="534377" cy="259045"/>
    <xdr:sp macro="" textlink="">
      <xdr:nvSpPr>
        <xdr:cNvPr id="493" name="テキスト ボックス 492"/>
        <xdr:cNvSpPr txBox="1"/>
      </xdr:nvSpPr>
      <xdr:spPr>
        <a:xfrm>
          <a:off x="7594111" y="1700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15,530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124713</xdr:rowOff>
    </xdr:from>
    <xdr:to>
      <xdr:col>10</xdr:col>
      <xdr:colOff>155575</xdr:colOff>
      <xdr:row>99</xdr:row>
      <xdr:rowOff>54863</xdr:rowOff>
    </xdr:to>
    <xdr:sp macro="" textlink="">
      <xdr:nvSpPr>
        <xdr:cNvPr id="494" name="円/楕円 493"/>
        <xdr:cNvSpPr/>
      </xdr:nvSpPr>
      <xdr:spPr>
        <a:xfrm>
          <a:off x="6921500" y="1692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45990</xdr:rowOff>
    </xdr:from>
    <xdr:ext cx="534377" cy="259045"/>
    <xdr:sp macro="" textlink="">
      <xdr:nvSpPr>
        <xdr:cNvPr id="495" name="テキスト ボックス 494"/>
        <xdr:cNvSpPr txBox="1"/>
      </xdr:nvSpPr>
      <xdr:spPr>
        <a:xfrm>
          <a:off x="6705111" y="1701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14,240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18" name="直線コネクタ 517"/>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19" name="消防費最小値テキスト"/>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20" name="直線コネクタ 519"/>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21" name="消防費最大値テキスト"/>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2" name="直線コネクタ 521"/>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96860</xdr:rowOff>
    </xdr:from>
    <xdr:to>
      <xdr:col>23</xdr:col>
      <xdr:colOff>517525</xdr:colOff>
      <xdr:row>37</xdr:row>
      <xdr:rowOff>129825</xdr:rowOff>
    </xdr:to>
    <xdr:cxnSp macro="">
      <xdr:nvCxnSpPr>
        <xdr:cNvPr id="523" name="直線コネクタ 522"/>
        <xdr:cNvCxnSpPr/>
      </xdr:nvCxnSpPr>
      <xdr:spPr>
        <a:xfrm flipV="1">
          <a:off x="15481300" y="6440510"/>
          <a:ext cx="838200" cy="3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157085</xdr:rowOff>
    </xdr:from>
    <xdr:ext cx="534377" cy="259045"/>
    <xdr:sp macro="" textlink="">
      <xdr:nvSpPr>
        <xdr:cNvPr id="524" name="消防費平均値テキスト"/>
        <xdr:cNvSpPr txBox="1"/>
      </xdr:nvSpPr>
      <xdr:spPr>
        <a:xfrm>
          <a:off x="16370300" y="6157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5" name="フローチャート : 判断 524"/>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129825</xdr:rowOff>
    </xdr:from>
    <xdr:to>
      <xdr:col>22</xdr:col>
      <xdr:colOff>365125</xdr:colOff>
      <xdr:row>37</xdr:row>
      <xdr:rowOff>143495</xdr:rowOff>
    </xdr:to>
    <xdr:cxnSp macro="">
      <xdr:nvCxnSpPr>
        <xdr:cNvPr id="526" name="直線コネクタ 525"/>
        <xdr:cNvCxnSpPr/>
      </xdr:nvCxnSpPr>
      <xdr:spPr>
        <a:xfrm flipV="1">
          <a:off x="14592300" y="6473475"/>
          <a:ext cx="889000" cy="1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153685</xdr:rowOff>
    </xdr:from>
    <xdr:to>
      <xdr:col>22</xdr:col>
      <xdr:colOff>415925</xdr:colOff>
      <xdr:row>37</xdr:row>
      <xdr:rowOff>83835</xdr:rowOff>
    </xdr:to>
    <xdr:sp macro="" textlink="">
      <xdr:nvSpPr>
        <xdr:cNvPr id="527" name="フローチャート : 判断 526"/>
        <xdr:cNvSpPr/>
      </xdr:nvSpPr>
      <xdr:spPr>
        <a:xfrm>
          <a:off x="15430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100362</xdr:rowOff>
    </xdr:from>
    <xdr:ext cx="534377" cy="259045"/>
    <xdr:sp macro="" textlink="">
      <xdr:nvSpPr>
        <xdr:cNvPr id="528" name="テキスト ボックス 527"/>
        <xdr:cNvSpPr txBox="1"/>
      </xdr:nvSpPr>
      <xdr:spPr>
        <a:xfrm>
          <a:off x="15214111" y="610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105959</xdr:rowOff>
    </xdr:from>
    <xdr:to>
      <xdr:col>21</xdr:col>
      <xdr:colOff>161925</xdr:colOff>
      <xdr:row>37</xdr:row>
      <xdr:rowOff>143495</xdr:rowOff>
    </xdr:to>
    <xdr:cxnSp macro="">
      <xdr:nvCxnSpPr>
        <xdr:cNvPr id="529" name="直線コネクタ 528"/>
        <xdr:cNvCxnSpPr/>
      </xdr:nvCxnSpPr>
      <xdr:spPr>
        <a:xfrm>
          <a:off x="13703300" y="6278159"/>
          <a:ext cx="889000" cy="20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30" name="フローチャート : 判断 529"/>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35211</xdr:rowOff>
    </xdr:from>
    <xdr:ext cx="534377" cy="259045"/>
    <xdr:sp macro="" textlink="">
      <xdr:nvSpPr>
        <xdr:cNvPr id="531" name="テキスト ボックス 530"/>
        <xdr:cNvSpPr txBox="1"/>
      </xdr:nvSpPr>
      <xdr:spPr>
        <a:xfrm>
          <a:off x="14325111" y="60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105959</xdr:rowOff>
    </xdr:from>
    <xdr:to>
      <xdr:col>19</xdr:col>
      <xdr:colOff>644525</xdr:colOff>
      <xdr:row>37</xdr:row>
      <xdr:rowOff>160091</xdr:rowOff>
    </xdr:to>
    <xdr:cxnSp macro="">
      <xdr:nvCxnSpPr>
        <xdr:cNvPr id="532" name="直線コネクタ 531"/>
        <xdr:cNvCxnSpPr/>
      </xdr:nvCxnSpPr>
      <xdr:spPr>
        <a:xfrm flipV="1">
          <a:off x="12814300" y="6278159"/>
          <a:ext cx="889000" cy="22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3" name="フローチャート : 判断 532"/>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67693</xdr:rowOff>
    </xdr:from>
    <xdr:ext cx="534377" cy="259045"/>
    <xdr:sp macro="" textlink="">
      <xdr:nvSpPr>
        <xdr:cNvPr id="534" name="テキスト ボックス 533"/>
        <xdr:cNvSpPr txBox="1"/>
      </xdr:nvSpPr>
      <xdr:spPr>
        <a:xfrm>
          <a:off x="13436111" y="641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5" name="フローチャート : 判断 534"/>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100637</xdr:rowOff>
    </xdr:from>
    <xdr:ext cx="534377" cy="259045"/>
    <xdr:sp macro="" textlink="">
      <xdr:nvSpPr>
        <xdr:cNvPr id="536" name="テキスト ボックス 535"/>
        <xdr:cNvSpPr txBox="1"/>
      </xdr:nvSpPr>
      <xdr:spPr>
        <a:xfrm>
          <a:off x="12547111" y="610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46060</xdr:rowOff>
    </xdr:from>
    <xdr:to>
      <xdr:col>23</xdr:col>
      <xdr:colOff>568325</xdr:colOff>
      <xdr:row>37</xdr:row>
      <xdr:rowOff>147660</xdr:rowOff>
    </xdr:to>
    <xdr:sp macro="" textlink="">
      <xdr:nvSpPr>
        <xdr:cNvPr id="542" name="円/楕円 541"/>
        <xdr:cNvSpPr/>
      </xdr:nvSpPr>
      <xdr:spPr>
        <a:xfrm>
          <a:off x="16268700" y="638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24487</xdr:rowOff>
    </xdr:from>
    <xdr:ext cx="534377" cy="259045"/>
    <xdr:sp macro="" textlink="">
      <xdr:nvSpPr>
        <xdr:cNvPr id="543" name="消防費該当値テキスト"/>
        <xdr:cNvSpPr txBox="1"/>
      </xdr:nvSpPr>
      <xdr:spPr>
        <a:xfrm>
          <a:off x="16370300" y="636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14,687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79025</xdr:rowOff>
    </xdr:from>
    <xdr:to>
      <xdr:col>22</xdr:col>
      <xdr:colOff>415925</xdr:colOff>
      <xdr:row>38</xdr:row>
      <xdr:rowOff>9175</xdr:rowOff>
    </xdr:to>
    <xdr:sp macro="" textlink="">
      <xdr:nvSpPr>
        <xdr:cNvPr id="544" name="円/楕円 543"/>
        <xdr:cNvSpPr/>
      </xdr:nvSpPr>
      <xdr:spPr>
        <a:xfrm>
          <a:off x="15430500" y="642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302</xdr:rowOff>
    </xdr:from>
    <xdr:ext cx="534377" cy="259045"/>
    <xdr:sp macro="" textlink="">
      <xdr:nvSpPr>
        <xdr:cNvPr id="545" name="テキスト ボックス 544"/>
        <xdr:cNvSpPr txBox="1"/>
      </xdr:nvSpPr>
      <xdr:spPr>
        <a:xfrm>
          <a:off x="15214111" y="651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13,966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92695</xdr:rowOff>
    </xdr:from>
    <xdr:to>
      <xdr:col>21</xdr:col>
      <xdr:colOff>212725</xdr:colOff>
      <xdr:row>38</xdr:row>
      <xdr:rowOff>22845</xdr:rowOff>
    </xdr:to>
    <xdr:sp macro="" textlink="">
      <xdr:nvSpPr>
        <xdr:cNvPr id="546" name="円/楕円 545"/>
        <xdr:cNvSpPr/>
      </xdr:nvSpPr>
      <xdr:spPr>
        <a:xfrm>
          <a:off x="14541500" y="643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13972</xdr:rowOff>
    </xdr:from>
    <xdr:ext cx="534377" cy="259045"/>
    <xdr:sp macro="" textlink="">
      <xdr:nvSpPr>
        <xdr:cNvPr id="547" name="テキスト ボックス 546"/>
        <xdr:cNvSpPr txBox="1"/>
      </xdr:nvSpPr>
      <xdr:spPr>
        <a:xfrm>
          <a:off x="14325111" y="652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13,667</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55159</xdr:rowOff>
    </xdr:from>
    <xdr:to>
      <xdr:col>20</xdr:col>
      <xdr:colOff>9525</xdr:colOff>
      <xdr:row>36</xdr:row>
      <xdr:rowOff>156759</xdr:rowOff>
    </xdr:to>
    <xdr:sp macro="" textlink="">
      <xdr:nvSpPr>
        <xdr:cNvPr id="548" name="円/楕円 547"/>
        <xdr:cNvSpPr/>
      </xdr:nvSpPr>
      <xdr:spPr>
        <a:xfrm>
          <a:off x="13652500" y="622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1836</xdr:rowOff>
    </xdr:from>
    <xdr:ext cx="534377" cy="259045"/>
    <xdr:sp macro="" textlink="">
      <xdr:nvSpPr>
        <xdr:cNvPr id="549" name="テキスト ボックス 548"/>
        <xdr:cNvSpPr txBox="1"/>
      </xdr:nvSpPr>
      <xdr:spPr>
        <a:xfrm>
          <a:off x="13436111" y="600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18,238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109291</xdr:rowOff>
    </xdr:from>
    <xdr:to>
      <xdr:col>18</xdr:col>
      <xdr:colOff>492125</xdr:colOff>
      <xdr:row>38</xdr:row>
      <xdr:rowOff>39441</xdr:rowOff>
    </xdr:to>
    <xdr:sp macro="" textlink="">
      <xdr:nvSpPr>
        <xdr:cNvPr id="550" name="円/楕円 549"/>
        <xdr:cNvSpPr/>
      </xdr:nvSpPr>
      <xdr:spPr>
        <a:xfrm>
          <a:off x="12763500" y="645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30568</xdr:rowOff>
    </xdr:from>
    <xdr:ext cx="534377" cy="259045"/>
    <xdr:sp macro="" textlink="">
      <xdr:nvSpPr>
        <xdr:cNvPr id="551" name="テキスト ボックス 550"/>
        <xdr:cNvSpPr txBox="1"/>
      </xdr:nvSpPr>
      <xdr:spPr>
        <a:xfrm>
          <a:off x="12547111" y="654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3" name="テキスト ボックス 56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7" name="直線コネクタ 576"/>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78"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79" name="直線コネクタ 578"/>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0"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1" name="直線コネクタ 580"/>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68431</xdr:rowOff>
    </xdr:from>
    <xdr:to>
      <xdr:col>23</xdr:col>
      <xdr:colOff>517525</xdr:colOff>
      <xdr:row>56</xdr:row>
      <xdr:rowOff>81505</xdr:rowOff>
    </xdr:to>
    <xdr:cxnSp macro="">
      <xdr:nvCxnSpPr>
        <xdr:cNvPr id="582" name="直線コネクタ 581"/>
        <xdr:cNvCxnSpPr/>
      </xdr:nvCxnSpPr>
      <xdr:spPr>
        <a:xfrm flipV="1">
          <a:off x="15481300" y="9669631"/>
          <a:ext cx="838200" cy="1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58357</xdr:rowOff>
    </xdr:from>
    <xdr:ext cx="534377" cy="259045"/>
    <xdr:sp macro="" textlink="">
      <xdr:nvSpPr>
        <xdr:cNvPr id="583" name="教育費平均値テキスト"/>
        <xdr:cNvSpPr txBox="1"/>
      </xdr:nvSpPr>
      <xdr:spPr>
        <a:xfrm>
          <a:off x="16370300" y="9659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4" name="フローチャート : 判断 583"/>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19206</xdr:rowOff>
    </xdr:from>
    <xdr:to>
      <xdr:col>22</xdr:col>
      <xdr:colOff>365125</xdr:colOff>
      <xdr:row>56</xdr:row>
      <xdr:rowOff>81505</xdr:rowOff>
    </xdr:to>
    <xdr:cxnSp macro="">
      <xdr:nvCxnSpPr>
        <xdr:cNvPr id="585" name="直線コネクタ 584"/>
        <xdr:cNvCxnSpPr/>
      </xdr:nvCxnSpPr>
      <xdr:spPr>
        <a:xfrm>
          <a:off x="14592300" y="9620406"/>
          <a:ext cx="889000" cy="6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86" name="フローチャート : 判断 585"/>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154129</xdr:rowOff>
    </xdr:from>
    <xdr:ext cx="534377" cy="259045"/>
    <xdr:sp macro="" textlink="">
      <xdr:nvSpPr>
        <xdr:cNvPr id="587" name="テキスト ボックス 586"/>
        <xdr:cNvSpPr txBox="1"/>
      </xdr:nvSpPr>
      <xdr:spPr>
        <a:xfrm>
          <a:off x="15214111" y="975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19206</xdr:rowOff>
    </xdr:from>
    <xdr:to>
      <xdr:col>21</xdr:col>
      <xdr:colOff>161925</xdr:colOff>
      <xdr:row>56</xdr:row>
      <xdr:rowOff>110439</xdr:rowOff>
    </xdr:to>
    <xdr:cxnSp macro="">
      <xdr:nvCxnSpPr>
        <xdr:cNvPr id="588" name="直線コネクタ 587"/>
        <xdr:cNvCxnSpPr/>
      </xdr:nvCxnSpPr>
      <xdr:spPr>
        <a:xfrm flipV="1">
          <a:off x="13703300" y="9620406"/>
          <a:ext cx="889000" cy="9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89" name="フローチャート : 判断 588"/>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147108</xdr:rowOff>
    </xdr:from>
    <xdr:ext cx="534377" cy="259045"/>
    <xdr:sp macro="" textlink="">
      <xdr:nvSpPr>
        <xdr:cNvPr id="590" name="テキスト ボックス 589"/>
        <xdr:cNvSpPr txBox="1"/>
      </xdr:nvSpPr>
      <xdr:spPr>
        <a:xfrm>
          <a:off x="14325111" y="974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88929</xdr:rowOff>
    </xdr:from>
    <xdr:to>
      <xdr:col>19</xdr:col>
      <xdr:colOff>644525</xdr:colOff>
      <xdr:row>56</xdr:row>
      <xdr:rowOff>110439</xdr:rowOff>
    </xdr:to>
    <xdr:cxnSp macro="">
      <xdr:nvCxnSpPr>
        <xdr:cNvPr id="591" name="直線コネクタ 590"/>
        <xdr:cNvCxnSpPr/>
      </xdr:nvCxnSpPr>
      <xdr:spPr>
        <a:xfrm>
          <a:off x="12814300" y="9518679"/>
          <a:ext cx="889000" cy="19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2" name="フローチャート : 判断 591"/>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5028</xdr:rowOff>
    </xdr:from>
    <xdr:ext cx="534377" cy="259045"/>
    <xdr:sp macro="" textlink="">
      <xdr:nvSpPr>
        <xdr:cNvPr id="593" name="テキスト ボックス 592"/>
        <xdr:cNvSpPr txBox="1"/>
      </xdr:nvSpPr>
      <xdr:spPr>
        <a:xfrm>
          <a:off x="13436111" y="977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4" name="フローチャート : 判断 593"/>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7695</xdr:rowOff>
    </xdr:from>
    <xdr:ext cx="534377" cy="259045"/>
    <xdr:sp macro="" textlink="">
      <xdr:nvSpPr>
        <xdr:cNvPr id="595" name="テキスト ボックス 594"/>
        <xdr:cNvSpPr txBox="1"/>
      </xdr:nvSpPr>
      <xdr:spPr>
        <a:xfrm>
          <a:off x="12547111" y="978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17631</xdr:rowOff>
    </xdr:from>
    <xdr:to>
      <xdr:col>23</xdr:col>
      <xdr:colOff>568325</xdr:colOff>
      <xdr:row>56</xdr:row>
      <xdr:rowOff>119231</xdr:rowOff>
    </xdr:to>
    <xdr:sp macro="" textlink="">
      <xdr:nvSpPr>
        <xdr:cNvPr id="601" name="円/楕円 600"/>
        <xdr:cNvSpPr/>
      </xdr:nvSpPr>
      <xdr:spPr>
        <a:xfrm>
          <a:off x="16268700" y="961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40508</xdr:rowOff>
    </xdr:from>
    <xdr:ext cx="534377" cy="259045"/>
    <xdr:sp macro="" textlink="">
      <xdr:nvSpPr>
        <xdr:cNvPr id="602" name="教育費該当値テキスト"/>
        <xdr:cNvSpPr txBox="1"/>
      </xdr:nvSpPr>
      <xdr:spPr>
        <a:xfrm>
          <a:off x="16370300" y="947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50,047</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30705</xdr:rowOff>
    </xdr:from>
    <xdr:to>
      <xdr:col>22</xdr:col>
      <xdr:colOff>415925</xdr:colOff>
      <xdr:row>56</xdr:row>
      <xdr:rowOff>132305</xdr:rowOff>
    </xdr:to>
    <xdr:sp macro="" textlink="">
      <xdr:nvSpPr>
        <xdr:cNvPr id="603" name="円/楕円 602"/>
        <xdr:cNvSpPr/>
      </xdr:nvSpPr>
      <xdr:spPr>
        <a:xfrm>
          <a:off x="15430500" y="963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148832</xdr:rowOff>
    </xdr:from>
    <xdr:ext cx="534377" cy="259045"/>
    <xdr:sp macro="" textlink="">
      <xdr:nvSpPr>
        <xdr:cNvPr id="604" name="テキスト ボックス 603"/>
        <xdr:cNvSpPr txBox="1"/>
      </xdr:nvSpPr>
      <xdr:spPr>
        <a:xfrm>
          <a:off x="15214111" y="940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48,846</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139856</xdr:rowOff>
    </xdr:from>
    <xdr:to>
      <xdr:col>21</xdr:col>
      <xdr:colOff>212725</xdr:colOff>
      <xdr:row>56</xdr:row>
      <xdr:rowOff>70006</xdr:rowOff>
    </xdr:to>
    <xdr:sp macro="" textlink="">
      <xdr:nvSpPr>
        <xdr:cNvPr id="605" name="円/楕円 604"/>
        <xdr:cNvSpPr/>
      </xdr:nvSpPr>
      <xdr:spPr>
        <a:xfrm>
          <a:off x="14541500" y="956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86533</xdr:rowOff>
    </xdr:from>
    <xdr:ext cx="534377" cy="259045"/>
    <xdr:sp macro="" textlink="">
      <xdr:nvSpPr>
        <xdr:cNvPr id="606" name="テキスト ボックス 605"/>
        <xdr:cNvSpPr txBox="1"/>
      </xdr:nvSpPr>
      <xdr:spPr>
        <a:xfrm>
          <a:off x="14325111" y="934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54,569</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59639</xdr:rowOff>
    </xdr:from>
    <xdr:to>
      <xdr:col>20</xdr:col>
      <xdr:colOff>9525</xdr:colOff>
      <xdr:row>56</xdr:row>
      <xdr:rowOff>161239</xdr:rowOff>
    </xdr:to>
    <xdr:sp macro="" textlink="">
      <xdr:nvSpPr>
        <xdr:cNvPr id="607" name="円/楕円 606"/>
        <xdr:cNvSpPr/>
      </xdr:nvSpPr>
      <xdr:spPr>
        <a:xfrm>
          <a:off x="13652500" y="966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6316</xdr:rowOff>
    </xdr:from>
    <xdr:ext cx="534377" cy="259045"/>
    <xdr:sp macro="" textlink="">
      <xdr:nvSpPr>
        <xdr:cNvPr id="608" name="テキスト ボックス 607"/>
        <xdr:cNvSpPr txBox="1"/>
      </xdr:nvSpPr>
      <xdr:spPr>
        <a:xfrm>
          <a:off x="13436111" y="943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46,188</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38129</xdr:rowOff>
    </xdr:from>
    <xdr:to>
      <xdr:col>18</xdr:col>
      <xdr:colOff>492125</xdr:colOff>
      <xdr:row>55</xdr:row>
      <xdr:rowOff>139729</xdr:rowOff>
    </xdr:to>
    <xdr:sp macro="" textlink="">
      <xdr:nvSpPr>
        <xdr:cNvPr id="609" name="円/楕円 608"/>
        <xdr:cNvSpPr/>
      </xdr:nvSpPr>
      <xdr:spPr>
        <a:xfrm>
          <a:off x="12763500" y="946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156256</xdr:rowOff>
    </xdr:from>
    <xdr:ext cx="534377" cy="259045"/>
    <xdr:sp macro="" textlink="">
      <xdr:nvSpPr>
        <xdr:cNvPr id="610" name="テキスト ボックス 609"/>
        <xdr:cNvSpPr txBox="1"/>
      </xdr:nvSpPr>
      <xdr:spPr>
        <a:xfrm>
          <a:off x="12547111" y="924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63,914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4" name="直線コネクタ 633"/>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5"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7"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38" name="直線コネクタ 637"/>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38278</xdr:rowOff>
    </xdr:from>
    <xdr:to>
      <xdr:col>23</xdr:col>
      <xdr:colOff>517525</xdr:colOff>
      <xdr:row>79</xdr:row>
      <xdr:rowOff>42659</xdr:rowOff>
    </xdr:to>
    <xdr:cxnSp macro="">
      <xdr:nvCxnSpPr>
        <xdr:cNvPr id="639" name="直線コネクタ 638"/>
        <xdr:cNvCxnSpPr/>
      </xdr:nvCxnSpPr>
      <xdr:spPr>
        <a:xfrm flipV="1">
          <a:off x="15481300" y="13582828"/>
          <a:ext cx="8382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154106</xdr:rowOff>
    </xdr:from>
    <xdr:ext cx="469744" cy="259045"/>
    <xdr:sp macro="" textlink="">
      <xdr:nvSpPr>
        <xdr:cNvPr id="640" name="災害復旧費平均値テキスト"/>
        <xdr:cNvSpPr txBox="1"/>
      </xdr:nvSpPr>
      <xdr:spPr>
        <a:xfrm>
          <a:off x="16370300" y="13355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1" name="フローチャート : 判断 640"/>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35401</xdr:rowOff>
    </xdr:from>
    <xdr:to>
      <xdr:col>22</xdr:col>
      <xdr:colOff>365125</xdr:colOff>
      <xdr:row>79</xdr:row>
      <xdr:rowOff>42659</xdr:rowOff>
    </xdr:to>
    <xdr:cxnSp macro="">
      <xdr:nvCxnSpPr>
        <xdr:cNvPr id="642" name="直線コネクタ 641"/>
        <xdr:cNvCxnSpPr/>
      </xdr:nvCxnSpPr>
      <xdr:spPr>
        <a:xfrm>
          <a:off x="14592300" y="13579951"/>
          <a:ext cx="889000" cy="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3" name="フローチャート : 判断 642"/>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93584</xdr:rowOff>
    </xdr:from>
    <xdr:ext cx="378565" cy="259045"/>
    <xdr:sp macro="" textlink="">
      <xdr:nvSpPr>
        <xdr:cNvPr id="644" name="テキスト ボックス 643"/>
        <xdr:cNvSpPr txBox="1"/>
      </xdr:nvSpPr>
      <xdr:spPr>
        <a:xfrm>
          <a:off x="15292017" y="1329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30714</xdr:rowOff>
    </xdr:from>
    <xdr:to>
      <xdr:col>21</xdr:col>
      <xdr:colOff>161925</xdr:colOff>
      <xdr:row>79</xdr:row>
      <xdr:rowOff>35401</xdr:rowOff>
    </xdr:to>
    <xdr:cxnSp macro="">
      <xdr:nvCxnSpPr>
        <xdr:cNvPr id="645" name="直線コネクタ 644"/>
        <xdr:cNvCxnSpPr/>
      </xdr:nvCxnSpPr>
      <xdr:spPr>
        <a:xfrm>
          <a:off x="13703300" y="13575264"/>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6" name="フローチャート : 判断 645"/>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86250</xdr:rowOff>
    </xdr:from>
    <xdr:ext cx="469744" cy="259045"/>
    <xdr:sp macro="" textlink="">
      <xdr:nvSpPr>
        <xdr:cNvPr id="647" name="テキスト ボックス 646"/>
        <xdr:cNvSpPr txBox="1"/>
      </xdr:nvSpPr>
      <xdr:spPr>
        <a:xfrm>
          <a:off x="14357427" y="132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30714</xdr:rowOff>
    </xdr:from>
    <xdr:to>
      <xdr:col>19</xdr:col>
      <xdr:colOff>644525</xdr:colOff>
      <xdr:row>79</xdr:row>
      <xdr:rowOff>33249</xdr:rowOff>
    </xdr:to>
    <xdr:cxnSp macro="">
      <xdr:nvCxnSpPr>
        <xdr:cNvPr id="648" name="直線コネクタ 647"/>
        <xdr:cNvCxnSpPr/>
      </xdr:nvCxnSpPr>
      <xdr:spPr>
        <a:xfrm flipV="1">
          <a:off x="12814300" y="13575264"/>
          <a:ext cx="889000" cy="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49" name="フローチャート : 判断 648"/>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73068</xdr:rowOff>
    </xdr:from>
    <xdr:ext cx="469744" cy="259045"/>
    <xdr:sp macro="" textlink="">
      <xdr:nvSpPr>
        <xdr:cNvPr id="650" name="テキスト ボックス 649"/>
        <xdr:cNvSpPr txBox="1"/>
      </xdr:nvSpPr>
      <xdr:spPr>
        <a:xfrm>
          <a:off x="13468427" y="1327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51" name="フローチャート : 判断 650"/>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51407</xdr:rowOff>
    </xdr:from>
    <xdr:ext cx="469744" cy="259045"/>
    <xdr:sp macro="" textlink="">
      <xdr:nvSpPr>
        <xdr:cNvPr id="652" name="テキスト ボックス 651"/>
        <xdr:cNvSpPr txBox="1"/>
      </xdr:nvSpPr>
      <xdr:spPr>
        <a:xfrm>
          <a:off x="12579427" y="132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158928</xdr:rowOff>
    </xdr:from>
    <xdr:to>
      <xdr:col>23</xdr:col>
      <xdr:colOff>568325</xdr:colOff>
      <xdr:row>79</xdr:row>
      <xdr:rowOff>89078</xdr:rowOff>
    </xdr:to>
    <xdr:sp macro="" textlink="">
      <xdr:nvSpPr>
        <xdr:cNvPr id="658" name="円/楕円 657"/>
        <xdr:cNvSpPr/>
      </xdr:nvSpPr>
      <xdr:spPr>
        <a:xfrm>
          <a:off x="16268700" y="1353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109656</xdr:rowOff>
    </xdr:from>
    <xdr:ext cx="378565" cy="259045"/>
    <xdr:sp macro="" textlink="">
      <xdr:nvSpPr>
        <xdr:cNvPr id="659" name="災害復旧費該当値テキスト"/>
        <xdr:cNvSpPr txBox="1"/>
      </xdr:nvSpPr>
      <xdr:spPr>
        <a:xfrm>
          <a:off x="16370300" y="13482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163309</xdr:rowOff>
    </xdr:from>
    <xdr:to>
      <xdr:col>22</xdr:col>
      <xdr:colOff>415925</xdr:colOff>
      <xdr:row>79</xdr:row>
      <xdr:rowOff>93459</xdr:rowOff>
    </xdr:to>
    <xdr:sp macro="" textlink="">
      <xdr:nvSpPr>
        <xdr:cNvPr id="660" name="円/楕円 659"/>
        <xdr:cNvSpPr/>
      </xdr:nvSpPr>
      <xdr:spPr>
        <a:xfrm>
          <a:off x="15430500" y="1353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84586</xdr:rowOff>
    </xdr:from>
    <xdr:ext cx="313932" cy="259045"/>
    <xdr:sp macro="" textlink="">
      <xdr:nvSpPr>
        <xdr:cNvPr id="661" name="テキスト ボックス 660"/>
        <xdr:cNvSpPr txBox="1"/>
      </xdr:nvSpPr>
      <xdr:spPr>
        <a:xfrm>
          <a:off x="15324333" y="136291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156051</xdr:rowOff>
    </xdr:from>
    <xdr:to>
      <xdr:col>21</xdr:col>
      <xdr:colOff>212725</xdr:colOff>
      <xdr:row>79</xdr:row>
      <xdr:rowOff>86201</xdr:rowOff>
    </xdr:to>
    <xdr:sp macro="" textlink="">
      <xdr:nvSpPr>
        <xdr:cNvPr id="662" name="円/楕円 661"/>
        <xdr:cNvSpPr/>
      </xdr:nvSpPr>
      <xdr:spPr>
        <a:xfrm>
          <a:off x="14541500" y="1352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77328</xdr:rowOff>
    </xdr:from>
    <xdr:ext cx="378565" cy="259045"/>
    <xdr:sp macro="" textlink="">
      <xdr:nvSpPr>
        <xdr:cNvPr id="663" name="テキスト ボックス 662"/>
        <xdr:cNvSpPr txBox="1"/>
      </xdr:nvSpPr>
      <xdr:spPr>
        <a:xfrm>
          <a:off x="14403017" y="13621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151364</xdr:rowOff>
    </xdr:from>
    <xdr:to>
      <xdr:col>20</xdr:col>
      <xdr:colOff>9525</xdr:colOff>
      <xdr:row>79</xdr:row>
      <xdr:rowOff>81514</xdr:rowOff>
    </xdr:to>
    <xdr:sp macro="" textlink="">
      <xdr:nvSpPr>
        <xdr:cNvPr id="664" name="円/楕円 663"/>
        <xdr:cNvSpPr/>
      </xdr:nvSpPr>
      <xdr:spPr>
        <a:xfrm>
          <a:off x="13652500" y="1352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72641</xdr:rowOff>
    </xdr:from>
    <xdr:ext cx="378565" cy="259045"/>
    <xdr:sp macro="" textlink="">
      <xdr:nvSpPr>
        <xdr:cNvPr id="665" name="テキスト ボックス 664"/>
        <xdr:cNvSpPr txBox="1"/>
      </xdr:nvSpPr>
      <xdr:spPr>
        <a:xfrm>
          <a:off x="13514017" y="13617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153899</xdr:rowOff>
    </xdr:from>
    <xdr:to>
      <xdr:col>18</xdr:col>
      <xdr:colOff>492125</xdr:colOff>
      <xdr:row>79</xdr:row>
      <xdr:rowOff>84049</xdr:rowOff>
    </xdr:to>
    <xdr:sp macro="" textlink="">
      <xdr:nvSpPr>
        <xdr:cNvPr id="666" name="円/楕円 665"/>
        <xdr:cNvSpPr/>
      </xdr:nvSpPr>
      <xdr:spPr>
        <a:xfrm>
          <a:off x="12763500" y="1352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75176</xdr:rowOff>
    </xdr:from>
    <xdr:ext cx="378565" cy="259045"/>
    <xdr:sp macro="" textlink="">
      <xdr:nvSpPr>
        <xdr:cNvPr id="667" name="テキスト ボックス 666"/>
        <xdr:cNvSpPr txBox="1"/>
      </xdr:nvSpPr>
      <xdr:spPr>
        <a:xfrm>
          <a:off x="12625017" y="13619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3" name="直線コネクタ 692"/>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4"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5" name="直線コネクタ 694"/>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6"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7" name="直線コネクタ 696"/>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3825</xdr:rowOff>
    </xdr:from>
    <xdr:to>
      <xdr:col>23</xdr:col>
      <xdr:colOff>517525</xdr:colOff>
      <xdr:row>98</xdr:row>
      <xdr:rowOff>22417</xdr:rowOff>
    </xdr:to>
    <xdr:cxnSp macro="">
      <xdr:nvCxnSpPr>
        <xdr:cNvPr id="698" name="直線コネクタ 697"/>
        <xdr:cNvCxnSpPr/>
      </xdr:nvCxnSpPr>
      <xdr:spPr>
        <a:xfrm flipV="1">
          <a:off x="15481300" y="16805925"/>
          <a:ext cx="838200" cy="1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68277</xdr:rowOff>
    </xdr:from>
    <xdr:ext cx="534377" cy="259045"/>
    <xdr:sp macro="" textlink="">
      <xdr:nvSpPr>
        <xdr:cNvPr id="699" name="公債費平均値テキスト"/>
        <xdr:cNvSpPr txBox="1"/>
      </xdr:nvSpPr>
      <xdr:spPr>
        <a:xfrm>
          <a:off x="16370300" y="16527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0" name="フローチャート : 判断 699"/>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20644</xdr:rowOff>
    </xdr:from>
    <xdr:to>
      <xdr:col>22</xdr:col>
      <xdr:colOff>365125</xdr:colOff>
      <xdr:row>98</xdr:row>
      <xdr:rowOff>22417</xdr:rowOff>
    </xdr:to>
    <xdr:cxnSp macro="">
      <xdr:nvCxnSpPr>
        <xdr:cNvPr id="701" name="直線コネクタ 700"/>
        <xdr:cNvCxnSpPr/>
      </xdr:nvCxnSpPr>
      <xdr:spPr>
        <a:xfrm>
          <a:off x="14592300" y="16822744"/>
          <a:ext cx="889000" cy="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2" name="フローチャート : 判断 701"/>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14012</xdr:rowOff>
    </xdr:from>
    <xdr:ext cx="534377" cy="259045"/>
    <xdr:sp macro="" textlink="">
      <xdr:nvSpPr>
        <xdr:cNvPr id="703" name="テキスト ボックス 702"/>
        <xdr:cNvSpPr txBox="1"/>
      </xdr:nvSpPr>
      <xdr:spPr>
        <a:xfrm>
          <a:off x="15214111" y="1647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13861</xdr:rowOff>
    </xdr:from>
    <xdr:to>
      <xdr:col>21</xdr:col>
      <xdr:colOff>161925</xdr:colOff>
      <xdr:row>98</xdr:row>
      <xdr:rowOff>20644</xdr:rowOff>
    </xdr:to>
    <xdr:cxnSp macro="">
      <xdr:nvCxnSpPr>
        <xdr:cNvPr id="704" name="直線コネクタ 703"/>
        <xdr:cNvCxnSpPr/>
      </xdr:nvCxnSpPr>
      <xdr:spPr>
        <a:xfrm>
          <a:off x="13703300" y="16815961"/>
          <a:ext cx="889000" cy="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5" name="フローチャート : 判断 704"/>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136324</xdr:rowOff>
    </xdr:from>
    <xdr:ext cx="534377" cy="259045"/>
    <xdr:sp macro="" textlink="">
      <xdr:nvSpPr>
        <xdr:cNvPr id="706" name="テキスト ボックス 705"/>
        <xdr:cNvSpPr txBox="1"/>
      </xdr:nvSpPr>
      <xdr:spPr>
        <a:xfrm>
          <a:off x="14325111" y="1642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12489</xdr:rowOff>
    </xdr:from>
    <xdr:to>
      <xdr:col>19</xdr:col>
      <xdr:colOff>644525</xdr:colOff>
      <xdr:row>98</xdr:row>
      <xdr:rowOff>13861</xdr:rowOff>
    </xdr:to>
    <xdr:cxnSp macro="">
      <xdr:nvCxnSpPr>
        <xdr:cNvPr id="707" name="直線コネクタ 706"/>
        <xdr:cNvCxnSpPr/>
      </xdr:nvCxnSpPr>
      <xdr:spPr>
        <a:xfrm>
          <a:off x="12814300" y="1681458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08" name="フローチャート : 判断 707"/>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133494</xdr:rowOff>
    </xdr:from>
    <xdr:ext cx="534377" cy="259045"/>
    <xdr:sp macro="" textlink="">
      <xdr:nvSpPr>
        <xdr:cNvPr id="709" name="テキスト ボックス 708"/>
        <xdr:cNvSpPr txBox="1"/>
      </xdr:nvSpPr>
      <xdr:spPr>
        <a:xfrm>
          <a:off x="13436111" y="1642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10" name="フローチャート : 判断 709"/>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115967</xdr:rowOff>
    </xdr:from>
    <xdr:ext cx="534377" cy="259045"/>
    <xdr:sp macro="" textlink="">
      <xdr:nvSpPr>
        <xdr:cNvPr id="711" name="テキスト ボックス 710"/>
        <xdr:cNvSpPr txBox="1"/>
      </xdr:nvSpPr>
      <xdr:spPr>
        <a:xfrm>
          <a:off x="12547111" y="1640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124475</xdr:rowOff>
    </xdr:from>
    <xdr:to>
      <xdr:col>23</xdr:col>
      <xdr:colOff>568325</xdr:colOff>
      <xdr:row>98</xdr:row>
      <xdr:rowOff>54625</xdr:rowOff>
    </xdr:to>
    <xdr:sp macro="" textlink="">
      <xdr:nvSpPr>
        <xdr:cNvPr id="717" name="円/楕円 716"/>
        <xdr:cNvSpPr/>
      </xdr:nvSpPr>
      <xdr:spPr>
        <a:xfrm>
          <a:off x="16268700" y="1675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39402</xdr:rowOff>
    </xdr:from>
    <xdr:ext cx="534377" cy="259045"/>
    <xdr:sp macro="" textlink="">
      <xdr:nvSpPr>
        <xdr:cNvPr id="718" name="公債費該当値テキスト"/>
        <xdr:cNvSpPr txBox="1"/>
      </xdr:nvSpPr>
      <xdr:spPr>
        <a:xfrm>
          <a:off x="16370300" y="1667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24,482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143067</xdr:rowOff>
    </xdr:from>
    <xdr:to>
      <xdr:col>22</xdr:col>
      <xdr:colOff>415925</xdr:colOff>
      <xdr:row>98</xdr:row>
      <xdr:rowOff>73217</xdr:rowOff>
    </xdr:to>
    <xdr:sp macro="" textlink="">
      <xdr:nvSpPr>
        <xdr:cNvPr id="719" name="円/楕円 718"/>
        <xdr:cNvSpPr/>
      </xdr:nvSpPr>
      <xdr:spPr>
        <a:xfrm>
          <a:off x="15430500" y="1677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64344</xdr:rowOff>
    </xdr:from>
    <xdr:ext cx="534377" cy="259045"/>
    <xdr:sp macro="" textlink="">
      <xdr:nvSpPr>
        <xdr:cNvPr id="720" name="テキスト ボックス 719"/>
        <xdr:cNvSpPr txBox="1"/>
      </xdr:nvSpPr>
      <xdr:spPr>
        <a:xfrm>
          <a:off x="15214111" y="1686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22,774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141294</xdr:rowOff>
    </xdr:from>
    <xdr:to>
      <xdr:col>21</xdr:col>
      <xdr:colOff>212725</xdr:colOff>
      <xdr:row>98</xdr:row>
      <xdr:rowOff>71444</xdr:rowOff>
    </xdr:to>
    <xdr:sp macro="" textlink="">
      <xdr:nvSpPr>
        <xdr:cNvPr id="721" name="円/楕円 720"/>
        <xdr:cNvSpPr/>
      </xdr:nvSpPr>
      <xdr:spPr>
        <a:xfrm>
          <a:off x="14541500" y="1677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62571</xdr:rowOff>
    </xdr:from>
    <xdr:ext cx="534377" cy="259045"/>
    <xdr:sp macro="" textlink="">
      <xdr:nvSpPr>
        <xdr:cNvPr id="722" name="テキスト ボックス 721"/>
        <xdr:cNvSpPr txBox="1"/>
      </xdr:nvSpPr>
      <xdr:spPr>
        <a:xfrm>
          <a:off x="14325111" y="1686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22,937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134511</xdr:rowOff>
    </xdr:from>
    <xdr:to>
      <xdr:col>20</xdr:col>
      <xdr:colOff>9525</xdr:colOff>
      <xdr:row>98</xdr:row>
      <xdr:rowOff>64661</xdr:rowOff>
    </xdr:to>
    <xdr:sp macro="" textlink="">
      <xdr:nvSpPr>
        <xdr:cNvPr id="723" name="円/楕円 722"/>
        <xdr:cNvSpPr/>
      </xdr:nvSpPr>
      <xdr:spPr>
        <a:xfrm>
          <a:off x="13652500" y="1676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55788</xdr:rowOff>
    </xdr:from>
    <xdr:ext cx="534377" cy="259045"/>
    <xdr:sp macro="" textlink="">
      <xdr:nvSpPr>
        <xdr:cNvPr id="724" name="テキスト ボックス 723"/>
        <xdr:cNvSpPr txBox="1"/>
      </xdr:nvSpPr>
      <xdr:spPr>
        <a:xfrm>
          <a:off x="13436111" y="1685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23,560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133139</xdr:rowOff>
    </xdr:from>
    <xdr:to>
      <xdr:col>18</xdr:col>
      <xdr:colOff>492125</xdr:colOff>
      <xdr:row>98</xdr:row>
      <xdr:rowOff>63289</xdr:rowOff>
    </xdr:to>
    <xdr:sp macro="" textlink="">
      <xdr:nvSpPr>
        <xdr:cNvPr id="725" name="円/楕円 724"/>
        <xdr:cNvSpPr/>
      </xdr:nvSpPr>
      <xdr:spPr>
        <a:xfrm>
          <a:off x="12763500" y="1676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54416</xdr:rowOff>
    </xdr:from>
    <xdr:ext cx="534377" cy="259045"/>
    <xdr:sp macro="" textlink="">
      <xdr:nvSpPr>
        <xdr:cNvPr id="726" name="テキスト ボックス 725"/>
        <xdr:cNvSpPr txBox="1"/>
      </xdr:nvSpPr>
      <xdr:spPr>
        <a:xfrm>
          <a:off x="12547111" y="1685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23,686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50" name="直線コネクタ 749"/>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51" name="諸支出金最小値テキスト"/>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3" name="諸支出金最大値テキスト"/>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4" name="直線コネクタ 753"/>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165879</xdr:rowOff>
    </xdr:from>
    <xdr:ext cx="313932" cy="259045"/>
    <xdr:sp macro="" textlink="">
      <xdr:nvSpPr>
        <xdr:cNvPr id="756" name="諸支出金平均値テキスト"/>
        <xdr:cNvSpPr txBox="1"/>
      </xdr:nvSpPr>
      <xdr:spPr>
        <a:xfrm>
          <a:off x="22212300" y="6509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7" name="フローチャート : 判断 756"/>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138049</xdr:rowOff>
    </xdr:from>
    <xdr:to>
      <xdr:col>31</xdr:col>
      <xdr:colOff>85725</xdr:colOff>
      <xdr:row>39</xdr:row>
      <xdr:rowOff>68199</xdr:rowOff>
    </xdr:to>
    <xdr:sp macro="" textlink="">
      <xdr:nvSpPr>
        <xdr:cNvPr id="759" name="フローチャート : 判断 758"/>
        <xdr:cNvSpPr/>
      </xdr:nvSpPr>
      <xdr:spPr>
        <a:xfrm>
          <a:off x="21272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84726</xdr:rowOff>
    </xdr:from>
    <xdr:ext cx="313932" cy="259045"/>
    <xdr:sp macro="" textlink="">
      <xdr:nvSpPr>
        <xdr:cNvPr id="760" name="テキスト ボックス 759"/>
        <xdr:cNvSpPr txBox="1"/>
      </xdr:nvSpPr>
      <xdr:spPr>
        <a:xfrm>
          <a:off x="21166333" y="6428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62" name="フローチャート : 判断 761"/>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50817</xdr:rowOff>
    </xdr:from>
    <xdr:ext cx="378565" cy="259045"/>
    <xdr:sp macro="" textlink="">
      <xdr:nvSpPr>
        <xdr:cNvPr id="763" name="テキスト ボックス 762"/>
        <xdr:cNvSpPr txBox="1"/>
      </xdr:nvSpPr>
      <xdr:spPr>
        <a:xfrm>
          <a:off x="20245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65" name="フローチャート : 判断 764"/>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23004</xdr:rowOff>
    </xdr:from>
    <xdr:ext cx="378565" cy="259045"/>
    <xdr:sp macro="" textlink="">
      <xdr:nvSpPr>
        <xdr:cNvPr id="766" name="テキスト ボックス 765"/>
        <xdr:cNvSpPr txBox="1"/>
      </xdr:nvSpPr>
      <xdr:spPr>
        <a:xfrm>
          <a:off x="19356017" y="636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67" name="フローチャート : 判断 766"/>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36339</xdr:rowOff>
    </xdr:from>
    <xdr:ext cx="378565" cy="259045"/>
    <xdr:sp macro="" textlink="">
      <xdr:nvSpPr>
        <xdr:cNvPr id="768" name="テキスト ボックス 767"/>
        <xdr:cNvSpPr txBox="1"/>
      </xdr:nvSpPr>
      <xdr:spPr>
        <a:xfrm>
          <a:off x="18467017" y="637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121429</xdr:rowOff>
    </xdr:from>
    <xdr:ext cx="249299" cy="259045"/>
    <xdr:sp macro="" textlink="">
      <xdr:nvSpPr>
        <xdr:cNvPr id="775" name="諸支出金該当値テキスト"/>
        <xdr:cNvSpPr txBox="1"/>
      </xdr:nvSpPr>
      <xdr:spPr>
        <a:xfrm>
          <a:off x="22212300" y="6636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平成</a:t>
          </a:r>
          <a:r>
            <a:rPr kumimoji="1" lang="en-US" altLang="ja-JP" sz="1300">
              <a:solidFill>
                <a:sysClr val="windowText" lastClr="000000"/>
              </a:solidFill>
              <a:latin typeface="ＭＳ Ｐゴシック"/>
            </a:rPr>
            <a:t>28</a:t>
          </a:r>
          <a:r>
            <a:rPr kumimoji="1" lang="ja-JP" altLang="en-US" sz="1300">
              <a:solidFill>
                <a:sysClr val="windowText" lastClr="000000"/>
              </a:solidFill>
              <a:latin typeface="ＭＳ Ｐゴシック"/>
            </a:rPr>
            <a:t>年度の総務費は前年度と比較して</a:t>
          </a:r>
          <a:r>
            <a:rPr kumimoji="1" lang="en-US" altLang="ja-JP" sz="1300">
              <a:solidFill>
                <a:sysClr val="windowText" lastClr="000000"/>
              </a:solidFill>
              <a:latin typeface="ＭＳ Ｐゴシック"/>
            </a:rPr>
            <a:t>8,393</a:t>
          </a:r>
          <a:r>
            <a:rPr kumimoji="1" lang="ja-JP" altLang="en-US" sz="1300">
              <a:solidFill>
                <a:sysClr val="windowText" lastClr="000000"/>
              </a:solidFill>
              <a:latin typeface="ＭＳ Ｐゴシック"/>
            </a:rPr>
            <a:t>円の増額となっており、近年増加傾向にあるふるさと納税に関連するふるさと応援基金への積立額や寄附促進に係る業務委託料が大幅に増額となっていることが主な要因である。また、教育費については、岩戸小学校の大規模改造事業の第</a:t>
          </a:r>
          <a:r>
            <a:rPr kumimoji="1" lang="en-US" altLang="ja-JP" sz="1300">
              <a:solidFill>
                <a:sysClr val="windowText" lastClr="000000"/>
              </a:solidFill>
              <a:latin typeface="ＭＳ Ｐゴシック"/>
            </a:rPr>
            <a:t>2</a:t>
          </a:r>
          <a:r>
            <a:rPr kumimoji="1" lang="ja-JP" altLang="en-US" sz="1300">
              <a:solidFill>
                <a:sysClr val="windowText" lastClr="000000"/>
              </a:solidFill>
              <a:latin typeface="ＭＳ Ｐゴシック"/>
            </a:rPr>
            <a:t>期工事が実施されたほか、町立高等学校の法人化に伴う対象の教職員への退職手当を支給したことなどから、前年度や類似団体の値を上回る結果となっている。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effectLst/>
              <a:latin typeface="+mn-lt"/>
              <a:ea typeface="+mn-ea"/>
              <a:cs typeface="+mn-cs"/>
            </a:rPr>
            <a:t>　</a:t>
          </a:r>
          <a:r>
            <a:rPr kumimoji="1" lang="ja-JP" altLang="ja-JP" sz="1300">
              <a:solidFill>
                <a:sysClr val="windowText" lastClr="000000"/>
              </a:solidFill>
              <a:effectLst/>
              <a:latin typeface="+mn-lt"/>
              <a:ea typeface="+mn-ea"/>
              <a:cs typeface="+mn-cs"/>
            </a:rPr>
            <a:t>今後は、公共施設の老朽化に伴う更新や長寿命化対策等に要する費用が</a:t>
          </a:r>
          <a:r>
            <a:rPr kumimoji="1" lang="ja-JP" altLang="en-US" sz="1300">
              <a:solidFill>
                <a:sysClr val="windowText" lastClr="000000"/>
              </a:solidFill>
              <a:effectLst/>
              <a:latin typeface="+mn-lt"/>
              <a:ea typeface="+mn-ea"/>
              <a:cs typeface="+mn-cs"/>
            </a:rPr>
            <a:t>増額となる</a:t>
          </a:r>
          <a:r>
            <a:rPr kumimoji="1" lang="ja-JP" altLang="ja-JP" sz="1300">
              <a:solidFill>
                <a:sysClr val="windowText" lastClr="000000"/>
              </a:solidFill>
              <a:effectLst/>
              <a:latin typeface="+mn-lt"/>
              <a:ea typeface="+mn-ea"/>
              <a:cs typeface="+mn-cs"/>
            </a:rPr>
            <a:t>見込みであり、かつ平成</a:t>
          </a:r>
          <a:r>
            <a:rPr kumimoji="1" lang="en-US" altLang="ja-JP" sz="1300">
              <a:solidFill>
                <a:sysClr val="windowText" lastClr="000000"/>
              </a:solidFill>
              <a:effectLst/>
              <a:latin typeface="+mn-lt"/>
              <a:ea typeface="+mn-ea"/>
              <a:cs typeface="+mn-cs"/>
            </a:rPr>
            <a:t>30</a:t>
          </a:r>
          <a:r>
            <a:rPr kumimoji="1" lang="ja-JP" altLang="ja-JP" sz="1300">
              <a:solidFill>
                <a:sysClr val="windowText" lastClr="000000"/>
              </a:solidFill>
              <a:effectLst/>
              <a:latin typeface="+mn-lt"/>
              <a:ea typeface="+mn-ea"/>
              <a:cs typeface="+mn-cs"/>
            </a:rPr>
            <a:t>年</a:t>
          </a:r>
          <a:r>
            <a:rPr kumimoji="1" lang="en-US" altLang="ja-JP" sz="1300">
              <a:solidFill>
                <a:sysClr val="windowText" lastClr="000000"/>
              </a:solidFill>
              <a:effectLst/>
              <a:latin typeface="+mn-lt"/>
              <a:ea typeface="+mn-ea"/>
              <a:cs typeface="+mn-cs"/>
            </a:rPr>
            <a:t>10</a:t>
          </a:r>
          <a:r>
            <a:rPr kumimoji="1" lang="ja-JP" altLang="ja-JP" sz="1300">
              <a:solidFill>
                <a:sysClr val="windowText" lastClr="000000"/>
              </a:solidFill>
              <a:effectLst/>
              <a:latin typeface="+mn-lt"/>
              <a:ea typeface="+mn-ea"/>
              <a:cs typeface="+mn-cs"/>
            </a:rPr>
            <a:t>月に市制施行することにより、権能拡大によって生じる</a:t>
          </a:r>
          <a:r>
            <a:rPr kumimoji="1" lang="ja-JP" altLang="ja-JP" sz="1300">
              <a:solidFill>
                <a:schemeClr val="dk1"/>
              </a:solidFill>
              <a:effectLst/>
              <a:latin typeface="+mn-lt"/>
              <a:ea typeface="+mn-ea"/>
              <a:cs typeface="+mn-cs"/>
            </a:rPr>
            <a:t>新たな扶助費等も増額となる見込みのため、</a:t>
          </a:r>
          <a:r>
            <a:rPr kumimoji="1" lang="ja-JP" altLang="ja-JP" sz="1300">
              <a:solidFill>
                <a:sysClr val="windowText" lastClr="000000"/>
              </a:solidFill>
              <a:effectLst/>
              <a:latin typeface="+mn-lt"/>
              <a:ea typeface="+mn-ea"/>
              <a:cs typeface="+mn-cs"/>
            </a:rPr>
            <a:t>、これまで以上に必要性、緊急性を精査し、健全な財政運営に努め必要がある。</a:t>
          </a:r>
          <a:endParaRPr kumimoji="1" lang="ja-JP" altLang="en-US" sz="1300">
            <a:solidFill>
              <a:sysClr val="windowText" lastClr="000000"/>
            </a:solidFill>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福岡県那珂川町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ゴシック" pitchFamily="49" charset="-128"/>
              <a:ea typeface="ＭＳ ゴシック" pitchFamily="49" charset="-128"/>
            </a:rPr>
            <a:t>　平成</a:t>
          </a:r>
          <a:r>
            <a:rPr kumimoji="1" lang="en-US" altLang="ja-JP" sz="1300">
              <a:solidFill>
                <a:sysClr val="windowText" lastClr="000000"/>
              </a:solidFill>
              <a:latin typeface="ＭＳ ゴシック" pitchFamily="49" charset="-128"/>
              <a:ea typeface="ＭＳ ゴシック" pitchFamily="49" charset="-128"/>
            </a:rPr>
            <a:t>28</a:t>
          </a:r>
          <a:r>
            <a:rPr kumimoji="1" lang="ja-JP" altLang="en-US" sz="1300">
              <a:solidFill>
                <a:sysClr val="windowText" lastClr="000000"/>
              </a:solidFill>
              <a:latin typeface="ＭＳ ゴシック" pitchFamily="49" charset="-128"/>
              <a:ea typeface="ＭＳ ゴシック" pitchFamily="49" charset="-128"/>
            </a:rPr>
            <a:t>年度の財政調整基金残高は、</a:t>
          </a:r>
          <a:r>
            <a:rPr kumimoji="1" lang="en-US" altLang="ja-JP" sz="1300">
              <a:solidFill>
                <a:sysClr val="windowText" lastClr="000000"/>
              </a:solidFill>
              <a:latin typeface="ＭＳ ゴシック" pitchFamily="49" charset="-128"/>
              <a:ea typeface="ＭＳ ゴシック" pitchFamily="49" charset="-128"/>
            </a:rPr>
            <a:t>1,658</a:t>
          </a:r>
          <a:r>
            <a:rPr kumimoji="1" lang="ja-JP" altLang="en-US" sz="1300">
              <a:solidFill>
                <a:sysClr val="windowText" lastClr="000000"/>
              </a:solidFill>
              <a:latin typeface="ＭＳ ゴシック" pitchFamily="49" charset="-128"/>
              <a:ea typeface="ＭＳ ゴシック" pitchFamily="49" charset="-128"/>
            </a:rPr>
            <a:t>百万円と平成</a:t>
          </a:r>
          <a:r>
            <a:rPr kumimoji="1" lang="en-US" altLang="ja-JP" sz="1300">
              <a:solidFill>
                <a:sysClr val="windowText" lastClr="000000"/>
              </a:solidFill>
              <a:latin typeface="ＭＳ ゴシック" pitchFamily="49" charset="-128"/>
              <a:ea typeface="ＭＳ ゴシック" pitchFamily="49" charset="-128"/>
            </a:rPr>
            <a:t>27</a:t>
          </a:r>
          <a:r>
            <a:rPr kumimoji="1" lang="ja-JP" altLang="en-US" sz="1300">
              <a:solidFill>
                <a:sysClr val="windowText" lastClr="000000"/>
              </a:solidFill>
              <a:latin typeface="ＭＳ ゴシック" pitchFamily="49" charset="-128"/>
              <a:ea typeface="ＭＳ ゴシック" pitchFamily="49" charset="-128"/>
            </a:rPr>
            <a:t>年度の残高</a:t>
          </a:r>
          <a:r>
            <a:rPr kumimoji="1" lang="en-US" altLang="ja-JP" sz="1300">
              <a:solidFill>
                <a:sysClr val="windowText" lastClr="000000"/>
              </a:solidFill>
              <a:latin typeface="ＭＳ ゴシック" pitchFamily="49" charset="-128"/>
              <a:ea typeface="ＭＳ ゴシック" pitchFamily="49" charset="-128"/>
            </a:rPr>
            <a:t>1,783</a:t>
          </a:r>
          <a:r>
            <a:rPr kumimoji="1" lang="ja-JP" altLang="en-US" sz="1300">
              <a:solidFill>
                <a:sysClr val="windowText" lastClr="000000"/>
              </a:solidFill>
              <a:latin typeface="ＭＳ ゴシック" pitchFamily="49" charset="-128"/>
              <a:ea typeface="ＭＳ ゴシック" pitchFamily="49" charset="-128"/>
            </a:rPr>
            <a:t>百万円と比較して</a:t>
          </a:r>
          <a:r>
            <a:rPr kumimoji="1" lang="en-US" altLang="ja-JP" sz="1300">
              <a:solidFill>
                <a:sysClr val="windowText" lastClr="000000"/>
              </a:solidFill>
              <a:latin typeface="ＭＳ ゴシック" pitchFamily="49" charset="-128"/>
              <a:ea typeface="ＭＳ ゴシック" pitchFamily="49" charset="-128"/>
            </a:rPr>
            <a:t>125</a:t>
          </a:r>
          <a:r>
            <a:rPr kumimoji="1" lang="ja-JP" altLang="en-US" sz="1300">
              <a:solidFill>
                <a:sysClr val="windowText" lastClr="000000"/>
              </a:solidFill>
              <a:latin typeface="ＭＳ ゴシック" pitchFamily="49" charset="-128"/>
              <a:ea typeface="ＭＳ ゴシック" pitchFamily="49" charset="-128"/>
            </a:rPr>
            <a:t>百万円減額となっている。これは、平成</a:t>
          </a:r>
          <a:r>
            <a:rPr kumimoji="1" lang="en-US" altLang="ja-JP" sz="1300">
              <a:solidFill>
                <a:sysClr val="windowText" lastClr="000000"/>
              </a:solidFill>
              <a:latin typeface="ＭＳ ゴシック" pitchFamily="49" charset="-128"/>
              <a:ea typeface="ＭＳ ゴシック" pitchFamily="49" charset="-128"/>
            </a:rPr>
            <a:t>28</a:t>
          </a:r>
          <a:r>
            <a:rPr kumimoji="1" lang="ja-JP" altLang="en-US" sz="1300">
              <a:solidFill>
                <a:sysClr val="windowText" lastClr="000000"/>
              </a:solidFill>
              <a:latin typeface="ＭＳ ゴシック" pitchFamily="49" charset="-128"/>
              <a:ea typeface="ＭＳ ゴシック" pitchFamily="49" charset="-128"/>
            </a:rPr>
            <a:t>年度に財源調整のため基金を取り崩す必要が生じたためである。また、実質単年度収支は、平成</a:t>
          </a:r>
          <a:r>
            <a:rPr kumimoji="1" lang="en-US" altLang="ja-JP" sz="1300">
              <a:solidFill>
                <a:sysClr val="windowText" lastClr="000000"/>
              </a:solidFill>
              <a:latin typeface="ＭＳ ゴシック" pitchFamily="49" charset="-128"/>
              <a:ea typeface="ＭＳ ゴシック" pitchFamily="49" charset="-128"/>
            </a:rPr>
            <a:t>27</a:t>
          </a:r>
          <a:r>
            <a:rPr kumimoji="1" lang="ja-JP" altLang="en-US" sz="1300">
              <a:solidFill>
                <a:sysClr val="windowText" lastClr="000000"/>
              </a:solidFill>
              <a:latin typeface="ＭＳ ゴシック" pitchFamily="49" charset="-128"/>
              <a:ea typeface="ＭＳ ゴシック" pitchFamily="49" charset="-128"/>
            </a:rPr>
            <a:t>年度と比較して</a:t>
          </a:r>
          <a:r>
            <a:rPr kumimoji="1" lang="en-US" altLang="ja-JP" sz="1300">
              <a:solidFill>
                <a:sysClr val="windowText" lastClr="000000"/>
              </a:solidFill>
              <a:latin typeface="ＭＳ ゴシック" pitchFamily="49" charset="-128"/>
              <a:ea typeface="ＭＳ ゴシック" pitchFamily="49" charset="-128"/>
            </a:rPr>
            <a:t>3.26</a:t>
          </a:r>
          <a:r>
            <a:rPr kumimoji="1" lang="ja-JP" altLang="en-US" sz="1300">
              <a:solidFill>
                <a:sysClr val="windowText" lastClr="000000"/>
              </a:solidFill>
              <a:latin typeface="ＭＳ ゴシック" pitchFamily="49" charset="-128"/>
              <a:ea typeface="ＭＳ ゴシック" pitchFamily="49" charset="-128"/>
            </a:rPr>
            <a:t>ポイント改善している。</a:t>
          </a:r>
          <a:endParaRPr kumimoji="1" lang="en-US" altLang="ja-JP" sz="1300">
            <a:solidFill>
              <a:sysClr val="windowText" lastClr="000000"/>
            </a:solidFill>
            <a:latin typeface="ＭＳ ゴシック" pitchFamily="49" charset="-128"/>
            <a:ea typeface="ＭＳ ゴシック" pitchFamily="49" charset="-128"/>
          </a:endParaRPr>
        </a:p>
        <a:p>
          <a:r>
            <a:rPr kumimoji="1" lang="ja-JP" altLang="en-US" sz="1300">
              <a:solidFill>
                <a:sysClr val="windowText" lastClr="000000"/>
              </a:solidFill>
              <a:latin typeface="ＭＳ ゴシック" pitchFamily="49" charset="-128"/>
              <a:ea typeface="ＭＳ ゴシック" pitchFamily="49" charset="-128"/>
            </a:rPr>
            <a:t>　今後は、大幅な地方税収の伸びが期待できない状況の中、</a:t>
          </a:r>
          <a:r>
            <a:rPr kumimoji="1" lang="ja-JP" altLang="ja-JP" sz="1300">
              <a:solidFill>
                <a:sysClr val="windowText" lastClr="000000"/>
              </a:solidFill>
              <a:effectLst/>
              <a:latin typeface="+mn-lt"/>
              <a:ea typeface="+mn-ea"/>
              <a:cs typeface="+mn-cs"/>
            </a:rPr>
            <a:t>基金残高を堅持し</a:t>
          </a:r>
          <a:r>
            <a:rPr kumimoji="1" lang="ja-JP" altLang="en-US" sz="1300">
              <a:solidFill>
                <a:sysClr val="windowText" lastClr="000000"/>
              </a:solidFill>
              <a:latin typeface="ＭＳ ゴシック" pitchFamily="49" charset="-128"/>
              <a:ea typeface="ＭＳ ゴシック" pitchFamily="49" charset="-128"/>
            </a:rPr>
            <a:t>更なる歳入の減少を避回避する施策を検討し、継続して歳出額の抑制を図り健全な財政運営に努める。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福岡県那珂川町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一般会計や下水道事業会計の黒字額について、増加傾向がみられるほか、ほぼ特別会計は同水準で推移しておりいる。</a:t>
          </a:r>
        </a:p>
        <a:p>
          <a:r>
            <a:rPr kumimoji="1" lang="ja-JP" altLang="en-US" sz="1400">
              <a:solidFill>
                <a:sysClr val="windowText" lastClr="000000"/>
              </a:solidFill>
              <a:latin typeface="ＭＳ ゴシック" pitchFamily="49" charset="-128"/>
              <a:ea typeface="ＭＳ ゴシック" pitchFamily="49" charset="-128"/>
            </a:rPr>
            <a:t>　しかしながら、各特別会計の繰入金は今後高齢化の進行に伴い、現状のままであれば増加していく傾向にあると推測されるため、今後も行政改革を推進し、選択と集中により、健全な財政運営及び企業経営を行っ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0" zoomScaleNormal="6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17034830</v>
      </c>
      <c r="BO4" s="381"/>
      <c r="BP4" s="381"/>
      <c r="BQ4" s="381"/>
      <c r="BR4" s="381"/>
      <c r="BS4" s="381"/>
      <c r="BT4" s="381"/>
      <c r="BU4" s="382"/>
      <c r="BV4" s="380">
        <v>16387049</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8.6999999999999993</v>
      </c>
      <c r="CU4" s="387"/>
      <c r="CV4" s="387"/>
      <c r="CW4" s="387"/>
      <c r="CX4" s="387"/>
      <c r="CY4" s="387"/>
      <c r="CZ4" s="387"/>
      <c r="DA4" s="388"/>
      <c r="DB4" s="386">
        <v>5.5</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16026615</v>
      </c>
      <c r="BO5" s="418"/>
      <c r="BP5" s="418"/>
      <c r="BQ5" s="418"/>
      <c r="BR5" s="418"/>
      <c r="BS5" s="418"/>
      <c r="BT5" s="418"/>
      <c r="BU5" s="419"/>
      <c r="BV5" s="417">
        <v>15421320</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88.3</v>
      </c>
      <c r="CU5" s="415"/>
      <c r="CV5" s="415"/>
      <c r="CW5" s="415"/>
      <c r="CX5" s="415"/>
      <c r="CY5" s="415"/>
      <c r="CZ5" s="415"/>
      <c r="DA5" s="416"/>
      <c r="DB5" s="414">
        <v>88.6</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1008215</v>
      </c>
      <c r="BO6" s="418"/>
      <c r="BP6" s="418"/>
      <c r="BQ6" s="418"/>
      <c r="BR6" s="418"/>
      <c r="BS6" s="418"/>
      <c r="BT6" s="418"/>
      <c r="BU6" s="419"/>
      <c r="BV6" s="417">
        <v>965729</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94.1</v>
      </c>
      <c r="CU6" s="455"/>
      <c r="CV6" s="455"/>
      <c r="CW6" s="455"/>
      <c r="CX6" s="455"/>
      <c r="CY6" s="455"/>
      <c r="CZ6" s="455"/>
      <c r="DA6" s="456"/>
      <c r="DB6" s="454">
        <v>95.3</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203960</v>
      </c>
      <c r="BO7" s="418"/>
      <c r="BP7" s="418"/>
      <c r="BQ7" s="418"/>
      <c r="BR7" s="418"/>
      <c r="BS7" s="418"/>
      <c r="BT7" s="418"/>
      <c r="BU7" s="419"/>
      <c r="BV7" s="417">
        <v>461078</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9232639</v>
      </c>
      <c r="CU7" s="418"/>
      <c r="CV7" s="418"/>
      <c r="CW7" s="418"/>
      <c r="CX7" s="418"/>
      <c r="CY7" s="418"/>
      <c r="CZ7" s="418"/>
      <c r="DA7" s="419"/>
      <c r="DB7" s="417">
        <v>9228813</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804255</v>
      </c>
      <c r="BO8" s="418"/>
      <c r="BP8" s="418"/>
      <c r="BQ8" s="418"/>
      <c r="BR8" s="418"/>
      <c r="BS8" s="418"/>
      <c r="BT8" s="418"/>
      <c r="BU8" s="419"/>
      <c r="BV8" s="417">
        <v>504651</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0.7</v>
      </c>
      <c r="CU8" s="458"/>
      <c r="CV8" s="458"/>
      <c r="CW8" s="458"/>
      <c r="CX8" s="458"/>
      <c r="CY8" s="458"/>
      <c r="CZ8" s="458"/>
      <c r="DA8" s="459"/>
      <c r="DB8" s="457">
        <v>0.69</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50004</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299604</v>
      </c>
      <c r="BO9" s="418"/>
      <c r="BP9" s="418"/>
      <c r="BQ9" s="418"/>
      <c r="BR9" s="418"/>
      <c r="BS9" s="418"/>
      <c r="BT9" s="418"/>
      <c r="BU9" s="419"/>
      <c r="BV9" s="417">
        <v>-157531</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10.6</v>
      </c>
      <c r="CU9" s="415"/>
      <c r="CV9" s="415"/>
      <c r="CW9" s="415"/>
      <c r="CX9" s="415"/>
      <c r="CY9" s="415"/>
      <c r="CZ9" s="415"/>
      <c r="DA9" s="416"/>
      <c r="DB9" s="414">
        <v>9.9</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49780</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55193</v>
      </c>
      <c r="BO10" s="418"/>
      <c r="BP10" s="418"/>
      <c r="BQ10" s="418"/>
      <c r="BR10" s="418"/>
      <c r="BS10" s="418"/>
      <c r="BT10" s="418"/>
      <c r="BU10" s="419"/>
      <c r="BV10" s="417">
        <v>37390</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v>6472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50401</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180000</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50195</v>
      </c>
      <c r="S13" s="499"/>
      <c r="T13" s="499"/>
      <c r="U13" s="499"/>
      <c r="V13" s="500"/>
      <c r="W13" s="433" t="s">
        <v>124</v>
      </c>
      <c r="X13" s="434"/>
      <c r="Y13" s="434"/>
      <c r="Z13" s="434"/>
      <c r="AA13" s="434"/>
      <c r="AB13" s="424"/>
      <c r="AC13" s="468">
        <v>388</v>
      </c>
      <c r="AD13" s="469"/>
      <c r="AE13" s="469"/>
      <c r="AF13" s="469"/>
      <c r="AG13" s="508"/>
      <c r="AH13" s="468">
        <v>369</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181269</v>
      </c>
      <c r="BO13" s="418"/>
      <c r="BP13" s="418"/>
      <c r="BQ13" s="418"/>
      <c r="BR13" s="418"/>
      <c r="BS13" s="418"/>
      <c r="BT13" s="418"/>
      <c r="BU13" s="419"/>
      <c r="BV13" s="417">
        <v>-120141</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3.7</v>
      </c>
      <c r="CU13" s="415"/>
      <c r="CV13" s="415"/>
      <c r="CW13" s="415"/>
      <c r="CX13" s="415"/>
      <c r="CY13" s="415"/>
      <c r="CZ13" s="415"/>
      <c r="DA13" s="416"/>
      <c r="DB13" s="414">
        <v>3.6</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50235</v>
      </c>
      <c r="S14" s="499"/>
      <c r="T14" s="499"/>
      <c r="U14" s="499"/>
      <c r="V14" s="500"/>
      <c r="W14" s="407"/>
      <c r="X14" s="408"/>
      <c r="Y14" s="408"/>
      <c r="Z14" s="408"/>
      <c r="AA14" s="408"/>
      <c r="AB14" s="397"/>
      <c r="AC14" s="501">
        <v>1.8</v>
      </c>
      <c r="AD14" s="502"/>
      <c r="AE14" s="502"/>
      <c r="AF14" s="502"/>
      <c r="AG14" s="503"/>
      <c r="AH14" s="501">
        <v>1.7</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50032</v>
      </c>
      <c r="S15" s="499"/>
      <c r="T15" s="499"/>
      <c r="U15" s="499"/>
      <c r="V15" s="500"/>
      <c r="W15" s="433" t="s">
        <v>131</v>
      </c>
      <c r="X15" s="434"/>
      <c r="Y15" s="434"/>
      <c r="Z15" s="434"/>
      <c r="AA15" s="434"/>
      <c r="AB15" s="424"/>
      <c r="AC15" s="468">
        <v>4997</v>
      </c>
      <c r="AD15" s="469"/>
      <c r="AE15" s="469"/>
      <c r="AF15" s="469"/>
      <c r="AG15" s="508"/>
      <c r="AH15" s="468">
        <v>4943</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5125400</v>
      </c>
      <c r="BO15" s="381"/>
      <c r="BP15" s="381"/>
      <c r="BQ15" s="381"/>
      <c r="BR15" s="381"/>
      <c r="BS15" s="381"/>
      <c r="BT15" s="381"/>
      <c r="BU15" s="382"/>
      <c r="BV15" s="380">
        <v>5044254</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22.6</v>
      </c>
      <c r="AD16" s="502"/>
      <c r="AE16" s="502"/>
      <c r="AF16" s="502"/>
      <c r="AG16" s="503"/>
      <c r="AH16" s="501">
        <v>22.3</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7261694</v>
      </c>
      <c r="BO16" s="418"/>
      <c r="BP16" s="418"/>
      <c r="BQ16" s="418"/>
      <c r="BR16" s="418"/>
      <c r="BS16" s="418"/>
      <c r="BT16" s="418"/>
      <c r="BU16" s="419"/>
      <c r="BV16" s="417">
        <v>7169898</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16685</v>
      </c>
      <c r="AD17" s="469"/>
      <c r="AE17" s="469"/>
      <c r="AF17" s="469"/>
      <c r="AG17" s="508"/>
      <c r="AH17" s="468">
        <v>16897</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6517265</v>
      </c>
      <c r="BO17" s="418"/>
      <c r="BP17" s="418"/>
      <c r="BQ17" s="418"/>
      <c r="BR17" s="418"/>
      <c r="BS17" s="418"/>
      <c r="BT17" s="418"/>
      <c r="BU17" s="419"/>
      <c r="BV17" s="417">
        <v>6421981</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74.95</v>
      </c>
      <c r="M18" s="530"/>
      <c r="N18" s="530"/>
      <c r="O18" s="530"/>
      <c r="P18" s="530"/>
      <c r="Q18" s="530"/>
      <c r="R18" s="531"/>
      <c r="S18" s="531"/>
      <c r="T18" s="531"/>
      <c r="U18" s="531"/>
      <c r="V18" s="532"/>
      <c r="W18" s="435"/>
      <c r="X18" s="436"/>
      <c r="Y18" s="436"/>
      <c r="Z18" s="436"/>
      <c r="AA18" s="436"/>
      <c r="AB18" s="427"/>
      <c r="AC18" s="533">
        <v>75.599999999999994</v>
      </c>
      <c r="AD18" s="534"/>
      <c r="AE18" s="534"/>
      <c r="AF18" s="534"/>
      <c r="AG18" s="535"/>
      <c r="AH18" s="533">
        <v>76.099999999999994</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8486418</v>
      </c>
      <c r="BO18" s="418"/>
      <c r="BP18" s="418"/>
      <c r="BQ18" s="418"/>
      <c r="BR18" s="418"/>
      <c r="BS18" s="418"/>
      <c r="BT18" s="418"/>
      <c r="BU18" s="419"/>
      <c r="BV18" s="417">
        <v>8577188</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667</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11611484</v>
      </c>
      <c r="BO19" s="418"/>
      <c r="BP19" s="418"/>
      <c r="BQ19" s="418"/>
      <c r="BR19" s="418"/>
      <c r="BS19" s="418"/>
      <c r="BT19" s="418"/>
      <c r="BU19" s="419"/>
      <c r="BV19" s="417">
        <v>11573068</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18291</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11559539</v>
      </c>
      <c r="BO23" s="418"/>
      <c r="BP23" s="418"/>
      <c r="BQ23" s="418"/>
      <c r="BR23" s="418"/>
      <c r="BS23" s="418"/>
      <c r="BT23" s="418"/>
      <c r="BU23" s="419"/>
      <c r="BV23" s="417">
        <v>11772070</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8480</v>
      </c>
      <c r="R24" s="469"/>
      <c r="S24" s="469"/>
      <c r="T24" s="469"/>
      <c r="U24" s="469"/>
      <c r="V24" s="508"/>
      <c r="W24" s="563"/>
      <c r="X24" s="551"/>
      <c r="Y24" s="552"/>
      <c r="Z24" s="467" t="s">
        <v>154</v>
      </c>
      <c r="AA24" s="447"/>
      <c r="AB24" s="447"/>
      <c r="AC24" s="447"/>
      <c r="AD24" s="447"/>
      <c r="AE24" s="447"/>
      <c r="AF24" s="447"/>
      <c r="AG24" s="448"/>
      <c r="AH24" s="468">
        <v>222</v>
      </c>
      <c r="AI24" s="469"/>
      <c r="AJ24" s="469"/>
      <c r="AK24" s="469"/>
      <c r="AL24" s="508"/>
      <c r="AM24" s="468">
        <v>656232</v>
      </c>
      <c r="AN24" s="469"/>
      <c r="AO24" s="469"/>
      <c r="AP24" s="469"/>
      <c r="AQ24" s="469"/>
      <c r="AR24" s="508"/>
      <c r="AS24" s="468">
        <v>2956</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10220688</v>
      </c>
      <c r="BO24" s="418"/>
      <c r="BP24" s="418"/>
      <c r="BQ24" s="418"/>
      <c r="BR24" s="418"/>
      <c r="BS24" s="418"/>
      <c r="BT24" s="418"/>
      <c r="BU24" s="419"/>
      <c r="BV24" s="417">
        <v>10381631</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6920</v>
      </c>
      <c r="R25" s="469"/>
      <c r="S25" s="469"/>
      <c r="T25" s="469"/>
      <c r="U25" s="469"/>
      <c r="V25" s="508"/>
      <c r="W25" s="563"/>
      <c r="X25" s="551"/>
      <c r="Y25" s="552"/>
      <c r="Z25" s="467" t="s">
        <v>157</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5517240</v>
      </c>
      <c r="BO25" s="381"/>
      <c r="BP25" s="381"/>
      <c r="BQ25" s="381"/>
      <c r="BR25" s="381"/>
      <c r="BS25" s="381"/>
      <c r="BT25" s="381"/>
      <c r="BU25" s="382"/>
      <c r="BV25" s="380">
        <v>4884785</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6320</v>
      </c>
      <c r="R26" s="469"/>
      <c r="S26" s="469"/>
      <c r="T26" s="469"/>
      <c r="U26" s="469"/>
      <c r="V26" s="508"/>
      <c r="W26" s="563"/>
      <c r="X26" s="551"/>
      <c r="Y26" s="552"/>
      <c r="Z26" s="467" t="s">
        <v>160</v>
      </c>
      <c r="AA26" s="573"/>
      <c r="AB26" s="573"/>
      <c r="AC26" s="573"/>
      <c r="AD26" s="573"/>
      <c r="AE26" s="573"/>
      <c r="AF26" s="573"/>
      <c r="AG26" s="574"/>
      <c r="AH26" s="468">
        <v>12</v>
      </c>
      <c r="AI26" s="469"/>
      <c r="AJ26" s="469"/>
      <c r="AK26" s="469"/>
      <c r="AL26" s="508"/>
      <c r="AM26" s="468">
        <v>40056</v>
      </c>
      <c r="AN26" s="469"/>
      <c r="AO26" s="469"/>
      <c r="AP26" s="469"/>
      <c r="AQ26" s="469"/>
      <c r="AR26" s="508"/>
      <c r="AS26" s="468">
        <v>3338</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3660</v>
      </c>
      <c r="R27" s="469"/>
      <c r="S27" s="469"/>
      <c r="T27" s="469"/>
      <c r="U27" s="469"/>
      <c r="V27" s="508"/>
      <c r="W27" s="563"/>
      <c r="X27" s="551"/>
      <c r="Y27" s="552"/>
      <c r="Z27" s="467" t="s">
        <v>163</v>
      </c>
      <c r="AA27" s="447"/>
      <c r="AB27" s="447"/>
      <c r="AC27" s="447"/>
      <c r="AD27" s="447"/>
      <c r="AE27" s="447"/>
      <c r="AF27" s="447"/>
      <c r="AG27" s="448"/>
      <c r="AH27" s="468">
        <v>21</v>
      </c>
      <c r="AI27" s="469"/>
      <c r="AJ27" s="469"/>
      <c r="AK27" s="469"/>
      <c r="AL27" s="508"/>
      <c r="AM27" s="468">
        <v>67424</v>
      </c>
      <c r="AN27" s="469"/>
      <c r="AO27" s="469"/>
      <c r="AP27" s="469"/>
      <c r="AQ27" s="469"/>
      <c r="AR27" s="508"/>
      <c r="AS27" s="468">
        <v>3211</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t="s">
        <v>121</v>
      </c>
      <c r="BO27" s="587"/>
      <c r="BP27" s="587"/>
      <c r="BQ27" s="587"/>
      <c r="BR27" s="587"/>
      <c r="BS27" s="587"/>
      <c r="BT27" s="587"/>
      <c r="BU27" s="588"/>
      <c r="BV27" s="586" t="s">
        <v>121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3180</v>
      </c>
      <c r="R28" s="469"/>
      <c r="S28" s="469"/>
      <c r="T28" s="469"/>
      <c r="U28" s="469"/>
      <c r="V28" s="508"/>
      <c r="W28" s="563"/>
      <c r="X28" s="551"/>
      <c r="Y28" s="552"/>
      <c r="Z28" s="467" t="s">
        <v>166</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1658096</v>
      </c>
      <c r="BO28" s="381"/>
      <c r="BP28" s="381"/>
      <c r="BQ28" s="381"/>
      <c r="BR28" s="381"/>
      <c r="BS28" s="381"/>
      <c r="BT28" s="381"/>
      <c r="BU28" s="382"/>
      <c r="BV28" s="380">
        <v>1782903</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15</v>
      </c>
      <c r="M29" s="469"/>
      <c r="N29" s="469"/>
      <c r="O29" s="469"/>
      <c r="P29" s="508"/>
      <c r="Q29" s="468">
        <v>3000</v>
      </c>
      <c r="R29" s="469"/>
      <c r="S29" s="469"/>
      <c r="T29" s="469"/>
      <c r="U29" s="469"/>
      <c r="V29" s="508"/>
      <c r="W29" s="564"/>
      <c r="X29" s="565"/>
      <c r="Y29" s="566"/>
      <c r="Z29" s="467" t="s">
        <v>170</v>
      </c>
      <c r="AA29" s="447"/>
      <c r="AB29" s="447"/>
      <c r="AC29" s="447"/>
      <c r="AD29" s="447"/>
      <c r="AE29" s="447"/>
      <c r="AF29" s="447"/>
      <c r="AG29" s="448"/>
      <c r="AH29" s="468">
        <v>243</v>
      </c>
      <c r="AI29" s="469"/>
      <c r="AJ29" s="469"/>
      <c r="AK29" s="469"/>
      <c r="AL29" s="508"/>
      <c r="AM29" s="468">
        <v>723656</v>
      </c>
      <c r="AN29" s="469"/>
      <c r="AO29" s="469"/>
      <c r="AP29" s="469"/>
      <c r="AQ29" s="469"/>
      <c r="AR29" s="508"/>
      <c r="AS29" s="468">
        <v>2978</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1870399</v>
      </c>
      <c r="BO29" s="418"/>
      <c r="BP29" s="418"/>
      <c r="BQ29" s="418"/>
      <c r="BR29" s="418"/>
      <c r="BS29" s="418"/>
      <c r="BT29" s="418"/>
      <c r="BU29" s="419"/>
      <c r="BV29" s="417">
        <v>1802664</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101.6</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6635669</v>
      </c>
      <c r="BO30" s="587"/>
      <c r="BP30" s="587"/>
      <c r="BQ30" s="587"/>
      <c r="BR30" s="587"/>
      <c r="BS30" s="587"/>
      <c r="BT30" s="587"/>
      <c r="BU30" s="588"/>
      <c r="BV30" s="586">
        <v>6782780</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那珂川町下水道事業会計</v>
      </c>
      <c r="AP34" s="599"/>
      <c r="AQ34" s="599"/>
      <c r="AR34" s="599"/>
      <c r="AS34" s="599"/>
      <c r="AT34" s="599"/>
      <c r="AU34" s="599"/>
      <c r="AV34" s="599"/>
      <c r="AW34" s="599"/>
      <c r="AX34" s="599"/>
      <c r="AY34" s="599"/>
      <c r="AZ34" s="599"/>
      <c r="BA34" s="599"/>
      <c r="BB34" s="599"/>
      <c r="BC34" s="599"/>
      <c r="BD34" s="167"/>
      <c r="BE34" s="598" t="str">
        <f>IF(BG34="","",MAX(C34:D43,U34:V43,AM34:AN43)+1)</f>
        <v/>
      </c>
      <c r="BF34" s="598"/>
      <c r="BG34" s="599"/>
      <c r="BH34" s="599"/>
      <c r="BI34" s="599"/>
      <c r="BJ34" s="599"/>
      <c r="BK34" s="599"/>
      <c r="BL34" s="599"/>
      <c r="BM34" s="599"/>
      <c r="BN34" s="599"/>
      <c r="BO34" s="599"/>
      <c r="BP34" s="599"/>
      <c r="BQ34" s="599"/>
      <c r="BR34" s="599"/>
      <c r="BS34" s="599"/>
      <c r="BT34" s="599"/>
      <c r="BU34" s="599"/>
      <c r="BV34" s="167"/>
      <c r="BW34" s="598">
        <f>IF(BY34="","",MAX(C34:D43,U34:V43,AM34:AN43,BE34:BF43)+1)</f>
        <v>6</v>
      </c>
      <c r="BX34" s="598"/>
      <c r="BY34" s="599" t="str">
        <f>IF('各会計、関係団体の財政状況及び健全化判断比率'!B68="","",'各会計、関係団体の財政状況及び健全化判断比率'!B68)</f>
        <v>福岡県市町村消防団員等公務災害補償組合</v>
      </c>
      <c r="BZ34" s="599"/>
      <c r="CA34" s="599"/>
      <c r="CB34" s="599"/>
      <c r="CC34" s="599"/>
      <c r="CD34" s="599"/>
      <c r="CE34" s="599"/>
      <c r="CF34" s="599"/>
      <c r="CG34" s="599"/>
      <c r="CH34" s="599"/>
      <c r="CI34" s="599"/>
      <c r="CJ34" s="599"/>
      <c r="CK34" s="599"/>
      <c r="CL34" s="599"/>
      <c r="CM34" s="599"/>
      <c r="CN34" s="167"/>
      <c r="CO34" s="598">
        <f>IF(CQ34="","",MAX(C34:D43,U34:V43,AM34:AN43,BE34:BF43,BW34:BX43)+1)</f>
        <v>16</v>
      </c>
      <c r="CP34" s="598"/>
      <c r="CQ34" s="599" t="str">
        <f>IF('各会計、関係団体の財政状況及び健全化判断比率'!BS7="","",'各会計、関係団体の財政状況及び健全化判断比率'!BS7)</f>
        <v>那珂川町教育文化振興財団</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介護保険事業特別会計（保険事業勘定）</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7</v>
      </c>
      <c r="BX35" s="598"/>
      <c r="BY35" s="599" t="str">
        <f>IF('各会計、関係団体の財政状況及び健全化判断比率'!B69="","",'各会計、関係団体の財政状況及び健全化判断比率'!B69)</f>
        <v>福岡県自治会舘管理組合</v>
      </c>
      <c r="BZ35" s="599"/>
      <c r="CA35" s="599"/>
      <c r="CB35" s="599"/>
      <c r="CC35" s="599"/>
      <c r="CD35" s="599"/>
      <c r="CE35" s="599"/>
      <c r="CF35" s="599"/>
      <c r="CG35" s="599"/>
      <c r="CH35" s="599"/>
      <c r="CI35" s="599"/>
      <c r="CJ35" s="599"/>
      <c r="CK35" s="599"/>
      <c r="CL35" s="599"/>
      <c r="CM35" s="599"/>
      <c r="CN35" s="167"/>
      <c r="CO35" s="598">
        <f t="shared" ref="CO35:CO43" si="3">IF(CQ35="","",CO34+1)</f>
        <v>17</v>
      </c>
      <c r="CP35" s="598"/>
      <c r="CQ35" s="599" t="str">
        <f>IF('各会計、関係団体の財政状況及び健全化判断比率'!BS8="","",'各会計、関係団体の財政状況及び健全化判断比率'!BS8)</f>
        <v>那珂川町土地開発公社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8</v>
      </c>
      <c r="BX36" s="598"/>
      <c r="BY36" s="599" t="str">
        <f>IF('各会計、関係団体の財政状況及び健全化判断比率'!B70="","",'各会計、関係団体の財政状況及び健全化判断比率'!B70)</f>
        <v>筑紫自治振興組合（一般会計）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9</v>
      </c>
      <c r="BX37" s="598"/>
      <c r="BY37" s="599" t="str">
        <f>IF('各会計、関係団体の財政状況及び健全化判断比率'!B71="","",'各会計、関係団体の財政状況及び健全化判断比率'!B71)</f>
        <v>筑紫自治振興組合（筑紫公平委員会特別会計）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10</v>
      </c>
      <c r="BX38" s="598"/>
      <c r="BY38" s="599" t="str">
        <f>IF('各会計、関係団体の財政状況及び健全化判断比率'!B72="","",'各会計、関係団体の財政状況及び健全化判断比率'!B72)</f>
        <v>春日・大野城・那珂川消防組合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11</v>
      </c>
      <c r="BX39" s="598"/>
      <c r="BY39" s="599" t="str">
        <f>IF('各会計、関係団体の財政状況及び健全化判断比率'!B73="","",'各会計、関係団体の財政状況及び健全化判断比率'!B73)</f>
        <v>福岡県自治振興組合（一般会計）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12</v>
      </c>
      <c r="BX40" s="598"/>
      <c r="BY40" s="599" t="str">
        <f>IF('各会計、関係団体の財政状況及び健全化判断比率'!B74="","",'各会計、関係団体の財政状況及び健全化判断比率'!B74)</f>
        <v>福岡県自治振興組合（公文書館事業特別会計）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13</v>
      </c>
      <c r="BX41" s="598"/>
      <c r="BY41" s="599" t="str">
        <f>IF('各会計、関係団体の財政状況及び健全化判断比率'!B75="","",'各会計、関係団体の財政状況及び健全化判断比率'!B75)</f>
        <v>福岡都市圏広域行政事業組合（一般会計）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14</v>
      </c>
      <c r="BX42" s="598"/>
      <c r="BY42" s="599" t="str">
        <f>IF('各会計、関係団体の財政状況及び健全化判断比率'!B76="","",'各会計、関係団体の財政状況及び健全化判断比率'!B76)</f>
        <v>福岡都市圏広域行政事業組合（流域連携事業特別会計）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15</v>
      </c>
      <c r="BX43" s="598"/>
      <c r="BY43" s="599" t="str">
        <f>IF('各会計、関係団体の財政状況及び健全化判断比率'!B77="","",'各会計、関係団体の財政状況及び健全化判断比率'!B77)</f>
        <v>福岡都市圏広域行政事業組合（競艇事業特別会計）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7"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184" t="s">
        <v>521</v>
      </c>
      <c r="D34" s="1184"/>
      <c r="E34" s="1185"/>
      <c r="F34" s="32">
        <v>7.06</v>
      </c>
      <c r="G34" s="33">
        <v>7.82</v>
      </c>
      <c r="H34" s="33">
        <v>8.44</v>
      </c>
      <c r="I34" s="33">
        <v>8.64</v>
      </c>
      <c r="J34" s="34">
        <v>8.9700000000000006</v>
      </c>
      <c r="K34" s="22"/>
      <c r="L34" s="22"/>
      <c r="M34" s="22"/>
      <c r="N34" s="22"/>
      <c r="O34" s="22"/>
      <c r="P34" s="22"/>
    </row>
    <row r="35" spans="1:16" ht="39" customHeight="1" x14ac:dyDescent="0.15">
      <c r="A35" s="22"/>
      <c r="B35" s="35"/>
      <c r="C35" s="1178" t="s">
        <v>522</v>
      </c>
      <c r="D35" s="1179"/>
      <c r="E35" s="1180"/>
      <c r="F35" s="36">
        <v>3.48</v>
      </c>
      <c r="G35" s="37">
        <v>3.59</v>
      </c>
      <c r="H35" s="37">
        <v>7.36</v>
      </c>
      <c r="I35" s="37">
        <v>5.46</v>
      </c>
      <c r="J35" s="38">
        <v>8.7100000000000009</v>
      </c>
      <c r="K35" s="22"/>
      <c r="L35" s="22"/>
      <c r="M35" s="22"/>
      <c r="N35" s="22"/>
      <c r="O35" s="22"/>
      <c r="P35" s="22"/>
    </row>
    <row r="36" spans="1:16" ht="39" customHeight="1" x14ac:dyDescent="0.15">
      <c r="A36" s="22"/>
      <c r="B36" s="35"/>
      <c r="C36" s="1178" t="s">
        <v>523</v>
      </c>
      <c r="D36" s="1179"/>
      <c r="E36" s="1180"/>
      <c r="F36" s="36">
        <v>0.09</v>
      </c>
      <c r="G36" s="37">
        <v>0.46</v>
      </c>
      <c r="H36" s="37">
        <v>0.87</v>
      </c>
      <c r="I36" s="37">
        <v>1.39</v>
      </c>
      <c r="J36" s="38">
        <v>0.85</v>
      </c>
      <c r="K36" s="22"/>
      <c r="L36" s="22"/>
      <c r="M36" s="22"/>
      <c r="N36" s="22"/>
      <c r="O36" s="22"/>
      <c r="P36" s="22"/>
    </row>
    <row r="37" spans="1:16" ht="39" customHeight="1" x14ac:dyDescent="0.15">
      <c r="A37" s="22"/>
      <c r="B37" s="35"/>
      <c r="C37" s="1178" t="s">
        <v>524</v>
      </c>
      <c r="D37" s="1179"/>
      <c r="E37" s="1180"/>
      <c r="F37" s="36">
        <v>0.19</v>
      </c>
      <c r="G37" s="37">
        <v>0.16</v>
      </c>
      <c r="H37" s="37">
        <v>0.19</v>
      </c>
      <c r="I37" s="37">
        <v>0.18</v>
      </c>
      <c r="J37" s="38">
        <v>0.19</v>
      </c>
      <c r="K37" s="22"/>
      <c r="L37" s="22"/>
      <c r="M37" s="22"/>
      <c r="N37" s="22"/>
      <c r="O37" s="22"/>
      <c r="P37" s="22"/>
    </row>
    <row r="38" spans="1:16" ht="39" customHeight="1" x14ac:dyDescent="0.15">
      <c r="A38" s="22"/>
      <c r="B38" s="35"/>
      <c r="C38" s="1178" t="s">
        <v>525</v>
      </c>
      <c r="D38" s="1179"/>
      <c r="E38" s="1180"/>
      <c r="F38" s="36">
        <v>0</v>
      </c>
      <c r="G38" s="37">
        <v>0</v>
      </c>
      <c r="H38" s="37">
        <v>0</v>
      </c>
      <c r="I38" s="37">
        <v>0</v>
      </c>
      <c r="J38" s="38">
        <v>0</v>
      </c>
      <c r="K38" s="22"/>
      <c r="L38" s="22"/>
      <c r="M38" s="22"/>
      <c r="N38" s="22"/>
      <c r="O38" s="22"/>
      <c r="P38" s="22"/>
    </row>
    <row r="39" spans="1:16" ht="39" customHeight="1" x14ac:dyDescent="0.15">
      <c r="A39" s="22"/>
      <c r="B39" s="35"/>
      <c r="C39" s="1178"/>
      <c r="D39" s="1179"/>
      <c r="E39" s="1180"/>
      <c r="F39" s="36"/>
      <c r="G39" s="37"/>
      <c r="H39" s="37"/>
      <c r="I39" s="37"/>
      <c r="J39" s="38"/>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526</v>
      </c>
      <c r="D42" s="1179"/>
      <c r="E42" s="1180"/>
      <c r="F42" s="36" t="s">
        <v>475</v>
      </c>
      <c r="G42" s="37" t="s">
        <v>475</v>
      </c>
      <c r="H42" s="37" t="s">
        <v>475</v>
      </c>
      <c r="I42" s="37" t="s">
        <v>475</v>
      </c>
      <c r="J42" s="38" t="s">
        <v>475</v>
      </c>
      <c r="K42" s="22"/>
      <c r="L42" s="22"/>
      <c r="M42" s="22"/>
      <c r="N42" s="22"/>
      <c r="O42" s="22"/>
      <c r="P42" s="22"/>
    </row>
    <row r="43" spans="1:16" ht="39" customHeight="1" thickBot="1" x14ac:dyDescent="0.2">
      <c r="A43" s="22"/>
      <c r="B43" s="40"/>
      <c r="C43" s="1181" t="s">
        <v>527</v>
      </c>
      <c r="D43" s="1182"/>
      <c r="E43" s="1183"/>
      <c r="F43" s="41">
        <v>7.0000000000000007E-2</v>
      </c>
      <c r="G43" s="42">
        <v>0.06</v>
      </c>
      <c r="H43" s="42">
        <v>0</v>
      </c>
      <c r="I43" s="42" t="s">
        <v>475</v>
      </c>
      <c r="J43" s="43" t="s">
        <v>475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6"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1183</v>
      </c>
      <c r="L45" s="60">
        <v>1179</v>
      </c>
      <c r="M45" s="60">
        <v>1151</v>
      </c>
      <c r="N45" s="60">
        <v>1144</v>
      </c>
      <c r="O45" s="61">
        <v>1227</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475</v>
      </c>
      <c r="L46" s="64" t="s">
        <v>475</v>
      </c>
      <c r="M46" s="64" t="s">
        <v>475</v>
      </c>
      <c r="N46" s="64" t="s">
        <v>475</v>
      </c>
      <c r="O46" s="65" t="s">
        <v>475</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475</v>
      </c>
      <c r="L47" s="64" t="s">
        <v>475</v>
      </c>
      <c r="M47" s="64" t="s">
        <v>475</v>
      </c>
      <c r="N47" s="64" t="s">
        <v>475</v>
      </c>
      <c r="O47" s="65" t="s">
        <v>475</v>
      </c>
      <c r="P47" s="48"/>
      <c r="Q47" s="48"/>
      <c r="R47" s="48"/>
      <c r="S47" s="48"/>
      <c r="T47" s="48"/>
      <c r="U47" s="48"/>
    </row>
    <row r="48" spans="1:21" ht="30.75" customHeight="1" x14ac:dyDescent="0.15">
      <c r="A48" s="48"/>
      <c r="B48" s="1196"/>
      <c r="C48" s="1197"/>
      <c r="D48" s="62"/>
      <c r="E48" s="1188" t="s">
        <v>15</v>
      </c>
      <c r="F48" s="1188"/>
      <c r="G48" s="1188"/>
      <c r="H48" s="1188"/>
      <c r="I48" s="1188"/>
      <c r="J48" s="1189"/>
      <c r="K48" s="63">
        <v>27</v>
      </c>
      <c r="L48" s="64">
        <v>27</v>
      </c>
      <c r="M48" s="64">
        <v>14</v>
      </c>
      <c r="N48" s="64">
        <v>14</v>
      </c>
      <c r="O48" s="65">
        <v>14</v>
      </c>
      <c r="P48" s="48"/>
      <c r="Q48" s="48"/>
      <c r="R48" s="48"/>
      <c r="S48" s="48"/>
      <c r="T48" s="48"/>
      <c r="U48" s="48"/>
    </row>
    <row r="49" spans="1:21" ht="30.75" customHeight="1" x14ac:dyDescent="0.15">
      <c r="A49" s="48"/>
      <c r="B49" s="1196"/>
      <c r="C49" s="1197"/>
      <c r="D49" s="62"/>
      <c r="E49" s="1188" t="s">
        <v>16</v>
      </c>
      <c r="F49" s="1188"/>
      <c r="G49" s="1188"/>
      <c r="H49" s="1188"/>
      <c r="I49" s="1188"/>
      <c r="J49" s="1189"/>
      <c r="K49" s="63">
        <v>35</v>
      </c>
      <c r="L49" s="64">
        <v>34</v>
      </c>
      <c r="M49" s="64">
        <v>34</v>
      </c>
      <c r="N49" s="64">
        <v>40</v>
      </c>
      <c r="O49" s="65">
        <v>44</v>
      </c>
      <c r="P49" s="48"/>
      <c r="Q49" s="48"/>
      <c r="R49" s="48"/>
      <c r="S49" s="48"/>
      <c r="T49" s="48"/>
      <c r="U49" s="48"/>
    </row>
    <row r="50" spans="1:21" ht="30.75" customHeight="1" x14ac:dyDescent="0.15">
      <c r="A50" s="48"/>
      <c r="B50" s="1196"/>
      <c r="C50" s="1197"/>
      <c r="D50" s="62"/>
      <c r="E50" s="1188" t="s">
        <v>17</v>
      </c>
      <c r="F50" s="1188"/>
      <c r="G50" s="1188"/>
      <c r="H50" s="1188"/>
      <c r="I50" s="1188"/>
      <c r="J50" s="1189"/>
      <c r="K50" s="63">
        <v>24</v>
      </c>
      <c r="L50" s="64">
        <v>25</v>
      </c>
      <c r="M50" s="64">
        <v>28</v>
      </c>
      <c r="N50" s="64">
        <v>44</v>
      </c>
      <c r="O50" s="65">
        <v>52</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475</v>
      </c>
      <c r="L51" s="64" t="s">
        <v>475</v>
      </c>
      <c r="M51" s="64" t="s">
        <v>475</v>
      </c>
      <c r="N51" s="64" t="s">
        <v>475</v>
      </c>
      <c r="O51" s="65" t="s">
        <v>475</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881</v>
      </c>
      <c r="L52" s="64">
        <v>917</v>
      </c>
      <c r="M52" s="64">
        <v>976</v>
      </c>
      <c r="N52" s="64">
        <v>951</v>
      </c>
      <c r="O52" s="65">
        <v>959</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388</v>
      </c>
      <c r="L53" s="69">
        <v>348</v>
      </c>
      <c r="M53" s="69">
        <v>251</v>
      </c>
      <c r="N53" s="69">
        <v>291</v>
      </c>
      <c r="O53" s="70">
        <v>378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5" zoomScale="60" zoomScaleNormal="6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514</v>
      </c>
      <c r="J40" s="79" t="s">
        <v>515</v>
      </c>
      <c r="K40" s="79" t="s">
        <v>516</v>
      </c>
      <c r="L40" s="79" t="s">
        <v>517</v>
      </c>
      <c r="M40" s="80" t="s">
        <v>518</v>
      </c>
    </row>
    <row r="41" spans="2:13" ht="27.75" customHeight="1" x14ac:dyDescent="0.15">
      <c r="B41" s="1202" t="s">
        <v>24</v>
      </c>
      <c r="C41" s="1203"/>
      <c r="D41" s="81"/>
      <c r="E41" s="1208" t="s">
        <v>25</v>
      </c>
      <c r="F41" s="1208"/>
      <c r="G41" s="1208"/>
      <c r="H41" s="1209"/>
      <c r="I41" s="82">
        <v>11151</v>
      </c>
      <c r="J41" s="83">
        <v>11600</v>
      </c>
      <c r="K41" s="83">
        <v>11708</v>
      </c>
      <c r="L41" s="83">
        <v>11772</v>
      </c>
      <c r="M41" s="84">
        <v>11560</v>
      </c>
    </row>
    <row r="42" spans="2:13" ht="27.75" customHeight="1" x14ac:dyDescent="0.15">
      <c r="B42" s="1204"/>
      <c r="C42" s="1205"/>
      <c r="D42" s="85"/>
      <c r="E42" s="1210" t="s">
        <v>26</v>
      </c>
      <c r="F42" s="1210"/>
      <c r="G42" s="1210"/>
      <c r="H42" s="1211"/>
      <c r="I42" s="86" t="s">
        <v>475</v>
      </c>
      <c r="J42" s="87" t="s">
        <v>475</v>
      </c>
      <c r="K42" s="87" t="s">
        <v>475</v>
      </c>
      <c r="L42" s="87" t="s">
        <v>475</v>
      </c>
      <c r="M42" s="88" t="s">
        <v>475</v>
      </c>
    </row>
    <row r="43" spans="2:13" ht="27.75" customHeight="1" x14ac:dyDescent="0.15">
      <c r="B43" s="1204"/>
      <c r="C43" s="1205"/>
      <c r="D43" s="85"/>
      <c r="E43" s="1210" t="s">
        <v>27</v>
      </c>
      <c r="F43" s="1210"/>
      <c r="G43" s="1210"/>
      <c r="H43" s="1211"/>
      <c r="I43" s="86">
        <v>427</v>
      </c>
      <c r="J43" s="87">
        <v>424</v>
      </c>
      <c r="K43" s="87">
        <v>326</v>
      </c>
      <c r="L43" s="87">
        <v>249</v>
      </c>
      <c r="M43" s="88">
        <v>172</v>
      </c>
    </row>
    <row r="44" spans="2:13" ht="27.75" customHeight="1" x14ac:dyDescent="0.15">
      <c r="B44" s="1204"/>
      <c r="C44" s="1205"/>
      <c r="D44" s="85"/>
      <c r="E44" s="1210" t="s">
        <v>28</v>
      </c>
      <c r="F44" s="1210"/>
      <c r="G44" s="1210"/>
      <c r="H44" s="1211"/>
      <c r="I44" s="86">
        <v>553</v>
      </c>
      <c r="J44" s="87">
        <v>522</v>
      </c>
      <c r="K44" s="87">
        <v>1475</v>
      </c>
      <c r="L44" s="87">
        <v>2413</v>
      </c>
      <c r="M44" s="88">
        <v>2448</v>
      </c>
    </row>
    <row r="45" spans="2:13" ht="27.75" customHeight="1" x14ac:dyDescent="0.15">
      <c r="B45" s="1204"/>
      <c r="C45" s="1205"/>
      <c r="D45" s="85"/>
      <c r="E45" s="1210" t="s">
        <v>29</v>
      </c>
      <c r="F45" s="1210"/>
      <c r="G45" s="1210"/>
      <c r="H45" s="1211"/>
      <c r="I45" s="86">
        <v>2136</v>
      </c>
      <c r="J45" s="87">
        <v>1932</v>
      </c>
      <c r="K45" s="87">
        <v>1723</v>
      </c>
      <c r="L45" s="87">
        <v>1496</v>
      </c>
      <c r="M45" s="88">
        <v>1277</v>
      </c>
    </row>
    <row r="46" spans="2:13" ht="27.75" customHeight="1" x14ac:dyDescent="0.15">
      <c r="B46" s="1204"/>
      <c r="C46" s="1205"/>
      <c r="D46" s="89"/>
      <c r="E46" s="1210" t="s">
        <v>30</v>
      </c>
      <c r="F46" s="1210"/>
      <c r="G46" s="1210"/>
      <c r="H46" s="1211"/>
      <c r="I46" s="86" t="s">
        <v>475</v>
      </c>
      <c r="J46" s="87" t="s">
        <v>475</v>
      </c>
      <c r="K46" s="87" t="s">
        <v>475</v>
      </c>
      <c r="L46" s="87" t="s">
        <v>475</v>
      </c>
      <c r="M46" s="88" t="s">
        <v>475</v>
      </c>
    </row>
    <row r="47" spans="2:13" ht="27.75" customHeight="1" x14ac:dyDescent="0.15">
      <c r="B47" s="1204"/>
      <c r="C47" s="1205"/>
      <c r="D47" s="90"/>
      <c r="E47" s="1212" t="s">
        <v>31</v>
      </c>
      <c r="F47" s="1213"/>
      <c r="G47" s="1213"/>
      <c r="H47" s="1214"/>
      <c r="I47" s="86" t="s">
        <v>475</v>
      </c>
      <c r="J47" s="87" t="s">
        <v>475</v>
      </c>
      <c r="K47" s="87" t="s">
        <v>475</v>
      </c>
      <c r="L47" s="87" t="s">
        <v>475</v>
      </c>
      <c r="M47" s="88" t="s">
        <v>475</v>
      </c>
    </row>
    <row r="48" spans="2:13" ht="27.75" customHeight="1" x14ac:dyDescent="0.15">
      <c r="B48" s="1204"/>
      <c r="C48" s="1205"/>
      <c r="D48" s="85"/>
      <c r="E48" s="1210" t="s">
        <v>32</v>
      </c>
      <c r="F48" s="1210"/>
      <c r="G48" s="1210"/>
      <c r="H48" s="1211"/>
      <c r="I48" s="86" t="s">
        <v>475</v>
      </c>
      <c r="J48" s="87" t="s">
        <v>475</v>
      </c>
      <c r="K48" s="87" t="s">
        <v>475</v>
      </c>
      <c r="L48" s="87" t="s">
        <v>475</v>
      </c>
      <c r="M48" s="88" t="s">
        <v>475</v>
      </c>
    </row>
    <row r="49" spans="2:13" ht="27.75" customHeight="1" x14ac:dyDescent="0.15">
      <c r="B49" s="1206"/>
      <c r="C49" s="1207"/>
      <c r="D49" s="85"/>
      <c r="E49" s="1210" t="s">
        <v>33</v>
      </c>
      <c r="F49" s="1210"/>
      <c r="G49" s="1210"/>
      <c r="H49" s="1211"/>
      <c r="I49" s="86" t="s">
        <v>475</v>
      </c>
      <c r="J49" s="87" t="s">
        <v>475</v>
      </c>
      <c r="K49" s="87" t="s">
        <v>475</v>
      </c>
      <c r="L49" s="87" t="s">
        <v>475</v>
      </c>
      <c r="M49" s="88" t="s">
        <v>475</v>
      </c>
    </row>
    <row r="50" spans="2:13" ht="27.75" customHeight="1" x14ac:dyDescent="0.15">
      <c r="B50" s="1215" t="s">
        <v>34</v>
      </c>
      <c r="C50" s="1216"/>
      <c r="D50" s="91"/>
      <c r="E50" s="1210" t="s">
        <v>35</v>
      </c>
      <c r="F50" s="1210"/>
      <c r="G50" s="1210"/>
      <c r="H50" s="1211"/>
      <c r="I50" s="86">
        <v>9224</v>
      </c>
      <c r="J50" s="87">
        <v>9368</v>
      </c>
      <c r="K50" s="87">
        <v>9046</v>
      </c>
      <c r="L50" s="87">
        <v>9429</v>
      </c>
      <c r="M50" s="88">
        <v>9284</v>
      </c>
    </row>
    <row r="51" spans="2:13" ht="27.75" customHeight="1" x14ac:dyDescent="0.15">
      <c r="B51" s="1204"/>
      <c r="C51" s="1205"/>
      <c r="D51" s="85"/>
      <c r="E51" s="1210" t="s">
        <v>36</v>
      </c>
      <c r="F51" s="1210"/>
      <c r="G51" s="1210"/>
      <c r="H51" s="1211"/>
      <c r="I51" s="86">
        <v>29</v>
      </c>
      <c r="J51" s="87">
        <v>27</v>
      </c>
      <c r="K51" s="87">
        <v>25</v>
      </c>
      <c r="L51" s="87">
        <v>23</v>
      </c>
      <c r="M51" s="88">
        <v>14</v>
      </c>
    </row>
    <row r="52" spans="2:13" ht="27.75" customHeight="1" x14ac:dyDescent="0.15">
      <c r="B52" s="1206"/>
      <c r="C52" s="1207"/>
      <c r="D52" s="85"/>
      <c r="E52" s="1210" t="s">
        <v>37</v>
      </c>
      <c r="F52" s="1210"/>
      <c r="G52" s="1210"/>
      <c r="H52" s="1211"/>
      <c r="I52" s="86">
        <v>11289</v>
      </c>
      <c r="J52" s="87">
        <v>10762</v>
      </c>
      <c r="K52" s="87">
        <v>12172</v>
      </c>
      <c r="L52" s="87">
        <v>12396</v>
      </c>
      <c r="M52" s="88">
        <v>12625</v>
      </c>
    </row>
    <row r="53" spans="2:13" ht="27.75" customHeight="1" thickBot="1" x14ac:dyDescent="0.2">
      <c r="B53" s="1217" t="s">
        <v>21</v>
      </c>
      <c r="C53" s="1218"/>
      <c r="D53" s="92"/>
      <c r="E53" s="1219" t="s">
        <v>38</v>
      </c>
      <c r="F53" s="1219"/>
      <c r="G53" s="1219"/>
      <c r="H53" s="1220"/>
      <c r="I53" s="93">
        <v>-6275</v>
      </c>
      <c r="J53" s="94">
        <v>-5679</v>
      </c>
      <c r="K53" s="94">
        <v>-6009</v>
      </c>
      <c r="L53" s="94">
        <v>-5918</v>
      </c>
      <c r="M53" s="95">
        <v>-6466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60" zoomScaleNormal="6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558</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558</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559</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560</v>
      </c>
      <c r="I42" s="354"/>
      <c r="J42" s="354"/>
      <c r="K42" s="354"/>
      <c r="L42" s="246"/>
      <c r="M42" s="246"/>
      <c r="N42" s="246"/>
      <c r="O42" s="246"/>
    </row>
    <row r="43" spans="2:17" x14ac:dyDescent="0.15">
      <c r="B43" s="250"/>
      <c r="C43" s="246"/>
      <c r="D43" s="246"/>
      <c r="E43" s="246"/>
      <c r="F43" s="246"/>
      <c r="G43" s="1221" t="s">
        <v>570</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561</v>
      </c>
    </row>
    <row r="50" spans="1:17" x14ac:dyDescent="0.15">
      <c r="B50" s="250"/>
      <c r="C50" s="246"/>
      <c r="D50" s="246"/>
      <c r="E50" s="246"/>
      <c r="F50" s="246"/>
      <c r="G50" s="1230"/>
      <c r="H50" s="1231"/>
      <c r="I50" s="1231"/>
      <c r="J50" s="1232"/>
      <c r="K50" s="356" t="s">
        <v>514</v>
      </c>
      <c r="L50" s="356" t="s">
        <v>515</v>
      </c>
      <c r="M50" s="356" t="s">
        <v>516</v>
      </c>
      <c r="N50" s="356" t="s">
        <v>517</v>
      </c>
      <c r="O50" s="356" t="s">
        <v>518</v>
      </c>
    </row>
    <row r="51" spans="1:17" x14ac:dyDescent="0.15">
      <c r="B51" s="250"/>
      <c r="C51" s="246"/>
      <c r="D51" s="246"/>
      <c r="E51" s="246"/>
      <c r="F51" s="246"/>
      <c r="G51" s="1233" t="s">
        <v>562</v>
      </c>
      <c r="H51" s="1234"/>
      <c r="I51" s="1239" t="s">
        <v>563</v>
      </c>
      <c r="J51" s="1239"/>
      <c r="K51" s="1241"/>
      <c r="L51" s="1241"/>
      <c r="M51" s="1241"/>
      <c r="N51" s="1242"/>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564</v>
      </c>
      <c r="J53" s="1243"/>
      <c r="K53" s="1244"/>
      <c r="L53" s="1244"/>
      <c r="M53" s="1244"/>
      <c r="N53" s="1246">
        <v>38</v>
      </c>
      <c r="O53" s="1244"/>
    </row>
    <row r="54" spans="1:17" x14ac:dyDescent="0.15">
      <c r="A54" s="357"/>
      <c r="B54" s="250"/>
      <c r="C54" s="246"/>
      <c r="D54" s="246"/>
      <c r="E54" s="246"/>
      <c r="F54" s="246"/>
      <c r="G54" s="1237"/>
      <c r="H54" s="1238"/>
      <c r="I54" s="1243"/>
      <c r="J54" s="1243"/>
      <c r="K54" s="1245"/>
      <c r="L54" s="1245"/>
      <c r="M54" s="1245"/>
      <c r="N54" s="1245"/>
      <c r="O54" s="1245"/>
    </row>
    <row r="55" spans="1:17" x14ac:dyDescent="0.15">
      <c r="A55" s="357"/>
      <c r="B55" s="250"/>
      <c r="C55" s="246"/>
      <c r="D55" s="246"/>
      <c r="E55" s="246"/>
      <c r="F55" s="246"/>
      <c r="G55" s="1247" t="s">
        <v>565</v>
      </c>
      <c r="H55" s="1248"/>
      <c r="I55" s="1243" t="s">
        <v>563</v>
      </c>
      <c r="J55" s="1243"/>
      <c r="K55" s="1241"/>
      <c r="L55" s="1241"/>
      <c r="M55" s="1241"/>
      <c r="N55" s="1242">
        <v>13</v>
      </c>
      <c r="O55" s="1241"/>
    </row>
    <row r="56" spans="1:17" x14ac:dyDescent="0.15">
      <c r="A56" s="357"/>
      <c r="B56" s="250"/>
      <c r="C56" s="246"/>
      <c r="D56" s="246"/>
      <c r="E56" s="246"/>
      <c r="F56" s="246"/>
      <c r="G56" s="1249"/>
      <c r="H56" s="1250"/>
      <c r="I56" s="1243"/>
      <c r="J56" s="1243"/>
      <c r="K56" s="1242"/>
      <c r="L56" s="1242"/>
      <c r="M56" s="1242"/>
      <c r="N56" s="1242"/>
      <c r="O56" s="1242"/>
    </row>
    <row r="57" spans="1:17" s="357" customFormat="1" x14ac:dyDescent="0.15">
      <c r="B57" s="358"/>
      <c r="C57" s="354"/>
      <c r="D57" s="354"/>
      <c r="E57" s="354"/>
      <c r="F57" s="354"/>
      <c r="G57" s="1249"/>
      <c r="H57" s="1250"/>
      <c r="I57" s="1253" t="s">
        <v>564</v>
      </c>
      <c r="J57" s="1253"/>
      <c r="K57" s="1244"/>
      <c r="L57" s="1244"/>
      <c r="M57" s="1244"/>
      <c r="N57" s="1246">
        <v>53.4</v>
      </c>
      <c r="O57" s="1244"/>
      <c r="P57" s="359"/>
      <c r="Q57" s="358"/>
    </row>
    <row r="58" spans="1:17" s="357" customFormat="1" x14ac:dyDescent="0.15">
      <c r="A58" s="245"/>
      <c r="B58" s="358"/>
      <c r="C58" s="354"/>
      <c r="D58" s="354"/>
      <c r="E58" s="354"/>
      <c r="F58" s="354"/>
      <c r="G58" s="1251"/>
      <c r="H58" s="1252"/>
      <c r="I58" s="1253"/>
      <c r="J58" s="1253"/>
      <c r="K58" s="1245"/>
      <c r="L58" s="1245"/>
      <c r="M58" s="1245"/>
      <c r="N58" s="1245"/>
      <c r="O58" s="1245"/>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566</v>
      </c>
      <c r="C63" s="246"/>
      <c r="D63" s="246"/>
      <c r="E63" s="246"/>
      <c r="F63" s="246"/>
      <c r="G63" s="246"/>
      <c r="H63" s="246"/>
      <c r="I63" s="246"/>
      <c r="J63" s="246"/>
      <c r="K63" s="246"/>
      <c r="L63" s="246"/>
      <c r="M63" s="246"/>
      <c r="N63" s="246"/>
      <c r="O63" s="246"/>
    </row>
    <row r="64" spans="1:17" x14ac:dyDescent="0.15">
      <c r="B64" s="250"/>
      <c r="C64" s="246"/>
      <c r="D64" s="246"/>
      <c r="E64" s="246"/>
      <c r="F64" s="246"/>
      <c r="G64" s="353" t="s">
        <v>560</v>
      </c>
      <c r="I64" s="354"/>
      <c r="J64" s="354"/>
      <c r="K64" s="354"/>
      <c r="L64" s="246"/>
      <c r="M64" s="246"/>
      <c r="N64" s="246"/>
      <c r="O64" s="246"/>
    </row>
    <row r="65" spans="2:30" x14ac:dyDescent="0.15">
      <c r="B65" s="250"/>
      <c r="C65" s="246"/>
      <c r="D65" s="246"/>
      <c r="E65" s="246"/>
      <c r="F65" s="246"/>
      <c r="G65" s="1221" t="s">
        <v>569</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567</v>
      </c>
      <c r="I71" s="370"/>
      <c r="J71" s="366"/>
      <c r="K71" s="366"/>
      <c r="L71" s="367"/>
      <c r="M71" s="366"/>
      <c r="N71" s="367"/>
      <c r="O71" s="368"/>
    </row>
    <row r="72" spans="2:30" x14ac:dyDescent="0.15">
      <c r="B72" s="250"/>
      <c r="C72" s="246"/>
      <c r="D72" s="246"/>
      <c r="E72" s="246"/>
      <c r="F72" s="246"/>
      <c r="G72" s="1230"/>
      <c r="H72" s="1231"/>
      <c r="I72" s="1231"/>
      <c r="J72" s="1232"/>
      <c r="K72" s="356" t="s">
        <v>514</v>
      </c>
      <c r="L72" s="356" t="s">
        <v>515</v>
      </c>
      <c r="M72" s="356" t="s">
        <v>516</v>
      </c>
      <c r="N72" s="356" t="s">
        <v>517</v>
      </c>
      <c r="O72" s="356" t="s">
        <v>518</v>
      </c>
    </row>
    <row r="73" spans="2:30" x14ac:dyDescent="0.15">
      <c r="B73" s="250"/>
      <c r="C73" s="246"/>
      <c r="D73" s="246"/>
      <c r="E73" s="246"/>
      <c r="F73" s="246"/>
      <c r="G73" s="1233" t="s">
        <v>562</v>
      </c>
      <c r="H73" s="1234"/>
      <c r="I73" s="1239" t="s">
        <v>563</v>
      </c>
      <c r="J73" s="1239"/>
      <c r="K73" s="1254"/>
      <c r="L73" s="1254"/>
      <c r="M73" s="1242"/>
      <c r="N73" s="1242"/>
      <c r="O73" s="1242"/>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568</v>
      </c>
      <c r="J75" s="1243"/>
      <c r="K75" s="1246">
        <v>5.0999999999999996</v>
      </c>
      <c r="L75" s="1246">
        <v>4.5999999999999996</v>
      </c>
      <c r="M75" s="1246">
        <v>4</v>
      </c>
      <c r="N75" s="1246">
        <v>3.6</v>
      </c>
      <c r="O75" s="1246">
        <v>3.7</v>
      </c>
      <c r="U75" s="245">
        <v>81.2</v>
      </c>
      <c r="W75" s="245">
        <v>87.2</v>
      </c>
      <c r="Y75" s="245">
        <v>99.8</v>
      </c>
      <c r="AA75" s="245">
        <v>109.5</v>
      </c>
      <c r="AC75" s="245">
        <v>115.2</v>
      </c>
    </row>
    <row r="76" spans="2:30" x14ac:dyDescent="0.15">
      <c r="B76" s="250"/>
      <c r="C76" s="246"/>
      <c r="D76" s="246"/>
      <c r="E76" s="246"/>
      <c r="F76" s="246"/>
      <c r="G76" s="1237"/>
      <c r="H76" s="1238"/>
      <c r="I76" s="1243"/>
      <c r="J76" s="1243"/>
      <c r="K76" s="1245"/>
      <c r="L76" s="1245"/>
      <c r="M76" s="1245"/>
      <c r="N76" s="1245"/>
      <c r="O76" s="1245"/>
    </row>
    <row r="77" spans="2:30" x14ac:dyDescent="0.15">
      <c r="B77" s="250"/>
      <c r="C77" s="246"/>
      <c r="D77" s="246"/>
      <c r="E77" s="246"/>
      <c r="F77" s="246"/>
      <c r="G77" s="1247" t="s">
        <v>565</v>
      </c>
      <c r="H77" s="1248"/>
      <c r="I77" s="1243" t="s">
        <v>563</v>
      </c>
      <c r="J77" s="1243"/>
      <c r="K77" s="1254">
        <v>30.7</v>
      </c>
      <c r="L77" s="1254">
        <v>22.3</v>
      </c>
      <c r="M77" s="1242">
        <v>20.3</v>
      </c>
      <c r="N77" s="1242">
        <v>13</v>
      </c>
      <c r="O77" s="1242">
        <v>21</v>
      </c>
      <c r="R77" s="245">
        <v>12.3</v>
      </c>
      <c r="T77" s="245">
        <v>11.1</v>
      </c>
    </row>
    <row r="78" spans="2:30" x14ac:dyDescent="0.15">
      <c r="B78" s="250"/>
      <c r="C78" s="246"/>
      <c r="D78" s="246"/>
      <c r="E78" s="246"/>
      <c r="F78" s="246"/>
      <c r="G78" s="1249"/>
      <c r="H78" s="1250"/>
      <c r="I78" s="1243"/>
      <c r="J78" s="1243"/>
      <c r="K78" s="1254"/>
      <c r="L78" s="1254"/>
      <c r="M78" s="1242"/>
      <c r="N78" s="1242"/>
      <c r="O78" s="1242"/>
    </row>
    <row r="79" spans="2:30" x14ac:dyDescent="0.15">
      <c r="B79" s="250"/>
      <c r="C79" s="246"/>
      <c r="D79" s="246"/>
      <c r="E79" s="246"/>
      <c r="F79" s="246"/>
      <c r="G79" s="1249"/>
      <c r="H79" s="1250"/>
      <c r="I79" s="1255" t="s">
        <v>568</v>
      </c>
      <c r="J79" s="1253"/>
      <c r="K79" s="1256">
        <v>9.1999999999999993</v>
      </c>
      <c r="L79" s="1256">
        <v>8.5</v>
      </c>
      <c r="M79" s="1256">
        <v>7.7</v>
      </c>
      <c r="N79" s="1256">
        <v>6.8</v>
      </c>
      <c r="O79" s="1256">
        <v>6.8</v>
      </c>
      <c r="V79" s="245">
        <v>53.5</v>
      </c>
      <c r="X79" s="245">
        <v>48.2</v>
      </c>
      <c r="Z79" s="245">
        <v>34.200000000000003</v>
      </c>
      <c r="AB79" s="245">
        <v>30.3</v>
      </c>
      <c r="AD79" s="245">
        <v>28.9</v>
      </c>
    </row>
    <row r="80" spans="2:30" x14ac:dyDescent="0.15">
      <c r="B80" s="250"/>
      <c r="C80" s="246"/>
      <c r="D80" s="246"/>
      <c r="E80" s="246"/>
      <c r="F80" s="246"/>
      <c r="G80" s="1251"/>
      <c r="H80" s="1252"/>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59055118110236227" bottom="0.31496062992125984" header="0.39370078740157483" footer="0"/>
  <pageSetup paperSize="9" scale="34"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B1"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59055118110236227" bottom="0.31496062992125984" header="0.39370078740157483" footer="0"/>
  <pageSetup paperSize="9" scale="34"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513</v>
      </c>
      <c r="G2" s="113"/>
      <c r="H2" s="114"/>
    </row>
    <row r="3" spans="1:8" x14ac:dyDescent="0.15">
      <c r="A3" s="110" t="s">
        <v>506</v>
      </c>
      <c r="B3" s="115"/>
      <c r="C3" s="116"/>
      <c r="D3" s="117">
        <v>49468</v>
      </c>
      <c r="E3" s="118"/>
      <c r="F3" s="119">
        <v>46819</v>
      </c>
      <c r="G3" s="120"/>
      <c r="H3" s="121"/>
    </row>
    <row r="4" spans="1:8" x14ac:dyDescent="0.15">
      <c r="A4" s="122"/>
      <c r="B4" s="123"/>
      <c r="C4" s="124"/>
      <c r="D4" s="125">
        <v>26078</v>
      </c>
      <c r="E4" s="126"/>
      <c r="F4" s="127">
        <v>24121</v>
      </c>
      <c r="G4" s="128"/>
      <c r="H4" s="129"/>
    </row>
    <row r="5" spans="1:8" x14ac:dyDescent="0.15">
      <c r="A5" s="110" t="s">
        <v>508</v>
      </c>
      <c r="B5" s="115"/>
      <c r="C5" s="116"/>
      <c r="D5" s="117">
        <v>46668</v>
      </c>
      <c r="E5" s="118"/>
      <c r="F5" s="119">
        <v>53270</v>
      </c>
      <c r="G5" s="120"/>
      <c r="H5" s="121"/>
    </row>
    <row r="6" spans="1:8" x14ac:dyDescent="0.15">
      <c r="A6" s="122"/>
      <c r="B6" s="123"/>
      <c r="C6" s="124"/>
      <c r="D6" s="125">
        <v>33602</v>
      </c>
      <c r="E6" s="126"/>
      <c r="F6" s="127">
        <v>24316</v>
      </c>
      <c r="G6" s="128"/>
      <c r="H6" s="129"/>
    </row>
    <row r="7" spans="1:8" x14ac:dyDescent="0.15">
      <c r="A7" s="110" t="s">
        <v>509</v>
      </c>
      <c r="B7" s="115"/>
      <c r="C7" s="116"/>
      <c r="D7" s="117">
        <v>46941</v>
      </c>
      <c r="E7" s="118"/>
      <c r="F7" s="119">
        <v>53292</v>
      </c>
      <c r="G7" s="120"/>
      <c r="H7" s="121"/>
    </row>
    <row r="8" spans="1:8" x14ac:dyDescent="0.15">
      <c r="A8" s="122"/>
      <c r="B8" s="123"/>
      <c r="C8" s="124"/>
      <c r="D8" s="125">
        <v>32068</v>
      </c>
      <c r="E8" s="126"/>
      <c r="F8" s="127">
        <v>28900</v>
      </c>
      <c r="G8" s="128"/>
      <c r="H8" s="129"/>
    </row>
    <row r="9" spans="1:8" x14ac:dyDescent="0.15">
      <c r="A9" s="110" t="s">
        <v>510</v>
      </c>
      <c r="B9" s="115"/>
      <c r="C9" s="116"/>
      <c r="D9" s="117">
        <v>27268</v>
      </c>
      <c r="E9" s="118"/>
      <c r="F9" s="119">
        <v>49919</v>
      </c>
      <c r="G9" s="120"/>
      <c r="H9" s="121"/>
    </row>
    <row r="10" spans="1:8" x14ac:dyDescent="0.15">
      <c r="A10" s="122"/>
      <c r="B10" s="123"/>
      <c r="C10" s="124"/>
      <c r="D10" s="125">
        <v>17862</v>
      </c>
      <c r="E10" s="126"/>
      <c r="F10" s="127">
        <v>26398</v>
      </c>
      <c r="G10" s="128"/>
      <c r="H10" s="129"/>
    </row>
    <row r="11" spans="1:8" x14ac:dyDescent="0.15">
      <c r="A11" s="110" t="s">
        <v>511</v>
      </c>
      <c r="B11" s="115"/>
      <c r="C11" s="116"/>
      <c r="D11" s="117">
        <v>30678</v>
      </c>
      <c r="E11" s="118"/>
      <c r="F11" s="119">
        <v>47738</v>
      </c>
      <c r="G11" s="120"/>
      <c r="H11" s="121"/>
    </row>
    <row r="12" spans="1:8" x14ac:dyDescent="0.15">
      <c r="A12" s="122"/>
      <c r="B12" s="123"/>
      <c r="C12" s="130"/>
      <c r="D12" s="125">
        <v>22414</v>
      </c>
      <c r="E12" s="126"/>
      <c r="F12" s="127">
        <v>24937</v>
      </c>
      <c r="G12" s="128"/>
      <c r="H12" s="129"/>
    </row>
    <row r="13" spans="1:8" x14ac:dyDescent="0.15">
      <c r="A13" s="110"/>
      <c r="B13" s="115"/>
      <c r="C13" s="131"/>
      <c r="D13" s="132">
        <v>40205</v>
      </c>
      <c r="E13" s="133"/>
      <c r="F13" s="134">
        <v>50208</v>
      </c>
      <c r="G13" s="135"/>
      <c r="H13" s="121"/>
    </row>
    <row r="14" spans="1:8" x14ac:dyDescent="0.15">
      <c r="A14" s="122"/>
      <c r="B14" s="123"/>
      <c r="C14" s="124"/>
      <c r="D14" s="125">
        <v>26405</v>
      </c>
      <c r="E14" s="126"/>
      <c r="F14" s="127">
        <v>25734</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3.55</v>
      </c>
      <c r="C19" s="136">
        <f>ROUND(VALUE(SUBSTITUTE(実質収支比率等に係る経年分析!G$48,"▲","-")),2)</f>
        <v>3.66</v>
      </c>
      <c r="D19" s="136">
        <f>ROUND(VALUE(SUBSTITUTE(実質収支比率等に係る経年分析!H$48,"▲","-")),2)</f>
        <v>7.37</v>
      </c>
      <c r="E19" s="136">
        <f>ROUND(VALUE(SUBSTITUTE(実質収支比率等に係る経年分析!I$48,"▲","-")),2)</f>
        <v>5.47</v>
      </c>
      <c r="F19" s="136">
        <f>ROUND(VALUE(SUBSTITUTE(実質収支比率等に係る経年分析!J$48,"▲","-")),2)</f>
        <v>8.7100000000000009</v>
      </c>
    </row>
    <row r="20" spans="1:11" x14ac:dyDescent="0.15">
      <c r="A20" s="136" t="s">
        <v>43</v>
      </c>
      <c r="B20" s="136">
        <f>ROUND(VALUE(SUBSTITUTE(実質収支比率等に係る経年分析!F$47,"▲","-")),2)</f>
        <v>21.54</v>
      </c>
      <c r="C20" s="136">
        <f>ROUND(VALUE(SUBSTITUTE(実質収支比率等に係る経年分析!G$47,"▲","-")),2)</f>
        <v>21.44</v>
      </c>
      <c r="D20" s="136">
        <f>ROUND(VALUE(SUBSTITUTE(実質収支比率等に係る経年分析!H$47,"▲","-")),2)</f>
        <v>19.39</v>
      </c>
      <c r="E20" s="136">
        <f>ROUND(VALUE(SUBSTITUTE(実質収支比率等に係る経年分析!I$47,"▲","-")),2)</f>
        <v>19.32</v>
      </c>
      <c r="F20" s="136">
        <f>ROUND(VALUE(SUBSTITUTE(実質収支比率等に係る経年分析!J$47,"▲","-")),2)</f>
        <v>17.96</v>
      </c>
    </row>
    <row r="21" spans="1:11" x14ac:dyDescent="0.15">
      <c r="A21" s="136" t="s">
        <v>44</v>
      </c>
      <c r="B21" s="136">
        <f>IF(ISNUMBER(VALUE(SUBSTITUTE(実質収支比率等に係る経年分析!F$49,"▲","-"))),ROUND(VALUE(SUBSTITUTE(実質収支比率等に係る経年分析!F$49,"▲","-")),2),NA())</f>
        <v>-2.76</v>
      </c>
      <c r="C21" s="136">
        <f>IF(ISNUMBER(VALUE(SUBSTITUTE(実質収支比率等に係る経年分析!G$49,"▲","-"))),ROUND(VALUE(SUBSTITUTE(実質収支比率等に係る経年分析!G$49,"▲","-")),2),NA())</f>
        <v>0.38</v>
      </c>
      <c r="D21" s="136">
        <f>IF(ISNUMBER(VALUE(SUBSTITUTE(実質収支比率等に係る経年分析!H$49,"▲","-"))),ROUND(VALUE(SUBSTITUTE(実質収支比率等に係る経年分析!H$49,"▲","-")),2),NA())</f>
        <v>1.6</v>
      </c>
      <c r="E21" s="136">
        <f>IF(ISNUMBER(VALUE(SUBSTITUTE(実質収支比率等に係る経年分析!I$49,"▲","-"))),ROUND(VALUE(SUBSTITUTE(実質収支比率等に係る経年分析!I$49,"▲","-")),2),NA())</f>
        <v>-1.3</v>
      </c>
      <c r="F21" s="136">
        <f>IF(ISNUMBER(VALUE(SUBSTITUTE(実質収支比率等に係る経年分析!J$49,"▲","-"))),ROUND(VALUE(SUBSTITUTE(実質収支比率等に係る経年分析!J$49,"▲","-")),2),NA())</f>
        <v>1.96</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7.0000000000000007E-2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0.06</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e">
        <f>IF(連結実質赤字比率に係る赤字・黒字の構成分析!C$39="",NA(),連結実質赤字比率に係る赤字・黒字の構成分析!C$39)</f>
        <v>#N/A</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#VALUE!</v>
      </c>
      <c r="K31" s="137" t="e">
        <f>IF(ROUND(VALUE(SUBSTITUTE(連結実質赤字比率に係る赤字・黒字の構成分析!J$39,"▲", "-")), 2) &gt;= 0, ABS(ROUND(VALUE(SUBSTITUTE(連結実質赤字比率に係る赤字・黒字の構成分析!J$39,"▲", "-")), 2)), NA())</f>
        <v>#VALUE!</v>
      </c>
    </row>
    <row r="32" spans="1:11" x14ac:dyDescent="0.15">
      <c r="A32" s="137" t="str">
        <f>IF(連結実質赤字比率に係る赤字・黒字の構成分析!C$38="",NA(),連結実質赤字比率に係る赤字・黒字の構成分析!C$38)</f>
        <v>国民健康保険事業特別会計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x14ac:dyDescent="0.15">
      <c r="A33" s="137" t="str">
        <f>IF(連結実質赤字比率に係る赤字・黒字の構成分析!C$37="",NA(),連結実質赤字比率に係る赤字・黒字の構成分析!C$37)</f>
        <v>後期高齢者医療特別会計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0.19</v>
      </c>
    </row>
    <row r="34" spans="1:16" x14ac:dyDescent="0.15">
      <c r="A34" s="137" t="str">
        <f>IF(連結実質赤字比率に係る赤字・黒字の構成分析!C$36="",NA(),連結実質赤字比率に係る赤字・黒字の構成分析!C$36)</f>
        <v>介護保険事業特別会計（保険事業勘定）</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0.09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0.46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0.87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1.39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0.85</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3.48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3.59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7.36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5.46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8.7100000000000009</v>
      </c>
    </row>
    <row r="36" spans="1:16" x14ac:dyDescent="0.15">
      <c r="A36" s="137" t="str">
        <f>IF(連結実質赤字比率に係る赤字・黒字の構成分析!C$34="",NA(),連結実質赤字比率に係る赤字・黒字の構成分析!C$34)</f>
        <v>那珂川町下水道事業会計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7.06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7.82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8.44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8.64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8.9700000000000006</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881</v>
      </c>
      <c r="E42" s="138"/>
      <c r="F42" s="138"/>
      <c r="G42" s="138">
        <f>'実質公債費比率（分子）の構造'!L$52</f>
        <v>917</v>
      </c>
      <c r="H42" s="138"/>
      <c r="I42" s="138"/>
      <c r="J42" s="138">
        <f>'実質公債費比率（分子）の構造'!M$52</f>
        <v>976</v>
      </c>
      <c r="K42" s="138"/>
      <c r="L42" s="138"/>
      <c r="M42" s="138">
        <f>'実質公債費比率（分子）の構造'!N$52</f>
        <v>951</v>
      </c>
      <c r="N42" s="138"/>
      <c r="O42" s="138"/>
      <c r="P42" s="138">
        <f>'実質公債費比率（分子）の構造'!O$52</f>
        <v>959</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24</v>
      </c>
      <c r="C44" s="138"/>
      <c r="D44" s="138"/>
      <c r="E44" s="138">
        <f>'実質公債費比率（分子）の構造'!L$50</f>
        <v>25</v>
      </c>
      <c r="F44" s="138"/>
      <c r="G44" s="138"/>
      <c r="H44" s="138">
        <f>'実質公債費比率（分子）の構造'!M$50</f>
        <v>28</v>
      </c>
      <c r="I44" s="138"/>
      <c r="J44" s="138"/>
      <c r="K44" s="138">
        <f>'実質公債費比率（分子）の構造'!N$50</f>
        <v>44</v>
      </c>
      <c r="L44" s="138"/>
      <c r="M44" s="138"/>
      <c r="N44" s="138">
        <f>'実質公債費比率（分子）の構造'!O$50</f>
        <v>52</v>
      </c>
      <c r="O44" s="138"/>
      <c r="P44" s="138"/>
    </row>
    <row r="45" spans="1:16" x14ac:dyDescent="0.15">
      <c r="A45" s="138" t="s">
        <v>54</v>
      </c>
      <c r="B45" s="138">
        <f>'実質公債費比率（分子）の構造'!K$49</f>
        <v>35</v>
      </c>
      <c r="C45" s="138"/>
      <c r="D45" s="138"/>
      <c r="E45" s="138">
        <f>'実質公債費比率（分子）の構造'!L$49</f>
        <v>34</v>
      </c>
      <c r="F45" s="138"/>
      <c r="G45" s="138"/>
      <c r="H45" s="138">
        <f>'実質公債費比率（分子）の構造'!M$49</f>
        <v>34</v>
      </c>
      <c r="I45" s="138"/>
      <c r="J45" s="138"/>
      <c r="K45" s="138">
        <f>'実質公債費比率（分子）の構造'!N$49</f>
        <v>40</v>
      </c>
      <c r="L45" s="138"/>
      <c r="M45" s="138"/>
      <c r="N45" s="138">
        <f>'実質公債費比率（分子）の構造'!O$49</f>
        <v>44</v>
      </c>
      <c r="O45" s="138"/>
      <c r="P45" s="138"/>
    </row>
    <row r="46" spans="1:16" x14ac:dyDescent="0.15">
      <c r="A46" s="138" t="s">
        <v>55</v>
      </c>
      <c r="B46" s="138">
        <f>'実質公債費比率（分子）の構造'!K$48</f>
        <v>27</v>
      </c>
      <c r="C46" s="138"/>
      <c r="D46" s="138"/>
      <c r="E46" s="138">
        <f>'実質公債費比率（分子）の構造'!L$48</f>
        <v>27</v>
      </c>
      <c r="F46" s="138"/>
      <c r="G46" s="138"/>
      <c r="H46" s="138">
        <f>'実質公債費比率（分子）の構造'!M$48</f>
        <v>14</v>
      </c>
      <c r="I46" s="138"/>
      <c r="J46" s="138"/>
      <c r="K46" s="138">
        <f>'実質公債費比率（分子）の構造'!N$48</f>
        <v>14</v>
      </c>
      <c r="L46" s="138"/>
      <c r="M46" s="138"/>
      <c r="N46" s="138">
        <f>'実質公債費比率（分子）の構造'!O$48</f>
        <v>14</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1183</v>
      </c>
      <c r="C49" s="138"/>
      <c r="D49" s="138"/>
      <c r="E49" s="138">
        <f>'実質公債費比率（分子）の構造'!L$45</f>
        <v>1179</v>
      </c>
      <c r="F49" s="138"/>
      <c r="G49" s="138"/>
      <c r="H49" s="138">
        <f>'実質公債費比率（分子）の構造'!M$45</f>
        <v>1151</v>
      </c>
      <c r="I49" s="138"/>
      <c r="J49" s="138"/>
      <c r="K49" s="138">
        <f>'実質公債費比率（分子）の構造'!N$45</f>
        <v>1144</v>
      </c>
      <c r="L49" s="138"/>
      <c r="M49" s="138"/>
      <c r="N49" s="138">
        <f>'実質公債費比率（分子）の構造'!O$45</f>
        <v>1227</v>
      </c>
      <c r="O49" s="138"/>
      <c r="P49" s="138"/>
    </row>
    <row r="50" spans="1:16" x14ac:dyDescent="0.15">
      <c r="A50" s="138" t="s">
        <v>59</v>
      </c>
      <c r="B50" s="138" t="e">
        <f>NA()</f>
        <v>#N/A</v>
      </c>
      <c r="C50" s="138">
        <f>IF(ISNUMBER('実質公債費比率（分子）の構造'!K$53),'実質公債費比率（分子）の構造'!K$53,NA())</f>
        <v>388</v>
      </c>
      <c r="D50" s="138" t="e">
        <f>NA()</f>
        <v>#N/A</v>
      </c>
      <c r="E50" s="138" t="e">
        <f>NA()</f>
        <v>#N/A</v>
      </c>
      <c r="F50" s="138">
        <f>IF(ISNUMBER('実質公債費比率（分子）の構造'!L$53),'実質公債費比率（分子）の構造'!L$53,NA())</f>
        <v>348</v>
      </c>
      <c r="G50" s="138" t="e">
        <f>NA()</f>
        <v>#N/A</v>
      </c>
      <c r="H50" s="138" t="e">
        <f>NA()</f>
        <v>#N/A</v>
      </c>
      <c r="I50" s="138">
        <f>IF(ISNUMBER('実質公債費比率（分子）の構造'!M$53),'実質公債費比率（分子）の構造'!M$53,NA())</f>
        <v>251</v>
      </c>
      <c r="J50" s="138" t="e">
        <f>NA()</f>
        <v>#N/A</v>
      </c>
      <c r="K50" s="138" t="e">
        <f>NA()</f>
        <v>#N/A</v>
      </c>
      <c r="L50" s="138">
        <f>IF(ISNUMBER('実質公債費比率（分子）の構造'!N$53),'実質公債費比率（分子）の構造'!N$53,NA())</f>
        <v>291</v>
      </c>
      <c r="M50" s="138" t="e">
        <f>NA()</f>
        <v>#N/A</v>
      </c>
      <c r="N50" s="138" t="e">
        <f>NA()</f>
        <v>#N/A</v>
      </c>
      <c r="O50" s="138">
        <f>IF(ISNUMBER('実質公債費比率（分子）の構造'!O$53),'実質公債費比率（分子）の構造'!O$53,NA())</f>
        <v>378</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11289</v>
      </c>
      <c r="E56" s="137"/>
      <c r="F56" s="137"/>
      <c r="G56" s="137">
        <f>'将来負担比率（分子）の構造'!J$52</f>
        <v>10762</v>
      </c>
      <c r="H56" s="137"/>
      <c r="I56" s="137"/>
      <c r="J56" s="137">
        <f>'将来負担比率（分子）の構造'!K$52</f>
        <v>12172</v>
      </c>
      <c r="K56" s="137"/>
      <c r="L56" s="137"/>
      <c r="M56" s="137">
        <f>'将来負担比率（分子）の構造'!L$52</f>
        <v>12396</v>
      </c>
      <c r="N56" s="137"/>
      <c r="O56" s="137"/>
      <c r="P56" s="137">
        <f>'将来負担比率（分子）の構造'!M$52</f>
        <v>12625</v>
      </c>
    </row>
    <row r="57" spans="1:16" x14ac:dyDescent="0.15">
      <c r="A57" s="137" t="s">
        <v>36</v>
      </c>
      <c r="B57" s="137"/>
      <c r="C57" s="137"/>
      <c r="D57" s="137">
        <f>'将来負担比率（分子）の構造'!I$51</f>
        <v>29</v>
      </c>
      <c r="E57" s="137"/>
      <c r="F57" s="137"/>
      <c r="G57" s="137">
        <f>'将来負担比率（分子）の構造'!J$51</f>
        <v>27</v>
      </c>
      <c r="H57" s="137"/>
      <c r="I57" s="137"/>
      <c r="J57" s="137">
        <f>'将来負担比率（分子）の構造'!K$51</f>
        <v>25</v>
      </c>
      <c r="K57" s="137"/>
      <c r="L57" s="137"/>
      <c r="M57" s="137">
        <f>'将来負担比率（分子）の構造'!L$51</f>
        <v>23</v>
      </c>
      <c r="N57" s="137"/>
      <c r="O57" s="137"/>
      <c r="P57" s="137">
        <f>'将来負担比率（分子）の構造'!M$51</f>
        <v>14</v>
      </c>
    </row>
    <row r="58" spans="1:16" x14ac:dyDescent="0.15">
      <c r="A58" s="137" t="s">
        <v>35</v>
      </c>
      <c r="B58" s="137"/>
      <c r="C58" s="137"/>
      <c r="D58" s="137">
        <f>'将来負担比率（分子）の構造'!I$50</f>
        <v>9224</v>
      </c>
      <c r="E58" s="137"/>
      <c r="F58" s="137"/>
      <c r="G58" s="137">
        <f>'将来負担比率（分子）の構造'!J$50</f>
        <v>9368</v>
      </c>
      <c r="H58" s="137"/>
      <c r="I58" s="137"/>
      <c r="J58" s="137">
        <f>'将来負担比率（分子）の構造'!K$50</f>
        <v>9046</v>
      </c>
      <c r="K58" s="137"/>
      <c r="L58" s="137"/>
      <c r="M58" s="137">
        <f>'将来負担比率（分子）の構造'!L$50</f>
        <v>9429</v>
      </c>
      <c r="N58" s="137"/>
      <c r="O58" s="137"/>
      <c r="P58" s="137">
        <f>'将来負担比率（分子）の構造'!M$50</f>
        <v>9284</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2136</v>
      </c>
      <c r="C62" s="137"/>
      <c r="D62" s="137"/>
      <c r="E62" s="137">
        <f>'将来負担比率（分子）の構造'!J$45</f>
        <v>1932</v>
      </c>
      <c r="F62" s="137"/>
      <c r="G62" s="137"/>
      <c r="H62" s="137">
        <f>'将来負担比率（分子）の構造'!K$45</f>
        <v>1723</v>
      </c>
      <c r="I62" s="137"/>
      <c r="J62" s="137"/>
      <c r="K62" s="137">
        <f>'将来負担比率（分子）の構造'!L$45</f>
        <v>1496</v>
      </c>
      <c r="L62" s="137"/>
      <c r="M62" s="137"/>
      <c r="N62" s="137">
        <f>'将来負担比率（分子）の構造'!M$45</f>
        <v>1277</v>
      </c>
      <c r="O62" s="137"/>
      <c r="P62" s="137"/>
    </row>
    <row r="63" spans="1:16" x14ac:dyDescent="0.15">
      <c r="A63" s="137" t="s">
        <v>28</v>
      </c>
      <c r="B63" s="137">
        <f>'将来負担比率（分子）の構造'!I$44</f>
        <v>553</v>
      </c>
      <c r="C63" s="137"/>
      <c r="D63" s="137"/>
      <c r="E63" s="137">
        <f>'将来負担比率（分子）の構造'!J$44</f>
        <v>522</v>
      </c>
      <c r="F63" s="137"/>
      <c r="G63" s="137"/>
      <c r="H63" s="137">
        <f>'将来負担比率（分子）の構造'!K$44</f>
        <v>1475</v>
      </c>
      <c r="I63" s="137"/>
      <c r="J63" s="137"/>
      <c r="K63" s="137">
        <f>'将来負担比率（分子）の構造'!L$44</f>
        <v>2413</v>
      </c>
      <c r="L63" s="137"/>
      <c r="M63" s="137"/>
      <c r="N63" s="137">
        <f>'将来負担比率（分子）の構造'!M$44</f>
        <v>2448</v>
      </c>
      <c r="O63" s="137"/>
      <c r="P63" s="137"/>
    </row>
    <row r="64" spans="1:16" x14ac:dyDescent="0.15">
      <c r="A64" s="137" t="s">
        <v>27</v>
      </c>
      <c r="B64" s="137">
        <f>'将来負担比率（分子）の構造'!I$43</f>
        <v>427</v>
      </c>
      <c r="C64" s="137"/>
      <c r="D64" s="137"/>
      <c r="E64" s="137">
        <f>'将来負担比率（分子）の構造'!J$43</f>
        <v>424</v>
      </c>
      <c r="F64" s="137"/>
      <c r="G64" s="137"/>
      <c r="H64" s="137">
        <f>'将来負担比率（分子）の構造'!K$43</f>
        <v>326</v>
      </c>
      <c r="I64" s="137"/>
      <c r="J64" s="137"/>
      <c r="K64" s="137">
        <f>'将来負担比率（分子）の構造'!L$43</f>
        <v>249</v>
      </c>
      <c r="L64" s="137"/>
      <c r="M64" s="137"/>
      <c r="N64" s="137">
        <f>'将来負担比率（分子）の構造'!M$43</f>
        <v>172</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11151</v>
      </c>
      <c r="C66" s="137"/>
      <c r="D66" s="137"/>
      <c r="E66" s="137">
        <f>'将来負担比率（分子）の構造'!J$41</f>
        <v>11600</v>
      </c>
      <c r="F66" s="137"/>
      <c r="G66" s="137"/>
      <c r="H66" s="137">
        <f>'将来負担比率（分子）の構造'!K$41</f>
        <v>11708</v>
      </c>
      <c r="I66" s="137"/>
      <c r="J66" s="137"/>
      <c r="K66" s="137">
        <f>'将来負担比率（分子）の構造'!L$41</f>
        <v>11772</v>
      </c>
      <c r="L66" s="137"/>
      <c r="M66" s="137"/>
      <c r="N66" s="137">
        <f>'将来負担比率（分子）の構造'!M$41</f>
        <v>11560</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60" zoomScaleNormal="6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5800792</v>
      </c>
      <c r="S5" s="615"/>
      <c r="T5" s="615"/>
      <c r="U5" s="615"/>
      <c r="V5" s="615"/>
      <c r="W5" s="615"/>
      <c r="X5" s="615"/>
      <c r="Y5" s="616"/>
      <c r="Z5" s="617">
        <v>34.1</v>
      </c>
      <c r="AA5" s="617"/>
      <c r="AB5" s="617"/>
      <c r="AC5" s="617"/>
      <c r="AD5" s="618">
        <v>5800792</v>
      </c>
      <c r="AE5" s="618"/>
      <c r="AF5" s="618"/>
      <c r="AG5" s="618"/>
      <c r="AH5" s="618"/>
      <c r="AI5" s="618"/>
      <c r="AJ5" s="618"/>
      <c r="AK5" s="618"/>
      <c r="AL5" s="619">
        <v>64.400000000000006</v>
      </c>
      <c r="AM5" s="620"/>
      <c r="AN5" s="620"/>
      <c r="AO5" s="621"/>
      <c r="AP5" s="611" t="s">
        <v>209</v>
      </c>
      <c r="AQ5" s="612"/>
      <c r="AR5" s="612"/>
      <c r="AS5" s="612"/>
      <c r="AT5" s="612"/>
      <c r="AU5" s="612"/>
      <c r="AV5" s="612"/>
      <c r="AW5" s="612"/>
      <c r="AX5" s="612"/>
      <c r="AY5" s="612"/>
      <c r="AZ5" s="612"/>
      <c r="BA5" s="612"/>
      <c r="BB5" s="612"/>
      <c r="BC5" s="612"/>
      <c r="BD5" s="612"/>
      <c r="BE5" s="612"/>
      <c r="BF5" s="613"/>
      <c r="BG5" s="625">
        <v>5796390</v>
      </c>
      <c r="BH5" s="626"/>
      <c r="BI5" s="626"/>
      <c r="BJ5" s="626"/>
      <c r="BK5" s="626"/>
      <c r="BL5" s="626"/>
      <c r="BM5" s="626"/>
      <c r="BN5" s="627"/>
      <c r="BO5" s="628">
        <v>99.9</v>
      </c>
      <c r="BP5" s="628"/>
      <c r="BQ5" s="628"/>
      <c r="BR5" s="628"/>
      <c r="BS5" s="629">
        <v>251153</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2" t="s">
        <v>213</v>
      </c>
      <c r="C6" s="623"/>
      <c r="D6" s="623"/>
      <c r="E6" s="623"/>
      <c r="F6" s="623"/>
      <c r="G6" s="623"/>
      <c r="H6" s="623"/>
      <c r="I6" s="623"/>
      <c r="J6" s="623"/>
      <c r="K6" s="623"/>
      <c r="L6" s="623"/>
      <c r="M6" s="623"/>
      <c r="N6" s="623"/>
      <c r="O6" s="623"/>
      <c r="P6" s="623"/>
      <c r="Q6" s="624"/>
      <c r="R6" s="625">
        <v>121939</v>
      </c>
      <c r="S6" s="626"/>
      <c r="T6" s="626"/>
      <c r="U6" s="626"/>
      <c r="V6" s="626"/>
      <c r="W6" s="626"/>
      <c r="X6" s="626"/>
      <c r="Y6" s="627"/>
      <c r="Z6" s="628">
        <v>0.7</v>
      </c>
      <c r="AA6" s="628"/>
      <c r="AB6" s="628"/>
      <c r="AC6" s="628"/>
      <c r="AD6" s="629">
        <v>121939</v>
      </c>
      <c r="AE6" s="629"/>
      <c r="AF6" s="629"/>
      <c r="AG6" s="629"/>
      <c r="AH6" s="629"/>
      <c r="AI6" s="629"/>
      <c r="AJ6" s="629"/>
      <c r="AK6" s="629"/>
      <c r="AL6" s="630">
        <v>1.4</v>
      </c>
      <c r="AM6" s="631"/>
      <c r="AN6" s="631"/>
      <c r="AO6" s="632"/>
      <c r="AP6" s="622" t="s">
        <v>214</v>
      </c>
      <c r="AQ6" s="623"/>
      <c r="AR6" s="623"/>
      <c r="AS6" s="623"/>
      <c r="AT6" s="623"/>
      <c r="AU6" s="623"/>
      <c r="AV6" s="623"/>
      <c r="AW6" s="623"/>
      <c r="AX6" s="623"/>
      <c r="AY6" s="623"/>
      <c r="AZ6" s="623"/>
      <c r="BA6" s="623"/>
      <c r="BB6" s="623"/>
      <c r="BC6" s="623"/>
      <c r="BD6" s="623"/>
      <c r="BE6" s="623"/>
      <c r="BF6" s="624"/>
      <c r="BG6" s="625">
        <v>5796390</v>
      </c>
      <c r="BH6" s="626"/>
      <c r="BI6" s="626"/>
      <c r="BJ6" s="626"/>
      <c r="BK6" s="626"/>
      <c r="BL6" s="626"/>
      <c r="BM6" s="626"/>
      <c r="BN6" s="627"/>
      <c r="BO6" s="628">
        <v>99.9</v>
      </c>
      <c r="BP6" s="628"/>
      <c r="BQ6" s="628"/>
      <c r="BR6" s="628"/>
      <c r="BS6" s="629">
        <v>251153</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144919</v>
      </c>
      <c r="CS6" s="626"/>
      <c r="CT6" s="626"/>
      <c r="CU6" s="626"/>
      <c r="CV6" s="626"/>
      <c r="CW6" s="626"/>
      <c r="CX6" s="626"/>
      <c r="CY6" s="627"/>
      <c r="CZ6" s="628">
        <v>0.9</v>
      </c>
      <c r="DA6" s="628"/>
      <c r="DB6" s="628"/>
      <c r="DC6" s="628"/>
      <c r="DD6" s="634" t="s">
        <v>216</v>
      </c>
      <c r="DE6" s="626"/>
      <c r="DF6" s="626"/>
      <c r="DG6" s="626"/>
      <c r="DH6" s="626"/>
      <c r="DI6" s="626"/>
      <c r="DJ6" s="626"/>
      <c r="DK6" s="626"/>
      <c r="DL6" s="626"/>
      <c r="DM6" s="626"/>
      <c r="DN6" s="626"/>
      <c r="DO6" s="626"/>
      <c r="DP6" s="627"/>
      <c r="DQ6" s="634">
        <v>144919</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5418</v>
      </c>
      <c r="S7" s="626"/>
      <c r="T7" s="626"/>
      <c r="U7" s="626"/>
      <c r="V7" s="626"/>
      <c r="W7" s="626"/>
      <c r="X7" s="626"/>
      <c r="Y7" s="627"/>
      <c r="Z7" s="628">
        <v>0</v>
      </c>
      <c r="AA7" s="628"/>
      <c r="AB7" s="628"/>
      <c r="AC7" s="628"/>
      <c r="AD7" s="629">
        <v>5418</v>
      </c>
      <c r="AE7" s="629"/>
      <c r="AF7" s="629"/>
      <c r="AG7" s="629"/>
      <c r="AH7" s="629"/>
      <c r="AI7" s="629"/>
      <c r="AJ7" s="629"/>
      <c r="AK7" s="629"/>
      <c r="AL7" s="630">
        <v>0.1</v>
      </c>
      <c r="AM7" s="631"/>
      <c r="AN7" s="631"/>
      <c r="AO7" s="632"/>
      <c r="AP7" s="622" t="s">
        <v>218</v>
      </c>
      <c r="AQ7" s="623"/>
      <c r="AR7" s="623"/>
      <c r="AS7" s="623"/>
      <c r="AT7" s="623"/>
      <c r="AU7" s="623"/>
      <c r="AV7" s="623"/>
      <c r="AW7" s="623"/>
      <c r="AX7" s="623"/>
      <c r="AY7" s="623"/>
      <c r="AZ7" s="623"/>
      <c r="BA7" s="623"/>
      <c r="BB7" s="623"/>
      <c r="BC7" s="623"/>
      <c r="BD7" s="623"/>
      <c r="BE7" s="623"/>
      <c r="BF7" s="624"/>
      <c r="BG7" s="625">
        <v>2632683</v>
      </c>
      <c r="BH7" s="626"/>
      <c r="BI7" s="626"/>
      <c r="BJ7" s="626"/>
      <c r="BK7" s="626"/>
      <c r="BL7" s="626"/>
      <c r="BM7" s="626"/>
      <c r="BN7" s="627"/>
      <c r="BO7" s="628">
        <v>45.4</v>
      </c>
      <c r="BP7" s="628"/>
      <c r="BQ7" s="628"/>
      <c r="BR7" s="628"/>
      <c r="BS7" s="629">
        <v>75151</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3173808</v>
      </c>
      <c r="CS7" s="626"/>
      <c r="CT7" s="626"/>
      <c r="CU7" s="626"/>
      <c r="CV7" s="626"/>
      <c r="CW7" s="626"/>
      <c r="CX7" s="626"/>
      <c r="CY7" s="627"/>
      <c r="CZ7" s="628">
        <v>19.8</v>
      </c>
      <c r="DA7" s="628"/>
      <c r="DB7" s="628"/>
      <c r="DC7" s="628"/>
      <c r="DD7" s="634">
        <v>272820</v>
      </c>
      <c r="DE7" s="626"/>
      <c r="DF7" s="626"/>
      <c r="DG7" s="626"/>
      <c r="DH7" s="626"/>
      <c r="DI7" s="626"/>
      <c r="DJ7" s="626"/>
      <c r="DK7" s="626"/>
      <c r="DL7" s="626"/>
      <c r="DM7" s="626"/>
      <c r="DN7" s="626"/>
      <c r="DO7" s="626"/>
      <c r="DP7" s="627"/>
      <c r="DQ7" s="634">
        <v>2141191</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17711</v>
      </c>
      <c r="S8" s="626"/>
      <c r="T8" s="626"/>
      <c r="U8" s="626"/>
      <c r="V8" s="626"/>
      <c r="W8" s="626"/>
      <c r="X8" s="626"/>
      <c r="Y8" s="627"/>
      <c r="Z8" s="628">
        <v>0.1</v>
      </c>
      <c r="AA8" s="628"/>
      <c r="AB8" s="628"/>
      <c r="AC8" s="628"/>
      <c r="AD8" s="629">
        <v>17711</v>
      </c>
      <c r="AE8" s="629"/>
      <c r="AF8" s="629"/>
      <c r="AG8" s="629"/>
      <c r="AH8" s="629"/>
      <c r="AI8" s="629"/>
      <c r="AJ8" s="629"/>
      <c r="AK8" s="629"/>
      <c r="AL8" s="630">
        <v>0.2</v>
      </c>
      <c r="AM8" s="631"/>
      <c r="AN8" s="631"/>
      <c r="AO8" s="632"/>
      <c r="AP8" s="622" t="s">
        <v>221</v>
      </c>
      <c r="AQ8" s="623"/>
      <c r="AR8" s="623"/>
      <c r="AS8" s="623"/>
      <c r="AT8" s="623"/>
      <c r="AU8" s="623"/>
      <c r="AV8" s="623"/>
      <c r="AW8" s="623"/>
      <c r="AX8" s="623"/>
      <c r="AY8" s="623"/>
      <c r="AZ8" s="623"/>
      <c r="BA8" s="623"/>
      <c r="BB8" s="623"/>
      <c r="BC8" s="623"/>
      <c r="BD8" s="623"/>
      <c r="BE8" s="623"/>
      <c r="BF8" s="624"/>
      <c r="BG8" s="625">
        <v>77035</v>
      </c>
      <c r="BH8" s="626"/>
      <c r="BI8" s="626"/>
      <c r="BJ8" s="626"/>
      <c r="BK8" s="626"/>
      <c r="BL8" s="626"/>
      <c r="BM8" s="626"/>
      <c r="BN8" s="627"/>
      <c r="BO8" s="628">
        <v>1.3</v>
      </c>
      <c r="BP8" s="628"/>
      <c r="BQ8" s="628"/>
      <c r="BR8" s="628"/>
      <c r="BS8" s="634" t="s">
        <v>112</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5720176</v>
      </c>
      <c r="CS8" s="626"/>
      <c r="CT8" s="626"/>
      <c r="CU8" s="626"/>
      <c r="CV8" s="626"/>
      <c r="CW8" s="626"/>
      <c r="CX8" s="626"/>
      <c r="CY8" s="627"/>
      <c r="CZ8" s="628">
        <v>35.700000000000003</v>
      </c>
      <c r="DA8" s="628"/>
      <c r="DB8" s="628"/>
      <c r="DC8" s="628"/>
      <c r="DD8" s="634">
        <v>300894</v>
      </c>
      <c r="DE8" s="626"/>
      <c r="DF8" s="626"/>
      <c r="DG8" s="626"/>
      <c r="DH8" s="626"/>
      <c r="DI8" s="626"/>
      <c r="DJ8" s="626"/>
      <c r="DK8" s="626"/>
      <c r="DL8" s="626"/>
      <c r="DM8" s="626"/>
      <c r="DN8" s="626"/>
      <c r="DO8" s="626"/>
      <c r="DP8" s="627"/>
      <c r="DQ8" s="634">
        <v>2491448</v>
      </c>
      <c r="DR8" s="626"/>
      <c r="DS8" s="626"/>
      <c r="DT8" s="626"/>
      <c r="DU8" s="626"/>
      <c r="DV8" s="626"/>
      <c r="DW8" s="626"/>
      <c r="DX8" s="626"/>
      <c r="DY8" s="626"/>
      <c r="DZ8" s="626"/>
      <c r="EA8" s="626"/>
      <c r="EB8" s="626"/>
      <c r="EC8" s="635"/>
    </row>
    <row r="9" spans="2:143" ht="11.25" customHeight="1" x14ac:dyDescent="0.15">
      <c r="B9" s="622" t="s">
        <v>223</v>
      </c>
      <c r="C9" s="623"/>
      <c r="D9" s="623"/>
      <c r="E9" s="623"/>
      <c r="F9" s="623"/>
      <c r="G9" s="623"/>
      <c r="H9" s="623"/>
      <c r="I9" s="623"/>
      <c r="J9" s="623"/>
      <c r="K9" s="623"/>
      <c r="L9" s="623"/>
      <c r="M9" s="623"/>
      <c r="N9" s="623"/>
      <c r="O9" s="623"/>
      <c r="P9" s="623"/>
      <c r="Q9" s="624"/>
      <c r="R9" s="625">
        <v>11794</v>
      </c>
      <c r="S9" s="626"/>
      <c r="T9" s="626"/>
      <c r="U9" s="626"/>
      <c r="V9" s="626"/>
      <c r="W9" s="626"/>
      <c r="X9" s="626"/>
      <c r="Y9" s="627"/>
      <c r="Z9" s="628">
        <v>0.1</v>
      </c>
      <c r="AA9" s="628"/>
      <c r="AB9" s="628"/>
      <c r="AC9" s="628"/>
      <c r="AD9" s="629">
        <v>11794</v>
      </c>
      <c r="AE9" s="629"/>
      <c r="AF9" s="629"/>
      <c r="AG9" s="629"/>
      <c r="AH9" s="629"/>
      <c r="AI9" s="629"/>
      <c r="AJ9" s="629"/>
      <c r="AK9" s="629"/>
      <c r="AL9" s="630">
        <v>0.1</v>
      </c>
      <c r="AM9" s="631"/>
      <c r="AN9" s="631"/>
      <c r="AO9" s="632"/>
      <c r="AP9" s="622" t="s">
        <v>224</v>
      </c>
      <c r="AQ9" s="623"/>
      <c r="AR9" s="623"/>
      <c r="AS9" s="623"/>
      <c r="AT9" s="623"/>
      <c r="AU9" s="623"/>
      <c r="AV9" s="623"/>
      <c r="AW9" s="623"/>
      <c r="AX9" s="623"/>
      <c r="AY9" s="623"/>
      <c r="AZ9" s="623"/>
      <c r="BA9" s="623"/>
      <c r="BB9" s="623"/>
      <c r="BC9" s="623"/>
      <c r="BD9" s="623"/>
      <c r="BE9" s="623"/>
      <c r="BF9" s="624"/>
      <c r="BG9" s="625">
        <v>2160504</v>
      </c>
      <c r="BH9" s="626"/>
      <c r="BI9" s="626"/>
      <c r="BJ9" s="626"/>
      <c r="BK9" s="626"/>
      <c r="BL9" s="626"/>
      <c r="BM9" s="626"/>
      <c r="BN9" s="627"/>
      <c r="BO9" s="628">
        <v>37.200000000000003</v>
      </c>
      <c r="BP9" s="628"/>
      <c r="BQ9" s="628"/>
      <c r="BR9" s="628"/>
      <c r="BS9" s="634" t="s">
        <v>112</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1187649</v>
      </c>
      <c r="CS9" s="626"/>
      <c r="CT9" s="626"/>
      <c r="CU9" s="626"/>
      <c r="CV9" s="626"/>
      <c r="CW9" s="626"/>
      <c r="CX9" s="626"/>
      <c r="CY9" s="627"/>
      <c r="CZ9" s="628">
        <v>7.4</v>
      </c>
      <c r="DA9" s="628"/>
      <c r="DB9" s="628"/>
      <c r="DC9" s="628"/>
      <c r="DD9" s="634">
        <v>23578</v>
      </c>
      <c r="DE9" s="626"/>
      <c r="DF9" s="626"/>
      <c r="DG9" s="626"/>
      <c r="DH9" s="626"/>
      <c r="DI9" s="626"/>
      <c r="DJ9" s="626"/>
      <c r="DK9" s="626"/>
      <c r="DL9" s="626"/>
      <c r="DM9" s="626"/>
      <c r="DN9" s="626"/>
      <c r="DO9" s="626"/>
      <c r="DP9" s="627"/>
      <c r="DQ9" s="634">
        <v>908452</v>
      </c>
      <c r="DR9" s="626"/>
      <c r="DS9" s="626"/>
      <c r="DT9" s="626"/>
      <c r="DU9" s="626"/>
      <c r="DV9" s="626"/>
      <c r="DW9" s="626"/>
      <c r="DX9" s="626"/>
      <c r="DY9" s="626"/>
      <c r="DZ9" s="626"/>
      <c r="EA9" s="626"/>
      <c r="EB9" s="626"/>
      <c r="EC9" s="635"/>
    </row>
    <row r="10" spans="2:143" ht="11.25" customHeight="1" x14ac:dyDescent="0.15">
      <c r="B10" s="622" t="s">
        <v>226</v>
      </c>
      <c r="C10" s="623"/>
      <c r="D10" s="623"/>
      <c r="E10" s="623"/>
      <c r="F10" s="623"/>
      <c r="G10" s="623"/>
      <c r="H10" s="623"/>
      <c r="I10" s="623"/>
      <c r="J10" s="623"/>
      <c r="K10" s="623"/>
      <c r="L10" s="623"/>
      <c r="M10" s="623"/>
      <c r="N10" s="623"/>
      <c r="O10" s="623"/>
      <c r="P10" s="623"/>
      <c r="Q10" s="624"/>
      <c r="R10" s="625">
        <v>800557</v>
      </c>
      <c r="S10" s="626"/>
      <c r="T10" s="626"/>
      <c r="U10" s="626"/>
      <c r="V10" s="626"/>
      <c r="W10" s="626"/>
      <c r="X10" s="626"/>
      <c r="Y10" s="627"/>
      <c r="Z10" s="628">
        <v>4.7</v>
      </c>
      <c r="AA10" s="628"/>
      <c r="AB10" s="628"/>
      <c r="AC10" s="628"/>
      <c r="AD10" s="629">
        <v>800557</v>
      </c>
      <c r="AE10" s="629"/>
      <c r="AF10" s="629"/>
      <c r="AG10" s="629"/>
      <c r="AH10" s="629"/>
      <c r="AI10" s="629"/>
      <c r="AJ10" s="629"/>
      <c r="AK10" s="629"/>
      <c r="AL10" s="630">
        <v>8.9</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129256</v>
      </c>
      <c r="BH10" s="626"/>
      <c r="BI10" s="626"/>
      <c r="BJ10" s="626"/>
      <c r="BK10" s="626"/>
      <c r="BL10" s="626"/>
      <c r="BM10" s="626"/>
      <c r="BN10" s="627"/>
      <c r="BO10" s="628">
        <v>2.2000000000000002</v>
      </c>
      <c r="BP10" s="628"/>
      <c r="BQ10" s="628"/>
      <c r="BR10" s="628"/>
      <c r="BS10" s="634">
        <v>22337</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28404</v>
      </c>
      <c r="CS10" s="626"/>
      <c r="CT10" s="626"/>
      <c r="CU10" s="626"/>
      <c r="CV10" s="626"/>
      <c r="CW10" s="626"/>
      <c r="CX10" s="626"/>
      <c r="CY10" s="627"/>
      <c r="CZ10" s="628">
        <v>0.2</v>
      </c>
      <c r="DA10" s="628"/>
      <c r="DB10" s="628"/>
      <c r="DC10" s="628"/>
      <c r="DD10" s="634" t="s">
        <v>112</v>
      </c>
      <c r="DE10" s="626"/>
      <c r="DF10" s="626"/>
      <c r="DG10" s="626"/>
      <c r="DH10" s="626"/>
      <c r="DI10" s="626"/>
      <c r="DJ10" s="626"/>
      <c r="DK10" s="626"/>
      <c r="DL10" s="626"/>
      <c r="DM10" s="626"/>
      <c r="DN10" s="626"/>
      <c r="DO10" s="626"/>
      <c r="DP10" s="627"/>
      <c r="DQ10" s="634">
        <v>17857</v>
      </c>
      <c r="DR10" s="626"/>
      <c r="DS10" s="626"/>
      <c r="DT10" s="626"/>
      <c r="DU10" s="626"/>
      <c r="DV10" s="626"/>
      <c r="DW10" s="626"/>
      <c r="DX10" s="626"/>
      <c r="DY10" s="626"/>
      <c r="DZ10" s="626"/>
      <c r="EA10" s="626"/>
      <c r="EB10" s="626"/>
      <c r="EC10" s="635"/>
    </row>
    <row r="11" spans="2:143" ht="11.25" customHeight="1" x14ac:dyDescent="0.15">
      <c r="B11" s="622" t="s">
        <v>229</v>
      </c>
      <c r="C11" s="623"/>
      <c r="D11" s="623"/>
      <c r="E11" s="623"/>
      <c r="F11" s="623"/>
      <c r="G11" s="623"/>
      <c r="H11" s="623"/>
      <c r="I11" s="623"/>
      <c r="J11" s="623"/>
      <c r="K11" s="623"/>
      <c r="L11" s="623"/>
      <c r="M11" s="623"/>
      <c r="N11" s="623"/>
      <c r="O11" s="623"/>
      <c r="P11" s="623"/>
      <c r="Q11" s="624"/>
      <c r="R11" s="625">
        <v>44361</v>
      </c>
      <c r="S11" s="626"/>
      <c r="T11" s="626"/>
      <c r="U11" s="626"/>
      <c r="V11" s="626"/>
      <c r="W11" s="626"/>
      <c r="X11" s="626"/>
      <c r="Y11" s="627"/>
      <c r="Z11" s="628">
        <v>0.3</v>
      </c>
      <c r="AA11" s="628"/>
      <c r="AB11" s="628"/>
      <c r="AC11" s="628"/>
      <c r="AD11" s="629">
        <v>44361</v>
      </c>
      <c r="AE11" s="629"/>
      <c r="AF11" s="629"/>
      <c r="AG11" s="629"/>
      <c r="AH11" s="629"/>
      <c r="AI11" s="629"/>
      <c r="AJ11" s="629"/>
      <c r="AK11" s="629"/>
      <c r="AL11" s="630">
        <v>0.5</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265888</v>
      </c>
      <c r="BH11" s="626"/>
      <c r="BI11" s="626"/>
      <c r="BJ11" s="626"/>
      <c r="BK11" s="626"/>
      <c r="BL11" s="626"/>
      <c r="BM11" s="626"/>
      <c r="BN11" s="627"/>
      <c r="BO11" s="628">
        <v>4.5999999999999996</v>
      </c>
      <c r="BP11" s="628"/>
      <c r="BQ11" s="628"/>
      <c r="BR11" s="628"/>
      <c r="BS11" s="634">
        <v>52814</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232604</v>
      </c>
      <c r="CS11" s="626"/>
      <c r="CT11" s="626"/>
      <c r="CU11" s="626"/>
      <c r="CV11" s="626"/>
      <c r="CW11" s="626"/>
      <c r="CX11" s="626"/>
      <c r="CY11" s="627"/>
      <c r="CZ11" s="628">
        <v>1.5</v>
      </c>
      <c r="DA11" s="628"/>
      <c r="DB11" s="628"/>
      <c r="DC11" s="628"/>
      <c r="DD11" s="634">
        <v>143363</v>
      </c>
      <c r="DE11" s="626"/>
      <c r="DF11" s="626"/>
      <c r="DG11" s="626"/>
      <c r="DH11" s="626"/>
      <c r="DI11" s="626"/>
      <c r="DJ11" s="626"/>
      <c r="DK11" s="626"/>
      <c r="DL11" s="626"/>
      <c r="DM11" s="626"/>
      <c r="DN11" s="626"/>
      <c r="DO11" s="626"/>
      <c r="DP11" s="627"/>
      <c r="DQ11" s="634">
        <v>115293</v>
      </c>
      <c r="DR11" s="626"/>
      <c r="DS11" s="626"/>
      <c r="DT11" s="626"/>
      <c r="DU11" s="626"/>
      <c r="DV11" s="626"/>
      <c r="DW11" s="626"/>
      <c r="DX11" s="626"/>
      <c r="DY11" s="626"/>
      <c r="DZ11" s="626"/>
      <c r="EA11" s="626"/>
      <c r="EB11" s="626"/>
      <c r="EC11" s="635"/>
    </row>
    <row r="12" spans="2:143" ht="11.25" customHeight="1" x14ac:dyDescent="0.15">
      <c r="B12" s="622" t="s">
        <v>232</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2680260</v>
      </c>
      <c r="BH12" s="626"/>
      <c r="BI12" s="626"/>
      <c r="BJ12" s="626"/>
      <c r="BK12" s="626"/>
      <c r="BL12" s="626"/>
      <c r="BM12" s="626"/>
      <c r="BN12" s="627"/>
      <c r="BO12" s="628">
        <v>46.2</v>
      </c>
      <c r="BP12" s="628"/>
      <c r="BQ12" s="628"/>
      <c r="BR12" s="628"/>
      <c r="BS12" s="634">
        <v>176002</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130687</v>
      </c>
      <c r="CS12" s="626"/>
      <c r="CT12" s="626"/>
      <c r="CU12" s="626"/>
      <c r="CV12" s="626"/>
      <c r="CW12" s="626"/>
      <c r="CX12" s="626"/>
      <c r="CY12" s="627"/>
      <c r="CZ12" s="628">
        <v>0.8</v>
      </c>
      <c r="DA12" s="628"/>
      <c r="DB12" s="628"/>
      <c r="DC12" s="628"/>
      <c r="DD12" s="634">
        <v>2096</v>
      </c>
      <c r="DE12" s="626"/>
      <c r="DF12" s="626"/>
      <c r="DG12" s="626"/>
      <c r="DH12" s="626"/>
      <c r="DI12" s="626"/>
      <c r="DJ12" s="626"/>
      <c r="DK12" s="626"/>
      <c r="DL12" s="626"/>
      <c r="DM12" s="626"/>
      <c r="DN12" s="626"/>
      <c r="DO12" s="626"/>
      <c r="DP12" s="627"/>
      <c r="DQ12" s="634">
        <v>99470</v>
      </c>
      <c r="DR12" s="626"/>
      <c r="DS12" s="626"/>
      <c r="DT12" s="626"/>
      <c r="DU12" s="626"/>
      <c r="DV12" s="626"/>
      <c r="DW12" s="626"/>
      <c r="DX12" s="626"/>
      <c r="DY12" s="626"/>
      <c r="DZ12" s="626"/>
      <c r="EA12" s="626"/>
      <c r="EB12" s="626"/>
      <c r="EC12" s="635"/>
    </row>
    <row r="13" spans="2:143" ht="11.25" customHeight="1" x14ac:dyDescent="0.15">
      <c r="B13" s="622" t="s">
        <v>235</v>
      </c>
      <c r="C13" s="623"/>
      <c r="D13" s="623"/>
      <c r="E13" s="623"/>
      <c r="F13" s="623"/>
      <c r="G13" s="623"/>
      <c r="H13" s="623"/>
      <c r="I13" s="623"/>
      <c r="J13" s="623"/>
      <c r="K13" s="623"/>
      <c r="L13" s="623"/>
      <c r="M13" s="623"/>
      <c r="N13" s="623"/>
      <c r="O13" s="623"/>
      <c r="P13" s="623"/>
      <c r="Q13" s="624"/>
      <c r="R13" s="625">
        <v>32457</v>
      </c>
      <c r="S13" s="626"/>
      <c r="T13" s="626"/>
      <c r="U13" s="626"/>
      <c r="V13" s="626"/>
      <c r="W13" s="626"/>
      <c r="X13" s="626"/>
      <c r="Y13" s="627"/>
      <c r="Z13" s="628">
        <v>0.2</v>
      </c>
      <c r="AA13" s="628"/>
      <c r="AB13" s="628"/>
      <c r="AC13" s="628"/>
      <c r="AD13" s="629">
        <v>32457</v>
      </c>
      <c r="AE13" s="629"/>
      <c r="AF13" s="629"/>
      <c r="AG13" s="629"/>
      <c r="AH13" s="629"/>
      <c r="AI13" s="629"/>
      <c r="AJ13" s="629"/>
      <c r="AK13" s="629"/>
      <c r="AL13" s="630">
        <v>0.4</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2666111</v>
      </c>
      <c r="BH13" s="626"/>
      <c r="BI13" s="626"/>
      <c r="BJ13" s="626"/>
      <c r="BK13" s="626"/>
      <c r="BL13" s="626"/>
      <c r="BM13" s="626"/>
      <c r="BN13" s="627"/>
      <c r="BO13" s="628">
        <v>46</v>
      </c>
      <c r="BP13" s="628"/>
      <c r="BQ13" s="628"/>
      <c r="BR13" s="628"/>
      <c r="BS13" s="634">
        <v>176002</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895487</v>
      </c>
      <c r="CS13" s="626"/>
      <c r="CT13" s="626"/>
      <c r="CU13" s="626"/>
      <c r="CV13" s="626"/>
      <c r="CW13" s="626"/>
      <c r="CX13" s="626"/>
      <c r="CY13" s="627"/>
      <c r="CZ13" s="628">
        <v>5.6</v>
      </c>
      <c r="DA13" s="628"/>
      <c r="DB13" s="628"/>
      <c r="DC13" s="628"/>
      <c r="DD13" s="634">
        <v>449151</v>
      </c>
      <c r="DE13" s="626"/>
      <c r="DF13" s="626"/>
      <c r="DG13" s="626"/>
      <c r="DH13" s="626"/>
      <c r="DI13" s="626"/>
      <c r="DJ13" s="626"/>
      <c r="DK13" s="626"/>
      <c r="DL13" s="626"/>
      <c r="DM13" s="626"/>
      <c r="DN13" s="626"/>
      <c r="DO13" s="626"/>
      <c r="DP13" s="627"/>
      <c r="DQ13" s="634">
        <v>750287</v>
      </c>
      <c r="DR13" s="626"/>
      <c r="DS13" s="626"/>
      <c r="DT13" s="626"/>
      <c r="DU13" s="626"/>
      <c r="DV13" s="626"/>
      <c r="DW13" s="626"/>
      <c r="DX13" s="626"/>
      <c r="DY13" s="626"/>
      <c r="DZ13" s="626"/>
      <c r="EA13" s="626"/>
      <c r="EB13" s="626"/>
      <c r="EC13" s="635"/>
    </row>
    <row r="14" spans="2:143" ht="11.25" customHeight="1" x14ac:dyDescent="0.15">
      <c r="B14" s="622" t="s">
        <v>238</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99635</v>
      </c>
      <c r="BH14" s="626"/>
      <c r="BI14" s="626"/>
      <c r="BJ14" s="626"/>
      <c r="BK14" s="626"/>
      <c r="BL14" s="626"/>
      <c r="BM14" s="626"/>
      <c r="BN14" s="627"/>
      <c r="BO14" s="628">
        <v>1.7</v>
      </c>
      <c r="BP14" s="628"/>
      <c r="BQ14" s="628"/>
      <c r="BR14" s="628"/>
      <c r="BS14" s="634" t="s">
        <v>112</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740252</v>
      </c>
      <c r="CS14" s="626"/>
      <c r="CT14" s="626"/>
      <c r="CU14" s="626"/>
      <c r="CV14" s="626"/>
      <c r="CW14" s="626"/>
      <c r="CX14" s="626"/>
      <c r="CY14" s="627"/>
      <c r="CZ14" s="628">
        <v>4.5999999999999996</v>
      </c>
      <c r="DA14" s="628"/>
      <c r="DB14" s="628"/>
      <c r="DC14" s="628"/>
      <c r="DD14" s="634">
        <v>45818</v>
      </c>
      <c r="DE14" s="626"/>
      <c r="DF14" s="626"/>
      <c r="DG14" s="626"/>
      <c r="DH14" s="626"/>
      <c r="DI14" s="626"/>
      <c r="DJ14" s="626"/>
      <c r="DK14" s="626"/>
      <c r="DL14" s="626"/>
      <c r="DM14" s="626"/>
      <c r="DN14" s="626"/>
      <c r="DO14" s="626"/>
      <c r="DP14" s="627"/>
      <c r="DQ14" s="634">
        <v>691801</v>
      </c>
      <c r="DR14" s="626"/>
      <c r="DS14" s="626"/>
      <c r="DT14" s="626"/>
      <c r="DU14" s="626"/>
      <c r="DV14" s="626"/>
      <c r="DW14" s="626"/>
      <c r="DX14" s="626"/>
      <c r="DY14" s="626"/>
      <c r="DZ14" s="626"/>
      <c r="EA14" s="626"/>
      <c r="EB14" s="626"/>
      <c r="EC14" s="635"/>
    </row>
    <row r="15" spans="2:143" ht="11.25" customHeight="1" x14ac:dyDescent="0.15">
      <c r="B15" s="622" t="s">
        <v>241</v>
      </c>
      <c r="C15" s="623"/>
      <c r="D15" s="623"/>
      <c r="E15" s="623"/>
      <c r="F15" s="623"/>
      <c r="G15" s="623"/>
      <c r="H15" s="623"/>
      <c r="I15" s="623"/>
      <c r="J15" s="623"/>
      <c r="K15" s="623"/>
      <c r="L15" s="623"/>
      <c r="M15" s="623"/>
      <c r="N15" s="623"/>
      <c r="O15" s="623"/>
      <c r="P15" s="623"/>
      <c r="Q15" s="624"/>
      <c r="R15" s="625">
        <v>37483</v>
      </c>
      <c r="S15" s="626"/>
      <c r="T15" s="626"/>
      <c r="U15" s="626"/>
      <c r="V15" s="626"/>
      <c r="W15" s="626"/>
      <c r="X15" s="626"/>
      <c r="Y15" s="627"/>
      <c r="Z15" s="628">
        <v>0.2</v>
      </c>
      <c r="AA15" s="628"/>
      <c r="AB15" s="628"/>
      <c r="AC15" s="628"/>
      <c r="AD15" s="629">
        <v>37483</v>
      </c>
      <c r="AE15" s="629"/>
      <c r="AF15" s="629"/>
      <c r="AG15" s="629"/>
      <c r="AH15" s="629"/>
      <c r="AI15" s="629"/>
      <c r="AJ15" s="629"/>
      <c r="AK15" s="629"/>
      <c r="AL15" s="630">
        <v>0.4</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383812</v>
      </c>
      <c r="BH15" s="626"/>
      <c r="BI15" s="626"/>
      <c r="BJ15" s="626"/>
      <c r="BK15" s="626"/>
      <c r="BL15" s="626"/>
      <c r="BM15" s="626"/>
      <c r="BN15" s="627"/>
      <c r="BO15" s="628">
        <v>6.6</v>
      </c>
      <c r="BP15" s="628"/>
      <c r="BQ15" s="628"/>
      <c r="BR15" s="628"/>
      <c r="BS15" s="634" t="s">
        <v>112</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2522423</v>
      </c>
      <c r="CS15" s="626"/>
      <c r="CT15" s="626"/>
      <c r="CU15" s="626"/>
      <c r="CV15" s="626"/>
      <c r="CW15" s="626"/>
      <c r="CX15" s="626"/>
      <c r="CY15" s="627"/>
      <c r="CZ15" s="628">
        <v>15.7</v>
      </c>
      <c r="DA15" s="628"/>
      <c r="DB15" s="628"/>
      <c r="DC15" s="628"/>
      <c r="DD15" s="634">
        <v>308481</v>
      </c>
      <c r="DE15" s="626"/>
      <c r="DF15" s="626"/>
      <c r="DG15" s="626"/>
      <c r="DH15" s="626"/>
      <c r="DI15" s="626"/>
      <c r="DJ15" s="626"/>
      <c r="DK15" s="626"/>
      <c r="DL15" s="626"/>
      <c r="DM15" s="626"/>
      <c r="DN15" s="626"/>
      <c r="DO15" s="626"/>
      <c r="DP15" s="627"/>
      <c r="DQ15" s="634">
        <v>1995207</v>
      </c>
      <c r="DR15" s="626"/>
      <c r="DS15" s="626"/>
      <c r="DT15" s="626"/>
      <c r="DU15" s="626"/>
      <c r="DV15" s="626"/>
      <c r="DW15" s="626"/>
      <c r="DX15" s="626"/>
      <c r="DY15" s="626"/>
      <c r="DZ15" s="626"/>
      <c r="EA15" s="626"/>
      <c r="EB15" s="626"/>
      <c r="EC15" s="635"/>
    </row>
    <row r="16" spans="2:143" ht="11.25" customHeight="1" x14ac:dyDescent="0.15">
      <c r="B16" s="622" t="s">
        <v>244</v>
      </c>
      <c r="C16" s="623"/>
      <c r="D16" s="623"/>
      <c r="E16" s="623"/>
      <c r="F16" s="623"/>
      <c r="G16" s="623"/>
      <c r="H16" s="623"/>
      <c r="I16" s="623"/>
      <c r="J16" s="623"/>
      <c r="K16" s="623"/>
      <c r="L16" s="623"/>
      <c r="M16" s="623"/>
      <c r="N16" s="623"/>
      <c r="O16" s="623"/>
      <c r="P16" s="623"/>
      <c r="Q16" s="624"/>
      <c r="R16" s="625">
        <v>2330512</v>
      </c>
      <c r="S16" s="626"/>
      <c r="T16" s="626"/>
      <c r="U16" s="626"/>
      <c r="V16" s="626"/>
      <c r="W16" s="626"/>
      <c r="X16" s="626"/>
      <c r="Y16" s="627"/>
      <c r="Z16" s="628">
        <v>13.7</v>
      </c>
      <c r="AA16" s="628"/>
      <c r="AB16" s="628"/>
      <c r="AC16" s="628"/>
      <c r="AD16" s="629">
        <v>2117980</v>
      </c>
      <c r="AE16" s="629"/>
      <c r="AF16" s="629"/>
      <c r="AG16" s="629"/>
      <c r="AH16" s="629"/>
      <c r="AI16" s="629"/>
      <c r="AJ16" s="629"/>
      <c r="AK16" s="629"/>
      <c r="AL16" s="630">
        <v>23.5</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16311</v>
      </c>
      <c r="CS16" s="626"/>
      <c r="CT16" s="626"/>
      <c r="CU16" s="626"/>
      <c r="CV16" s="626"/>
      <c r="CW16" s="626"/>
      <c r="CX16" s="626"/>
      <c r="CY16" s="627"/>
      <c r="CZ16" s="628">
        <v>0.1</v>
      </c>
      <c r="DA16" s="628"/>
      <c r="DB16" s="628"/>
      <c r="DC16" s="628"/>
      <c r="DD16" s="634" t="s">
        <v>112</v>
      </c>
      <c r="DE16" s="626"/>
      <c r="DF16" s="626"/>
      <c r="DG16" s="626"/>
      <c r="DH16" s="626"/>
      <c r="DI16" s="626"/>
      <c r="DJ16" s="626"/>
      <c r="DK16" s="626"/>
      <c r="DL16" s="626"/>
      <c r="DM16" s="626"/>
      <c r="DN16" s="626"/>
      <c r="DO16" s="626"/>
      <c r="DP16" s="627"/>
      <c r="DQ16" s="634">
        <v>13449</v>
      </c>
      <c r="DR16" s="626"/>
      <c r="DS16" s="626"/>
      <c r="DT16" s="626"/>
      <c r="DU16" s="626"/>
      <c r="DV16" s="626"/>
      <c r="DW16" s="626"/>
      <c r="DX16" s="626"/>
      <c r="DY16" s="626"/>
      <c r="DZ16" s="626"/>
      <c r="EA16" s="626"/>
      <c r="EB16" s="626"/>
      <c r="EC16" s="635"/>
    </row>
    <row r="17" spans="2:133" ht="11.25" customHeight="1" x14ac:dyDescent="0.15">
      <c r="B17" s="622" t="s">
        <v>247</v>
      </c>
      <c r="C17" s="623"/>
      <c r="D17" s="623"/>
      <c r="E17" s="623"/>
      <c r="F17" s="623"/>
      <c r="G17" s="623"/>
      <c r="H17" s="623"/>
      <c r="I17" s="623"/>
      <c r="J17" s="623"/>
      <c r="K17" s="623"/>
      <c r="L17" s="623"/>
      <c r="M17" s="623"/>
      <c r="N17" s="623"/>
      <c r="O17" s="623"/>
      <c r="P17" s="623"/>
      <c r="Q17" s="624"/>
      <c r="R17" s="625">
        <v>2117980</v>
      </c>
      <c r="S17" s="626"/>
      <c r="T17" s="626"/>
      <c r="U17" s="626"/>
      <c r="V17" s="626"/>
      <c r="W17" s="626"/>
      <c r="X17" s="626"/>
      <c r="Y17" s="627"/>
      <c r="Z17" s="628">
        <v>12.4</v>
      </c>
      <c r="AA17" s="628"/>
      <c r="AB17" s="628"/>
      <c r="AC17" s="628"/>
      <c r="AD17" s="629">
        <v>2117980</v>
      </c>
      <c r="AE17" s="629"/>
      <c r="AF17" s="629"/>
      <c r="AG17" s="629"/>
      <c r="AH17" s="629"/>
      <c r="AI17" s="629"/>
      <c r="AJ17" s="629"/>
      <c r="AK17" s="629"/>
      <c r="AL17" s="630">
        <v>23.5</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1233895</v>
      </c>
      <c r="CS17" s="626"/>
      <c r="CT17" s="626"/>
      <c r="CU17" s="626"/>
      <c r="CV17" s="626"/>
      <c r="CW17" s="626"/>
      <c r="CX17" s="626"/>
      <c r="CY17" s="627"/>
      <c r="CZ17" s="628">
        <v>7.7</v>
      </c>
      <c r="DA17" s="628"/>
      <c r="DB17" s="628"/>
      <c r="DC17" s="628"/>
      <c r="DD17" s="634" t="s">
        <v>112</v>
      </c>
      <c r="DE17" s="626"/>
      <c r="DF17" s="626"/>
      <c r="DG17" s="626"/>
      <c r="DH17" s="626"/>
      <c r="DI17" s="626"/>
      <c r="DJ17" s="626"/>
      <c r="DK17" s="626"/>
      <c r="DL17" s="626"/>
      <c r="DM17" s="626"/>
      <c r="DN17" s="626"/>
      <c r="DO17" s="626"/>
      <c r="DP17" s="627"/>
      <c r="DQ17" s="634">
        <v>1233895</v>
      </c>
      <c r="DR17" s="626"/>
      <c r="DS17" s="626"/>
      <c r="DT17" s="626"/>
      <c r="DU17" s="626"/>
      <c r="DV17" s="626"/>
      <c r="DW17" s="626"/>
      <c r="DX17" s="626"/>
      <c r="DY17" s="626"/>
      <c r="DZ17" s="626"/>
      <c r="EA17" s="626"/>
      <c r="EB17" s="626"/>
      <c r="EC17" s="635"/>
    </row>
    <row r="18" spans="2:133" ht="11.25" customHeight="1" x14ac:dyDescent="0.15">
      <c r="B18" s="622" t="s">
        <v>250</v>
      </c>
      <c r="C18" s="623"/>
      <c r="D18" s="623"/>
      <c r="E18" s="623"/>
      <c r="F18" s="623"/>
      <c r="G18" s="623"/>
      <c r="H18" s="623"/>
      <c r="I18" s="623"/>
      <c r="J18" s="623"/>
      <c r="K18" s="623"/>
      <c r="L18" s="623"/>
      <c r="M18" s="623"/>
      <c r="N18" s="623"/>
      <c r="O18" s="623"/>
      <c r="P18" s="623"/>
      <c r="Q18" s="624"/>
      <c r="R18" s="625">
        <v>212523</v>
      </c>
      <c r="S18" s="626"/>
      <c r="T18" s="626"/>
      <c r="U18" s="626"/>
      <c r="V18" s="626"/>
      <c r="W18" s="626"/>
      <c r="X18" s="626"/>
      <c r="Y18" s="627"/>
      <c r="Z18" s="628">
        <v>1.2</v>
      </c>
      <c r="AA18" s="628"/>
      <c r="AB18" s="628"/>
      <c r="AC18" s="628"/>
      <c r="AD18" s="629" t="s">
        <v>112</v>
      </c>
      <c r="AE18" s="629"/>
      <c r="AF18" s="629"/>
      <c r="AG18" s="629"/>
      <c r="AH18" s="629"/>
      <c r="AI18" s="629"/>
      <c r="AJ18" s="629"/>
      <c r="AK18" s="629"/>
      <c r="AL18" s="630" t="s">
        <v>112</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253</v>
      </c>
      <c r="C19" s="623"/>
      <c r="D19" s="623"/>
      <c r="E19" s="623"/>
      <c r="F19" s="623"/>
      <c r="G19" s="623"/>
      <c r="H19" s="623"/>
      <c r="I19" s="623"/>
      <c r="J19" s="623"/>
      <c r="K19" s="623"/>
      <c r="L19" s="623"/>
      <c r="M19" s="623"/>
      <c r="N19" s="623"/>
      <c r="O19" s="623"/>
      <c r="P19" s="623"/>
      <c r="Q19" s="624"/>
      <c r="R19" s="625">
        <v>9</v>
      </c>
      <c r="S19" s="626"/>
      <c r="T19" s="626"/>
      <c r="U19" s="626"/>
      <c r="V19" s="626"/>
      <c r="W19" s="626"/>
      <c r="X19" s="626"/>
      <c r="Y19" s="627"/>
      <c r="Z19" s="628">
        <v>0</v>
      </c>
      <c r="AA19" s="628"/>
      <c r="AB19" s="628"/>
      <c r="AC19" s="628"/>
      <c r="AD19" s="629" t="s">
        <v>112</v>
      </c>
      <c r="AE19" s="629"/>
      <c r="AF19" s="629"/>
      <c r="AG19" s="629"/>
      <c r="AH19" s="629"/>
      <c r="AI19" s="629"/>
      <c r="AJ19" s="629"/>
      <c r="AK19" s="629"/>
      <c r="AL19" s="630" t="s">
        <v>112</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4402</v>
      </c>
      <c r="BH19" s="626"/>
      <c r="BI19" s="626"/>
      <c r="BJ19" s="626"/>
      <c r="BK19" s="626"/>
      <c r="BL19" s="626"/>
      <c r="BM19" s="626"/>
      <c r="BN19" s="627"/>
      <c r="BO19" s="628">
        <v>0.1</v>
      </c>
      <c r="BP19" s="628"/>
      <c r="BQ19" s="628"/>
      <c r="BR19" s="628"/>
      <c r="BS19" s="634" t="s">
        <v>112</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256</v>
      </c>
      <c r="C20" s="623"/>
      <c r="D20" s="623"/>
      <c r="E20" s="623"/>
      <c r="F20" s="623"/>
      <c r="G20" s="623"/>
      <c r="H20" s="623"/>
      <c r="I20" s="623"/>
      <c r="J20" s="623"/>
      <c r="K20" s="623"/>
      <c r="L20" s="623"/>
      <c r="M20" s="623"/>
      <c r="N20" s="623"/>
      <c r="O20" s="623"/>
      <c r="P20" s="623"/>
      <c r="Q20" s="624"/>
      <c r="R20" s="625">
        <v>9203024</v>
      </c>
      <c r="S20" s="626"/>
      <c r="T20" s="626"/>
      <c r="U20" s="626"/>
      <c r="V20" s="626"/>
      <c r="W20" s="626"/>
      <c r="X20" s="626"/>
      <c r="Y20" s="627"/>
      <c r="Z20" s="628">
        <v>54</v>
      </c>
      <c r="AA20" s="628"/>
      <c r="AB20" s="628"/>
      <c r="AC20" s="628"/>
      <c r="AD20" s="629">
        <v>8990492</v>
      </c>
      <c r="AE20" s="629"/>
      <c r="AF20" s="629"/>
      <c r="AG20" s="629"/>
      <c r="AH20" s="629"/>
      <c r="AI20" s="629"/>
      <c r="AJ20" s="629"/>
      <c r="AK20" s="629"/>
      <c r="AL20" s="630">
        <v>99.7</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4402</v>
      </c>
      <c r="BH20" s="626"/>
      <c r="BI20" s="626"/>
      <c r="BJ20" s="626"/>
      <c r="BK20" s="626"/>
      <c r="BL20" s="626"/>
      <c r="BM20" s="626"/>
      <c r="BN20" s="627"/>
      <c r="BO20" s="628">
        <v>0.1</v>
      </c>
      <c r="BP20" s="628"/>
      <c r="BQ20" s="628"/>
      <c r="BR20" s="628"/>
      <c r="BS20" s="634" t="s">
        <v>112</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16026615</v>
      </c>
      <c r="CS20" s="626"/>
      <c r="CT20" s="626"/>
      <c r="CU20" s="626"/>
      <c r="CV20" s="626"/>
      <c r="CW20" s="626"/>
      <c r="CX20" s="626"/>
      <c r="CY20" s="627"/>
      <c r="CZ20" s="628">
        <v>100</v>
      </c>
      <c r="DA20" s="628"/>
      <c r="DB20" s="628"/>
      <c r="DC20" s="628"/>
      <c r="DD20" s="634">
        <v>1546201</v>
      </c>
      <c r="DE20" s="626"/>
      <c r="DF20" s="626"/>
      <c r="DG20" s="626"/>
      <c r="DH20" s="626"/>
      <c r="DI20" s="626"/>
      <c r="DJ20" s="626"/>
      <c r="DK20" s="626"/>
      <c r="DL20" s="626"/>
      <c r="DM20" s="626"/>
      <c r="DN20" s="626"/>
      <c r="DO20" s="626"/>
      <c r="DP20" s="627"/>
      <c r="DQ20" s="634">
        <v>10603269</v>
      </c>
      <c r="DR20" s="626"/>
      <c r="DS20" s="626"/>
      <c r="DT20" s="626"/>
      <c r="DU20" s="626"/>
      <c r="DV20" s="626"/>
      <c r="DW20" s="626"/>
      <c r="DX20" s="626"/>
      <c r="DY20" s="626"/>
      <c r="DZ20" s="626"/>
      <c r="EA20" s="626"/>
      <c r="EB20" s="626"/>
      <c r="EC20" s="635"/>
    </row>
    <row r="21" spans="2:133" ht="11.25" customHeight="1" x14ac:dyDescent="0.15">
      <c r="B21" s="622" t="s">
        <v>259</v>
      </c>
      <c r="C21" s="623"/>
      <c r="D21" s="623"/>
      <c r="E21" s="623"/>
      <c r="F21" s="623"/>
      <c r="G21" s="623"/>
      <c r="H21" s="623"/>
      <c r="I21" s="623"/>
      <c r="J21" s="623"/>
      <c r="K21" s="623"/>
      <c r="L21" s="623"/>
      <c r="M21" s="623"/>
      <c r="N21" s="623"/>
      <c r="O21" s="623"/>
      <c r="P21" s="623"/>
      <c r="Q21" s="624"/>
      <c r="R21" s="625">
        <v>10920</v>
      </c>
      <c r="S21" s="626"/>
      <c r="T21" s="626"/>
      <c r="U21" s="626"/>
      <c r="V21" s="626"/>
      <c r="W21" s="626"/>
      <c r="X21" s="626"/>
      <c r="Y21" s="627"/>
      <c r="Z21" s="628">
        <v>0.1</v>
      </c>
      <c r="AA21" s="628"/>
      <c r="AB21" s="628"/>
      <c r="AC21" s="628"/>
      <c r="AD21" s="629">
        <v>10920</v>
      </c>
      <c r="AE21" s="629"/>
      <c r="AF21" s="629"/>
      <c r="AG21" s="629"/>
      <c r="AH21" s="629"/>
      <c r="AI21" s="629"/>
      <c r="AJ21" s="629"/>
      <c r="AK21" s="629"/>
      <c r="AL21" s="630">
        <v>0.1</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v>4402</v>
      </c>
      <c r="BH21" s="626"/>
      <c r="BI21" s="626"/>
      <c r="BJ21" s="626"/>
      <c r="BK21" s="626"/>
      <c r="BL21" s="626"/>
      <c r="BM21" s="626"/>
      <c r="BN21" s="627"/>
      <c r="BO21" s="628">
        <v>0.1</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261</v>
      </c>
      <c r="C22" s="623"/>
      <c r="D22" s="623"/>
      <c r="E22" s="623"/>
      <c r="F22" s="623"/>
      <c r="G22" s="623"/>
      <c r="H22" s="623"/>
      <c r="I22" s="623"/>
      <c r="J22" s="623"/>
      <c r="K22" s="623"/>
      <c r="L22" s="623"/>
      <c r="M22" s="623"/>
      <c r="N22" s="623"/>
      <c r="O22" s="623"/>
      <c r="P22" s="623"/>
      <c r="Q22" s="624"/>
      <c r="R22" s="625">
        <v>450074</v>
      </c>
      <c r="S22" s="626"/>
      <c r="T22" s="626"/>
      <c r="U22" s="626"/>
      <c r="V22" s="626"/>
      <c r="W22" s="626"/>
      <c r="X22" s="626"/>
      <c r="Y22" s="627"/>
      <c r="Z22" s="628">
        <v>2.6</v>
      </c>
      <c r="AA22" s="628"/>
      <c r="AB22" s="628"/>
      <c r="AC22" s="628"/>
      <c r="AD22" s="629" t="s">
        <v>112</v>
      </c>
      <c r="AE22" s="629"/>
      <c r="AF22" s="629"/>
      <c r="AG22" s="629"/>
      <c r="AH22" s="629"/>
      <c r="AI22" s="629"/>
      <c r="AJ22" s="629"/>
      <c r="AK22" s="629"/>
      <c r="AL22" s="630" t="s">
        <v>112</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264</v>
      </c>
      <c r="C23" s="623"/>
      <c r="D23" s="623"/>
      <c r="E23" s="623"/>
      <c r="F23" s="623"/>
      <c r="G23" s="623"/>
      <c r="H23" s="623"/>
      <c r="I23" s="623"/>
      <c r="J23" s="623"/>
      <c r="K23" s="623"/>
      <c r="L23" s="623"/>
      <c r="M23" s="623"/>
      <c r="N23" s="623"/>
      <c r="O23" s="623"/>
      <c r="P23" s="623"/>
      <c r="Q23" s="624"/>
      <c r="R23" s="625">
        <v>236237</v>
      </c>
      <c r="S23" s="626"/>
      <c r="T23" s="626"/>
      <c r="U23" s="626"/>
      <c r="V23" s="626"/>
      <c r="W23" s="626"/>
      <c r="X23" s="626"/>
      <c r="Y23" s="627"/>
      <c r="Z23" s="628">
        <v>1.4</v>
      </c>
      <c r="AA23" s="628"/>
      <c r="AB23" s="628"/>
      <c r="AC23" s="628"/>
      <c r="AD23" s="629">
        <v>12111</v>
      </c>
      <c r="AE23" s="629"/>
      <c r="AF23" s="629"/>
      <c r="AG23" s="629"/>
      <c r="AH23" s="629"/>
      <c r="AI23" s="629"/>
      <c r="AJ23" s="629"/>
      <c r="AK23" s="629"/>
      <c r="AL23" s="630">
        <v>0.1</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x14ac:dyDescent="0.15">
      <c r="B24" s="622" t="s">
        <v>271</v>
      </c>
      <c r="C24" s="623"/>
      <c r="D24" s="623"/>
      <c r="E24" s="623"/>
      <c r="F24" s="623"/>
      <c r="G24" s="623"/>
      <c r="H24" s="623"/>
      <c r="I24" s="623"/>
      <c r="J24" s="623"/>
      <c r="K24" s="623"/>
      <c r="L24" s="623"/>
      <c r="M24" s="623"/>
      <c r="N24" s="623"/>
      <c r="O24" s="623"/>
      <c r="P24" s="623"/>
      <c r="Q24" s="624"/>
      <c r="R24" s="625">
        <v>155882</v>
      </c>
      <c r="S24" s="626"/>
      <c r="T24" s="626"/>
      <c r="U24" s="626"/>
      <c r="V24" s="626"/>
      <c r="W24" s="626"/>
      <c r="X24" s="626"/>
      <c r="Y24" s="627"/>
      <c r="Z24" s="628">
        <v>0.9</v>
      </c>
      <c r="AA24" s="628"/>
      <c r="AB24" s="628"/>
      <c r="AC24" s="628"/>
      <c r="AD24" s="629" t="s">
        <v>112</v>
      </c>
      <c r="AE24" s="629"/>
      <c r="AF24" s="629"/>
      <c r="AG24" s="629"/>
      <c r="AH24" s="629"/>
      <c r="AI24" s="629"/>
      <c r="AJ24" s="629"/>
      <c r="AK24" s="629"/>
      <c r="AL24" s="630" t="s">
        <v>112</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7146552</v>
      </c>
      <c r="CS24" s="615"/>
      <c r="CT24" s="615"/>
      <c r="CU24" s="615"/>
      <c r="CV24" s="615"/>
      <c r="CW24" s="615"/>
      <c r="CX24" s="615"/>
      <c r="CY24" s="616"/>
      <c r="CZ24" s="652">
        <v>44.6</v>
      </c>
      <c r="DA24" s="653"/>
      <c r="DB24" s="653"/>
      <c r="DC24" s="654"/>
      <c r="DD24" s="651">
        <v>4414923</v>
      </c>
      <c r="DE24" s="615"/>
      <c r="DF24" s="615"/>
      <c r="DG24" s="615"/>
      <c r="DH24" s="615"/>
      <c r="DI24" s="615"/>
      <c r="DJ24" s="615"/>
      <c r="DK24" s="616"/>
      <c r="DL24" s="651">
        <v>4277023</v>
      </c>
      <c r="DM24" s="615"/>
      <c r="DN24" s="615"/>
      <c r="DO24" s="615"/>
      <c r="DP24" s="615"/>
      <c r="DQ24" s="615"/>
      <c r="DR24" s="615"/>
      <c r="DS24" s="615"/>
      <c r="DT24" s="615"/>
      <c r="DU24" s="615"/>
      <c r="DV24" s="616"/>
      <c r="DW24" s="619">
        <v>44.5</v>
      </c>
      <c r="DX24" s="620"/>
      <c r="DY24" s="620"/>
      <c r="DZ24" s="620"/>
      <c r="EA24" s="620"/>
      <c r="EB24" s="620"/>
      <c r="EC24" s="621"/>
    </row>
    <row r="25" spans="2:133" ht="11.25" customHeight="1" x14ac:dyDescent="0.15">
      <c r="B25" s="622" t="s">
        <v>274</v>
      </c>
      <c r="C25" s="623"/>
      <c r="D25" s="623"/>
      <c r="E25" s="623"/>
      <c r="F25" s="623"/>
      <c r="G25" s="623"/>
      <c r="H25" s="623"/>
      <c r="I25" s="623"/>
      <c r="J25" s="623"/>
      <c r="K25" s="623"/>
      <c r="L25" s="623"/>
      <c r="M25" s="623"/>
      <c r="N25" s="623"/>
      <c r="O25" s="623"/>
      <c r="P25" s="623"/>
      <c r="Q25" s="624"/>
      <c r="R25" s="625">
        <v>1994142</v>
      </c>
      <c r="S25" s="626"/>
      <c r="T25" s="626"/>
      <c r="U25" s="626"/>
      <c r="V25" s="626"/>
      <c r="W25" s="626"/>
      <c r="X25" s="626"/>
      <c r="Y25" s="627"/>
      <c r="Z25" s="628">
        <v>11.7</v>
      </c>
      <c r="AA25" s="628"/>
      <c r="AB25" s="628"/>
      <c r="AC25" s="628"/>
      <c r="AD25" s="629" t="s">
        <v>112</v>
      </c>
      <c r="AE25" s="629"/>
      <c r="AF25" s="629"/>
      <c r="AG25" s="629"/>
      <c r="AH25" s="629"/>
      <c r="AI25" s="629"/>
      <c r="AJ25" s="629"/>
      <c r="AK25" s="629"/>
      <c r="AL25" s="630" t="s">
        <v>112</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2501767</v>
      </c>
      <c r="CS25" s="657"/>
      <c r="CT25" s="657"/>
      <c r="CU25" s="657"/>
      <c r="CV25" s="657"/>
      <c r="CW25" s="657"/>
      <c r="CX25" s="657"/>
      <c r="CY25" s="658"/>
      <c r="CZ25" s="659">
        <v>15.6</v>
      </c>
      <c r="DA25" s="660"/>
      <c r="DB25" s="660"/>
      <c r="DC25" s="661"/>
      <c r="DD25" s="634">
        <v>2271694</v>
      </c>
      <c r="DE25" s="657"/>
      <c r="DF25" s="657"/>
      <c r="DG25" s="657"/>
      <c r="DH25" s="657"/>
      <c r="DI25" s="657"/>
      <c r="DJ25" s="657"/>
      <c r="DK25" s="658"/>
      <c r="DL25" s="634">
        <v>2158273</v>
      </c>
      <c r="DM25" s="657"/>
      <c r="DN25" s="657"/>
      <c r="DO25" s="657"/>
      <c r="DP25" s="657"/>
      <c r="DQ25" s="657"/>
      <c r="DR25" s="657"/>
      <c r="DS25" s="657"/>
      <c r="DT25" s="657"/>
      <c r="DU25" s="657"/>
      <c r="DV25" s="658"/>
      <c r="DW25" s="630">
        <v>22.5</v>
      </c>
      <c r="DX25" s="655"/>
      <c r="DY25" s="655"/>
      <c r="DZ25" s="655"/>
      <c r="EA25" s="655"/>
      <c r="EB25" s="655"/>
      <c r="EC25" s="656"/>
    </row>
    <row r="26" spans="2:133" ht="11.25" customHeight="1" x14ac:dyDescent="0.15">
      <c r="B26" s="662" t="s">
        <v>277</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1661197</v>
      </c>
      <c r="CS26" s="626"/>
      <c r="CT26" s="626"/>
      <c r="CU26" s="626"/>
      <c r="CV26" s="626"/>
      <c r="CW26" s="626"/>
      <c r="CX26" s="626"/>
      <c r="CY26" s="627"/>
      <c r="CZ26" s="659">
        <v>10.4</v>
      </c>
      <c r="DA26" s="660"/>
      <c r="DB26" s="660"/>
      <c r="DC26" s="661"/>
      <c r="DD26" s="634">
        <v>1440887</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5"/>
      <c r="DY26" s="655"/>
      <c r="DZ26" s="655"/>
      <c r="EA26" s="655"/>
      <c r="EB26" s="655"/>
      <c r="EC26" s="656"/>
    </row>
    <row r="27" spans="2:133" ht="11.25" customHeight="1" x14ac:dyDescent="0.15">
      <c r="B27" s="622" t="s">
        <v>280</v>
      </c>
      <c r="C27" s="623"/>
      <c r="D27" s="623"/>
      <c r="E27" s="623"/>
      <c r="F27" s="623"/>
      <c r="G27" s="623"/>
      <c r="H27" s="623"/>
      <c r="I27" s="623"/>
      <c r="J27" s="623"/>
      <c r="K27" s="623"/>
      <c r="L27" s="623"/>
      <c r="M27" s="623"/>
      <c r="N27" s="623"/>
      <c r="O27" s="623"/>
      <c r="P27" s="623"/>
      <c r="Q27" s="624"/>
      <c r="R27" s="625">
        <v>1136637</v>
      </c>
      <c r="S27" s="626"/>
      <c r="T27" s="626"/>
      <c r="U27" s="626"/>
      <c r="V27" s="626"/>
      <c r="W27" s="626"/>
      <c r="X27" s="626"/>
      <c r="Y27" s="627"/>
      <c r="Z27" s="628">
        <v>6.7</v>
      </c>
      <c r="AA27" s="628"/>
      <c r="AB27" s="628"/>
      <c r="AC27" s="628"/>
      <c r="AD27" s="629" t="s">
        <v>112</v>
      </c>
      <c r="AE27" s="629"/>
      <c r="AF27" s="629"/>
      <c r="AG27" s="629"/>
      <c r="AH27" s="629"/>
      <c r="AI27" s="629"/>
      <c r="AJ27" s="629"/>
      <c r="AK27" s="629"/>
      <c r="AL27" s="630" t="s">
        <v>112</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5800792</v>
      </c>
      <c r="BH27" s="626"/>
      <c r="BI27" s="626"/>
      <c r="BJ27" s="626"/>
      <c r="BK27" s="626"/>
      <c r="BL27" s="626"/>
      <c r="BM27" s="626"/>
      <c r="BN27" s="627"/>
      <c r="BO27" s="628">
        <v>100</v>
      </c>
      <c r="BP27" s="628"/>
      <c r="BQ27" s="628"/>
      <c r="BR27" s="628"/>
      <c r="BS27" s="634">
        <v>251153</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3410890</v>
      </c>
      <c r="CS27" s="657"/>
      <c r="CT27" s="657"/>
      <c r="CU27" s="657"/>
      <c r="CV27" s="657"/>
      <c r="CW27" s="657"/>
      <c r="CX27" s="657"/>
      <c r="CY27" s="658"/>
      <c r="CZ27" s="659">
        <v>21.3</v>
      </c>
      <c r="DA27" s="660"/>
      <c r="DB27" s="660"/>
      <c r="DC27" s="661"/>
      <c r="DD27" s="634">
        <v>909334</v>
      </c>
      <c r="DE27" s="657"/>
      <c r="DF27" s="657"/>
      <c r="DG27" s="657"/>
      <c r="DH27" s="657"/>
      <c r="DI27" s="657"/>
      <c r="DJ27" s="657"/>
      <c r="DK27" s="658"/>
      <c r="DL27" s="634">
        <v>891327</v>
      </c>
      <c r="DM27" s="657"/>
      <c r="DN27" s="657"/>
      <c r="DO27" s="657"/>
      <c r="DP27" s="657"/>
      <c r="DQ27" s="657"/>
      <c r="DR27" s="657"/>
      <c r="DS27" s="657"/>
      <c r="DT27" s="657"/>
      <c r="DU27" s="657"/>
      <c r="DV27" s="658"/>
      <c r="DW27" s="630">
        <v>9.3000000000000007</v>
      </c>
      <c r="DX27" s="655"/>
      <c r="DY27" s="655"/>
      <c r="DZ27" s="655"/>
      <c r="EA27" s="655"/>
      <c r="EB27" s="655"/>
      <c r="EC27" s="656"/>
    </row>
    <row r="28" spans="2:133" ht="11.25" customHeight="1" x14ac:dyDescent="0.15">
      <c r="B28" s="622" t="s">
        <v>283</v>
      </c>
      <c r="C28" s="623"/>
      <c r="D28" s="623"/>
      <c r="E28" s="623"/>
      <c r="F28" s="623"/>
      <c r="G28" s="623"/>
      <c r="H28" s="623"/>
      <c r="I28" s="623"/>
      <c r="J28" s="623"/>
      <c r="K28" s="623"/>
      <c r="L28" s="623"/>
      <c r="M28" s="623"/>
      <c r="N28" s="623"/>
      <c r="O28" s="623"/>
      <c r="P28" s="623"/>
      <c r="Q28" s="624"/>
      <c r="R28" s="625">
        <v>239757</v>
      </c>
      <c r="S28" s="626"/>
      <c r="T28" s="626"/>
      <c r="U28" s="626"/>
      <c r="V28" s="626"/>
      <c r="W28" s="626"/>
      <c r="X28" s="626"/>
      <c r="Y28" s="627"/>
      <c r="Z28" s="628">
        <v>1.4</v>
      </c>
      <c r="AA28" s="628"/>
      <c r="AB28" s="628"/>
      <c r="AC28" s="628"/>
      <c r="AD28" s="629" t="s">
        <v>112</v>
      </c>
      <c r="AE28" s="629"/>
      <c r="AF28" s="629"/>
      <c r="AG28" s="629"/>
      <c r="AH28" s="629"/>
      <c r="AI28" s="629"/>
      <c r="AJ28" s="629"/>
      <c r="AK28" s="629"/>
      <c r="AL28" s="630" t="s">
        <v>112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1233895</v>
      </c>
      <c r="CS28" s="626"/>
      <c r="CT28" s="626"/>
      <c r="CU28" s="626"/>
      <c r="CV28" s="626"/>
      <c r="CW28" s="626"/>
      <c r="CX28" s="626"/>
      <c r="CY28" s="627"/>
      <c r="CZ28" s="659">
        <v>7.7</v>
      </c>
      <c r="DA28" s="660"/>
      <c r="DB28" s="660"/>
      <c r="DC28" s="661"/>
      <c r="DD28" s="634">
        <v>1233895</v>
      </c>
      <c r="DE28" s="626"/>
      <c r="DF28" s="626"/>
      <c r="DG28" s="626"/>
      <c r="DH28" s="626"/>
      <c r="DI28" s="626"/>
      <c r="DJ28" s="626"/>
      <c r="DK28" s="627"/>
      <c r="DL28" s="634">
        <v>1227423</v>
      </c>
      <c r="DM28" s="626"/>
      <c r="DN28" s="626"/>
      <c r="DO28" s="626"/>
      <c r="DP28" s="626"/>
      <c r="DQ28" s="626"/>
      <c r="DR28" s="626"/>
      <c r="DS28" s="626"/>
      <c r="DT28" s="626"/>
      <c r="DU28" s="626"/>
      <c r="DV28" s="627"/>
      <c r="DW28" s="630">
        <v>12.8</v>
      </c>
      <c r="DX28" s="655"/>
      <c r="DY28" s="655"/>
      <c r="DZ28" s="655"/>
      <c r="EA28" s="655"/>
      <c r="EB28" s="655"/>
      <c r="EC28" s="656"/>
    </row>
    <row r="29" spans="2:133" ht="11.25" customHeight="1" x14ac:dyDescent="0.15">
      <c r="B29" s="622" t="s">
        <v>285</v>
      </c>
      <c r="C29" s="623"/>
      <c r="D29" s="623"/>
      <c r="E29" s="623"/>
      <c r="F29" s="623"/>
      <c r="G29" s="623"/>
      <c r="H29" s="623"/>
      <c r="I29" s="623"/>
      <c r="J29" s="623"/>
      <c r="K29" s="623"/>
      <c r="L29" s="623"/>
      <c r="M29" s="623"/>
      <c r="N29" s="623"/>
      <c r="O29" s="623"/>
      <c r="P29" s="623"/>
      <c r="Q29" s="624"/>
      <c r="R29" s="625">
        <v>293212</v>
      </c>
      <c r="S29" s="626"/>
      <c r="T29" s="626"/>
      <c r="U29" s="626"/>
      <c r="V29" s="626"/>
      <c r="W29" s="626"/>
      <c r="X29" s="626"/>
      <c r="Y29" s="627"/>
      <c r="Z29" s="628">
        <v>1.7</v>
      </c>
      <c r="AA29" s="628"/>
      <c r="AB29" s="628"/>
      <c r="AC29" s="628"/>
      <c r="AD29" s="629" t="s">
        <v>112</v>
      </c>
      <c r="AE29" s="629"/>
      <c r="AF29" s="629"/>
      <c r="AG29" s="629"/>
      <c r="AH29" s="629"/>
      <c r="AI29" s="629"/>
      <c r="AJ29" s="629"/>
      <c r="AK29" s="629"/>
      <c r="AL29" s="630" t="s">
        <v>112</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1233895</v>
      </c>
      <c r="CS29" s="657"/>
      <c r="CT29" s="657"/>
      <c r="CU29" s="657"/>
      <c r="CV29" s="657"/>
      <c r="CW29" s="657"/>
      <c r="CX29" s="657"/>
      <c r="CY29" s="658"/>
      <c r="CZ29" s="659">
        <v>7.7</v>
      </c>
      <c r="DA29" s="660"/>
      <c r="DB29" s="660"/>
      <c r="DC29" s="661"/>
      <c r="DD29" s="634">
        <v>1233895</v>
      </c>
      <c r="DE29" s="657"/>
      <c r="DF29" s="657"/>
      <c r="DG29" s="657"/>
      <c r="DH29" s="657"/>
      <c r="DI29" s="657"/>
      <c r="DJ29" s="657"/>
      <c r="DK29" s="658"/>
      <c r="DL29" s="634">
        <v>1227423</v>
      </c>
      <c r="DM29" s="657"/>
      <c r="DN29" s="657"/>
      <c r="DO29" s="657"/>
      <c r="DP29" s="657"/>
      <c r="DQ29" s="657"/>
      <c r="DR29" s="657"/>
      <c r="DS29" s="657"/>
      <c r="DT29" s="657"/>
      <c r="DU29" s="657"/>
      <c r="DV29" s="658"/>
      <c r="DW29" s="630">
        <v>12.8</v>
      </c>
      <c r="DX29" s="655"/>
      <c r="DY29" s="655"/>
      <c r="DZ29" s="655"/>
      <c r="EA29" s="655"/>
      <c r="EB29" s="655"/>
      <c r="EC29" s="656"/>
    </row>
    <row r="30" spans="2:133" ht="11.25" customHeight="1" x14ac:dyDescent="0.15">
      <c r="B30" s="622" t="s">
        <v>289</v>
      </c>
      <c r="C30" s="623"/>
      <c r="D30" s="623"/>
      <c r="E30" s="623"/>
      <c r="F30" s="623"/>
      <c r="G30" s="623"/>
      <c r="H30" s="623"/>
      <c r="I30" s="623"/>
      <c r="J30" s="623"/>
      <c r="K30" s="623"/>
      <c r="L30" s="623"/>
      <c r="M30" s="623"/>
      <c r="N30" s="623"/>
      <c r="O30" s="623"/>
      <c r="P30" s="623"/>
      <c r="Q30" s="624"/>
      <c r="R30" s="625">
        <v>1285710</v>
      </c>
      <c r="S30" s="626"/>
      <c r="T30" s="626"/>
      <c r="U30" s="626"/>
      <c r="V30" s="626"/>
      <c r="W30" s="626"/>
      <c r="X30" s="626"/>
      <c r="Y30" s="627"/>
      <c r="Z30" s="628">
        <v>7.5</v>
      </c>
      <c r="AA30" s="628"/>
      <c r="AB30" s="628"/>
      <c r="AC30" s="628"/>
      <c r="AD30" s="629" t="s">
        <v>112</v>
      </c>
      <c r="AE30" s="629"/>
      <c r="AF30" s="629"/>
      <c r="AG30" s="629"/>
      <c r="AH30" s="629"/>
      <c r="AI30" s="629"/>
      <c r="AJ30" s="629"/>
      <c r="AK30" s="629"/>
      <c r="AL30" s="630" t="s">
        <v>112</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98.9</v>
      </c>
      <c r="BH30" s="684"/>
      <c r="BI30" s="684"/>
      <c r="BJ30" s="684"/>
      <c r="BK30" s="684"/>
      <c r="BL30" s="684"/>
      <c r="BM30" s="620">
        <v>94.5</v>
      </c>
      <c r="BN30" s="684"/>
      <c r="BO30" s="684"/>
      <c r="BP30" s="684"/>
      <c r="BQ30" s="685"/>
      <c r="BR30" s="683">
        <v>98.9</v>
      </c>
      <c r="BS30" s="684"/>
      <c r="BT30" s="684"/>
      <c r="BU30" s="684"/>
      <c r="BV30" s="684"/>
      <c r="BW30" s="684"/>
      <c r="BX30" s="620">
        <v>93.6</v>
      </c>
      <c r="BY30" s="684"/>
      <c r="BZ30" s="684"/>
      <c r="CA30" s="684"/>
      <c r="CB30" s="685"/>
      <c r="CD30" s="688"/>
      <c r="CE30" s="689"/>
      <c r="CF30" s="639" t="s">
        <v>292</v>
      </c>
      <c r="CG30" s="640"/>
      <c r="CH30" s="640"/>
      <c r="CI30" s="640"/>
      <c r="CJ30" s="640"/>
      <c r="CK30" s="640"/>
      <c r="CL30" s="640"/>
      <c r="CM30" s="640"/>
      <c r="CN30" s="640"/>
      <c r="CO30" s="640"/>
      <c r="CP30" s="640"/>
      <c r="CQ30" s="641"/>
      <c r="CR30" s="625">
        <v>1108925</v>
      </c>
      <c r="CS30" s="626"/>
      <c r="CT30" s="626"/>
      <c r="CU30" s="626"/>
      <c r="CV30" s="626"/>
      <c r="CW30" s="626"/>
      <c r="CX30" s="626"/>
      <c r="CY30" s="627"/>
      <c r="CZ30" s="659">
        <v>6.9</v>
      </c>
      <c r="DA30" s="660"/>
      <c r="DB30" s="660"/>
      <c r="DC30" s="661"/>
      <c r="DD30" s="634">
        <v>1108925</v>
      </c>
      <c r="DE30" s="626"/>
      <c r="DF30" s="626"/>
      <c r="DG30" s="626"/>
      <c r="DH30" s="626"/>
      <c r="DI30" s="626"/>
      <c r="DJ30" s="626"/>
      <c r="DK30" s="627"/>
      <c r="DL30" s="634">
        <v>1102464</v>
      </c>
      <c r="DM30" s="626"/>
      <c r="DN30" s="626"/>
      <c r="DO30" s="626"/>
      <c r="DP30" s="626"/>
      <c r="DQ30" s="626"/>
      <c r="DR30" s="626"/>
      <c r="DS30" s="626"/>
      <c r="DT30" s="626"/>
      <c r="DU30" s="626"/>
      <c r="DV30" s="627"/>
      <c r="DW30" s="630">
        <v>11.5</v>
      </c>
      <c r="DX30" s="655"/>
      <c r="DY30" s="655"/>
      <c r="DZ30" s="655"/>
      <c r="EA30" s="655"/>
      <c r="EB30" s="655"/>
      <c r="EC30" s="656"/>
    </row>
    <row r="31" spans="2:133" ht="11.25" customHeight="1" x14ac:dyDescent="0.15">
      <c r="B31" s="622" t="s">
        <v>293</v>
      </c>
      <c r="C31" s="623"/>
      <c r="D31" s="623"/>
      <c r="E31" s="623"/>
      <c r="F31" s="623"/>
      <c r="G31" s="623"/>
      <c r="H31" s="623"/>
      <c r="I31" s="623"/>
      <c r="J31" s="623"/>
      <c r="K31" s="623"/>
      <c r="L31" s="623"/>
      <c r="M31" s="623"/>
      <c r="N31" s="623"/>
      <c r="O31" s="623"/>
      <c r="P31" s="623"/>
      <c r="Q31" s="624"/>
      <c r="R31" s="625">
        <v>965729</v>
      </c>
      <c r="S31" s="626"/>
      <c r="T31" s="626"/>
      <c r="U31" s="626"/>
      <c r="V31" s="626"/>
      <c r="W31" s="626"/>
      <c r="X31" s="626"/>
      <c r="Y31" s="627"/>
      <c r="Z31" s="628">
        <v>5.7</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98.4</v>
      </c>
      <c r="BH31" s="657"/>
      <c r="BI31" s="657"/>
      <c r="BJ31" s="657"/>
      <c r="BK31" s="657"/>
      <c r="BL31" s="657"/>
      <c r="BM31" s="631">
        <v>92.6</v>
      </c>
      <c r="BN31" s="681"/>
      <c r="BO31" s="681"/>
      <c r="BP31" s="681"/>
      <c r="BQ31" s="682"/>
      <c r="BR31" s="680">
        <v>98.4</v>
      </c>
      <c r="BS31" s="657"/>
      <c r="BT31" s="657"/>
      <c r="BU31" s="657"/>
      <c r="BV31" s="657"/>
      <c r="BW31" s="657"/>
      <c r="BX31" s="631">
        <v>91.4</v>
      </c>
      <c r="BY31" s="681"/>
      <c r="BZ31" s="681"/>
      <c r="CA31" s="681"/>
      <c r="CB31" s="682"/>
      <c r="CD31" s="688"/>
      <c r="CE31" s="689"/>
      <c r="CF31" s="639" t="s">
        <v>296</v>
      </c>
      <c r="CG31" s="640"/>
      <c r="CH31" s="640"/>
      <c r="CI31" s="640"/>
      <c r="CJ31" s="640"/>
      <c r="CK31" s="640"/>
      <c r="CL31" s="640"/>
      <c r="CM31" s="640"/>
      <c r="CN31" s="640"/>
      <c r="CO31" s="640"/>
      <c r="CP31" s="640"/>
      <c r="CQ31" s="641"/>
      <c r="CR31" s="625">
        <v>124970</v>
      </c>
      <c r="CS31" s="657"/>
      <c r="CT31" s="657"/>
      <c r="CU31" s="657"/>
      <c r="CV31" s="657"/>
      <c r="CW31" s="657"/>
      <c r="CX31" s="657"/>
      <c r="CY31" s="658"/>
      <c r="CZ31" s="659">
        <v>0.8</v>
      </c>
      <c r="DA31" s="660"/>
      <c r="DB31" s="660"/>
      <c r="DC31" s="661"/>
      <c r="DD31" s="634">
        <v>124970</v>
      </c>
      <c r="DE31" s="657"/>
      <c r="DF31" s="657"/>
      <c r="DG31" s="657"/>
      <c r="DH31" s="657"/>
      <c r="DI31" s="657"/>
      <c r="DJ31" s="657"/>
      <c r="DK31" s="658"/>
      <c r="DL31" s="634">
        <v>124959</v>
      </c>
      <c r="DM31" s="657"/>
      <c r="DN31" s="657"/>
      <c r="DO31" s="657"/>
      <c r="DP31" s="657"/>
      <c r="DQ31" s="657"/>
      <c r="DR31" s="657"/>
      <c r="DS31" s="657"/>
      <c r="DT31" s="657"/>
      <c r="DU31" s="657"/>
      <c r="DV31" s="658"/>
      <c r="DW31" s="630">
        <v>1.3</v>
      </c>
      <c r="DX31" s="655"/>
      <c r="DY31" s="655"/>
      <c r="DZ31" s="655"/>
      <c r="EA31" s="655"/>
      <c r="EB31" s="655"/>
      <c r="EC31" s="656"/>
    </row>
    <row r="32" spans="2:133" ht="11.25" customHeight="1" x14ac:dyDescent="0.15">
      <c r="B32" s="622" t="s">
        <v>297</v>
      </c>
      <c r="C32" s="623"/>
      <c r="D32" s="623"/>
      <c r="E32" s="623"/>
      <c r="F32" s="623"/>
      <c r="G32" s="623"/>
      <c r="H32" s="623"/>
      <c r="I32" s="623"/>
      <c r="J32" s="623"/>
      <c r="K32" s="623"/>
      <c r="L32" s="623"/>
      <c r="M32" s="623"/>
      <c r="N32" s="623"/>
      <c r="O32" s="623"/>
      <c r="P32" s="623"/>
      <c r="Q32" s="624"/>
      <c r="R32" s="625">
        <v>167112</v>
      </c>
      <c r="S32" s="626"/>
      <c r="T32" s="626"/>
      <c r="U32" s="626"/>
      <c r="V32" s="626"/>
      <c r="W32" s="626"/>
      <c r="X32" s="626"/>
      <c r="Y32" s="627"/>
      <c r="Z32" s="628">
        <v>1</v>
      </c>
      <c r="AA32" s="628"/>
      <c r="AB32" s="628"/>
      <c r="AC32" s="628"/>
      <c r="AD32" s="629">
        <v>233</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99.2</v>
      </c>
      <c r="BH32" s="693"/>
      <c r="BI32" s="693"/>
      <c r="BJ32" s="693"/>
      <c r="BK32" s="693"/>
      <c r="BL32" s="693"/>
      <c r="BM32" s="694">
        <v>95.6</v>
      </c>
      <c r="BN32" s="693"/>
      <c r="BO32" s="693"/>
      <c r="BP32" s="693"/>
      <c r="BQ32" s="695"/>
      <c r="BR32" s="692">
        <v>99.3</v>
      </c>
      <c r="BS32" s="693"/>
      <c r="BT32" s="693"/>
      <c r="BU32" s="693"/>
      <c r="BV32" s="693"/>
      <c r="BW32" s="693"/>
      <c r="BX32" s="694">
        <v>95</v>
      </c>
      <c r="BY32" s="693"/>
      <c r="BZ32" s="693"/>
      <c r="CA32" s="693"/>
      <c r="CB32" s="695"/>
      <c r="CD32" s="690"/>
      <c r="CE32" s="691"/>
      <c r="CF32" s="639" t="s">
        <v>299</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x14ac:dyDescent="0.15">
      <c r="B33" s="622" t="s">
        <v>300</v>
      </c>
      <c r="C33" s="623"/>
      <c r="D33" s="623"/>
      <c r="E33" s="623"/>
      <c r="F33" s="623"/>
      <c r="G33" s="623"/>
      <c r="H33" s="623"/>
      <c r="I33" s="623"/>
      <c r="J33" s="623"/>
      <c r="K33" s="623"/>
      <c r="L33" s="623"/>
      <c r="M33" s="623"/>
      <c r="N33" s="623"/>
      <c r="O33" s="623"/>
      <c r="P33" s="623"/>
      <c r="Q33" s="624"/>
      <c r="R33" s="625">
        <v>896394</v>
      </c>
      <c r="S33" s="626"/>
      <c r="T33" s="626"/>
      <c r="U33" s="626"/>
      <c r="V33" s="626"/>
      <c r="W33" s="626"/>
      <c r="X33" s="626"/>
      <c r="Y33" s="627"/>
      <c r="Z33" s="628">
        <v>5.3</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7317551</v>
      </c>
      <c r="CS33" s="657"/>
      <c r="CT33" s="657"/>
      <c r="CU33" s="657"/>
      <c r="CV33" s="657"/>
      <c r="CW33" s="657"/>
      <c r="CX33" s="657"/>
      <c r="CY33" s="658"/>
      <c r="CZ33" s="659">
        <v>45.7</v>
      </c>
      <c r="DA33" s="660"/>
      <c r="DB33" s="660"/>
      <c r="DC33" s="661"/>
      <c r="DD33" s="634">
        <v>5641972</v>
      </c>
      <c r="DE33" s="657"/>
      <c r="DF33" s="657"/>
      <c r="DG33" s="657"/>
      <c r="DH33" s="657"/>
      <c r="DI33" s="657"/>
      <c r="DJ33" s="657"/>
      <c r="DK33" s="658"/>
      <c r="DL33" s="634">
        <v>4209395</v>
      </c>
      <c r="DM33" s="657"/>
      <c r="DN33" s="657"/>
      <c r="DO33" s="657"/>
      <c r="DP33" s="657"/>
      <c r="DQ33" s="657"/>
      <c r="DR33" s="657"/>
      <c r="DS33" s="657"/>
      <c r="DT33" s="657"/>
      <c r="DU33" s="657"/>
      <c r="DV33" s="658"/>
      <c r="DW33" s="630">
        <v>43.8</v>
      </c>
      <c r="DX33" s="655"/>
      <c r="DY33" s="655"/>
      <c r="DZ33" s="655"/>
      <c r="EA33" s="655"/>
      <c r="EB33" s="655"/>
      <c r="EC33" s="656"/>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3028140</v>
      </c>
      <c r="CS34" s="626"/>
      <c r="CT34" s="626"/>
      <c r="CU34" s="626"/>
      <c r="CV34" s="626"/>
      <c r="CW34" s="626"/>
      <c r="CX34" s="626"/>
      <c r="CY34" s="627"/>
      <c r="CZ34" s="659">
        <v>18.899999999999999</v>
      </c>
      <c r="DA34" s="660"/>
      <c r="DB34" s="660"/>
      <c r="DC34" s="661"/>
      <c r="DD34" s="634">
        <v>2453241</v>
      </c>
      <c r="DE34" s="626"/>
      <c r="DF34" s="626"/>
      <c r="DG34" s="626"/>
      <c r="DH34" s="626"/>
      <c r="DI34" s="626"/>
      <c r="DJ34" s="626"/>
      <c r="DK34" s="627"/>
      <c r="DL34" s="634">
        <v>2123097</v>
      </c>
      <c r="DM34" s="626"/>
      <c r="DN34" s="626"/>
      <c r="DO34" s="626"/>
      <c r="DP34" s="626"/>
      <c r="DQ34" s="626"/>
      <c r="DR34" s="626"/>
      <c r="DS34" s="626"/>
      <c r="DT34" s="626"/>
      <c r="DU34" s="626"/>
      <c r="DV34" s="627"/>
      <c r="DW34" s="630">
        <v>22.1</v>
      </c>
      <c r="DX34" s="655"/>
      <c r="DY34" s="655"/>
      <c r="DZ34" s="655"/>
      <c r="EA34" s="655"/>
      <c r="EB34" s="655"/>
      <c r="EC34" s="656"/>
    </row>
    <row r="35" spans="2:133" ht="11.25" customHeight="1" x14ac:dyDescent="0.15">
      <c r="B35" s="622" t="s">
        <v>306</v>
      </c>
      <c r="C35" s="623"/>
      <c r="D35" s="623"/>
      <c r="E35" s="623"/>
      <c r="F35" s="623"/>
      <c r="G35" s="623"/>
      <c r="H35" s="623"/>
      <c r="I35" s="623"/>
      <c r="J35" s="623"/>
      <c r="K35" s="623"/>
      <c r="L35" s="623"/>
      <c r="M35" s="623"/>
      <c r="N35" s="623"/>
      <c r="O35" s="623"/>
      <c r="P35" s="623"/>
      <c r="Q35" s="624"/>
      <c r="R35" s="625">
        <v>597394</v>
      </c>
      <c r="S35" s="626"/>
      <c r="T35" s="626"/>
      <c r="U35" s="626"/>
      <c r="V35" s="626"/>
      <c r="W35" s="626"/>
      <c r="X35" s="626"/>
      <c r="Y35" s="627"/>
      <c r="Z35" s="628">
        <v>3.5</v>
      </c>
      <c r="AA35" s="628"/>
      <c r="AB35" s="628"/>
      <c r="AC35" s="628"/>
      <c r="AD35" s="629" t="s">
        <v>112</v>
      </c>
      <c r="AE35" s="629"/>
      <c r="AF35" s="629"/>
      <c r="AG35" s="629"/>
      <c r="AH35" s="629"/>
      <c r="AI35" s="629"/>
      <c r="AJ35" s="629"/>
      <c r="AK35" s="629"/>
      <c r="AL35" s="630" t="s">
        <v>112</v>
      </c>
      <c r="AM35" s="631"/>
      <c r="AN35" s="631"/>
      <c r="AO35" s="632"/>
      <c r="AP35" s="188"/>
      <c r="AQ35" s="636" t="s">
        <v>307</v>
      </c>
      <c r="AR35" s="637"/>
      <c r="AS35" s="637"/>
      <c r="AT35" s="637"/>
      <c r="AU35" s="637"/>
      <c r="AV35" s="637"/>
      <c r="AW35" s="637"/>
      <c r="AX35" s="637"/>
      <c r="AY35" s="638"/>
      <c r="AZ35" s="614">
        <v>1462726</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t="s">
        <v>216</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189385</v>
      </c>
      <c r="CS35" s="657"/>
      <c r="CT35" s="657"/>
      <c r="CU35" s="657"/>
      <c r="CV35" s="657"/>
      <c r="CW35" s="657"/>
      <c r="CX35" s="657"/>
      <c r="CY35" s="658"/>
      <c r="CZ35" s="659">
        <v>1.2</v>
      </c>
      <c r="DA35" s="660"/>
      <c r="DB35" s="660"/>
      <c r="DC35" s="661"/>
      <c r="DD35" s="634">
        <v>177177</v>
      </c>
      <c r="DE35" s="657"/>
      <c r="DF35" s="657"/>
      <c r="DG35" s="657"/>
      <c r="DH35" s="657"/>
      <c r="DI35" s="657"/>
      <c r="DJ35" s="657"/>
      <c r="DK35" s="658"/>
      <c r="DL35" s="634">
        <v>177177</v>
      </c>
      <c r="DM35" s="657"/>
      <c r="DN35" s="657"/>
      <c r="DO35" s="657"/>
      <c r="DP35" s="657"/>
      <c r="DQ35" s="657"/>
      <c r="DR35" s="657"/>
      <c r="DS35" s="657"/>
      <c r="DT35" s="657"/>
      <c r="DU35" s="657"/>
      <c r="DV35" s="658"/>
      <c r="DW35" s="630">
        <v>1.8</v>
      </c>
      <c r="DX35" s="655"/>
      <c r="DY35" s="655"/>
      <c r="DZ35" s="655"/>
      <c r="EA35" s="655"/>
      <c r="EB35" s="655"/>
      <c r="EC35" s="656"/>
    </row>
    <row r="36" spans="2:133" ht="11.25" customHeight="1" x14ac:dyDescent="0.15">
      <c r="B36" s="668" t="s">
        <v>310</v>
      </c>
      <c r="C36" s="669"/>
      <c r="D36" s="669"/>
      <c r="E36" s="669"/>
      <c r="F36" s="669"/>
      <c r="G36" s="669"/>
      <c r="H36" s="669"/>
      <c r="I36" s="669"/>
      <c r="J36" s="669"/>
      <c r="K36" s="669"/>
      <c r="L36" s="669"/>
      <c r="M36" s="669"/>
      <c r="N36" s="669"/>
      <c r="O36" s="669"/>
      <c r="P36" s="669"/>
      <c r="Q36" s="670"/>
      <c r="R36" s="697">
        <v>17034830</v>
      </c>
      <c r="S36" s="698"/>
      <c r="T36" s="698"/>
      <c r="U36" s="698"/>
      <c r="V36" s="698"/>
      <c r="W36" s="698"/>
      <c r="X36" s="698"/>
      <c r="Y36" s="699"/>
      <c r="Z36" s="700">
        <v>100</v>
      </c>
      <c r="AA36" s="700"/>
      <c r="AB36" s="700"/>
      <c r="AC36" s="700"/>
      <c r="AD36" s="701">
        <v>9013756</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76081</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-137858</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1549881</v>
      </c>
      <c r="CS36" s="626"/>
      <c r="CT36" s="626"/>
      <c r="CU36" s="626"/>
      <c r="CV36" s="626"/>
      <c r="CW36" s="626"/>
      <c r="CX36" s="626"/>
      <c r="CY36" s="627"/>
      <c r="CZ36" s="659">
        <v>9.6999999999999993</v>
      </c>
      <c r="DA36" s="660"/>
      <c r="DB36" s="660"/>
      <c r="DC36" s="661"/>
      <c r="DD36" s="634">
        <v>1373585</v>
      </c>
      <c r="DE36" s="626"/>
      <c r="DF36" s="626"/>
      <c r="DG36" s="626"/>
      <c r="DH36" s="626"/>
      <c r="DI36" s="626"/>
      <c r="DJ36" s="626"/>
      <c r="DK36" s="627"/>
      <c r="DL36" s="634">
        <v>1255964</v>
      </c>
      <c r="DM36" s="626"/>
      <c r="DN36" s="626"/>
      <c r="DO36" s="626"/>
      <c r="DP36" s="626"/>
      <c r="DQ36" s="626"/>
      <c r="DR36" s="626"/>
      <c r="DS36" s="626"/>
      <c r="DT36" s="626"/>
      <c r="DU36" s="626"/>
      <c r="DV36" s="627"/>
      <c r="DW36" s="630">
        <v>13.1</v>
      </c>
      <c r="DX36" s="655"/>
      <c r="DY36" s="655"/>
      <c r="DZ36" s="655"/>
      <c r="EA36" s="655"/>
      <c r="EB36" s="655"/>
      <c r="EC36" s="656"/>
    </row>
    <row r="37" spans="2:133" ht="11.25" customHeight="1" x14ac:dyDescent="0.15">
      <c r="AQ37" s="704" t="s">
        <v>314</v>
      </c>
      <c r="AR37" s="705"/>
      <c r="AS37" s="705"/>
      <c r="AT37" s="705"/>
      <c r="AU37" s="705"/>
      <c r="AV37" s="705"/>
      <c r="AW37" s="705"/>
      <c r="AX37" s="705"/>
      <c r="AY37" s="706"/>
      <c r="AZ37" s="625">
        <v>29339</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6683</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807783</v>
      </c>
      <c r="CS37" s="657"/>
      <c r="CT37" s="657"/>
      <c r="CU37" s="657"/>
      <c r="CV37" s="657"/>
      <c r="CW37" s="657"/>
      <c r="CX37" s="657"/>
      <c r="CY37" s="658"/>
      <c r="CZ37" s="659">
        <v>5</v>
      </c>
      <c r="DA37" s="660"/>
      <c r="DB37" s="660"/>
      <c r="DC37" s="661"/>
      <c r="DD37" s="634">
        <v>785381</v>
      </c>
      <c r="DE37" s="657"/>
      <c r="DF37" s="657"/>
      <c r="DG37" s="657"/>
      <c r="DH37" s="657"/>
      <c r="DI37" s="657"/>
      <c r="DJ37" s="657"/>
      <c r="DK37" s="658"/>
      <c r="DL37" s="634">
        <v>785381</v>
      </c>
      <c r="DM37" s="657"/>
      <c r="DN37" s="657"/>
      <c r="DO37" s="657"/>
      <c r="DP37" s="657"/>
      <c r="DQ37" s="657"/>
      <c r="DR37" s="657"/>
      <c r="DS37" s="657"/>
      <c r="DT37" s="657"/>
      <c r="DU37" s="657"/>
      <c r="DV37" s="658"/>
      <c r="DW37" s="630">
        <v>8.1999999999999993</v>
      </c>
      <c r="DX37" s="655"/>
      <c r="DY37" s="655"/>
      <c r="DZ37" s="655"/>
      <c r="EA37" s="655"/>
      <c r="EB37" s="655"/>
      <c r="EC37" s="656"/>
    </row>
    <row r="38" spans="2:133" ht="11.25" customHeight="1" x14ac:dyDescent="0.15">
      <c r="AQ38" s="704" t="s">
        <v>317</v>
      </c>
      <c r="AR38" s="705"/>
      <c r="AS38" s="705"/>
      <c r="AT38" s="705"/>
      <c r="AU38" s="705"/>
      <c r="AV38" s="705"/>
      <c r="AW38" s="705"/>
      <c r="AX38" s="705"/>
      <c r="AY38" s="706"/>
      <c r="AZ38" s="625" t="s">
        <v>318</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12060</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1357306</v>
      </c>
      <c r="CS38" s="626"/>
      <c r="CT38" s="626"/>
      <c r="CU38" s="626"/>
      <c r="CV38" s="626"/>
      <c r="CW38" s="626"/>
      <c r="CX38" s="626"/>
      <c r="CY38" s="627"/>
      <c r="CZ38" s="659">
        <v>8.5</v>
      </c>
      <c r="DA38" s="660"/>
      <c r="DB38" s="660"/>
      <c r="DC38" s="661"/>
      <c r="DD38" s="634">
        <v>1058830</v>
      </c>
      <c r="DE38" s="626"/>
      <c r="DF38" s="626"/>
      <c r="DG38" s="626"/>
      <c r="DH38" s="626"/>
      <c r="DI38" s="626"/>
      <c r="DJ38" s="626"/>
      <c r="DK38" s="627"/>
      <c r="DL38" s="634">
        <v>653157</v>
      </c>
      <c r="DM38" s="626"/>
      <c r="DN38" s="626"/>
      <c r="DO38" s="626"/>
      <c r="DP38" s="626"/>
      <c r="DQ38" s="626"/>
      <c r="DR38" s="626"/>
      <c r="DS38" s="626"/>
      <c r="DT38" s="626"/>
      <c r="DU38" s="626"/>
      <c r="DV38" s="627"/>
      <c r="DW38" s="630">
        <v>6.8</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t="s">
        <v>318</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88</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1079579</v>
      </c>
      <c r="CS39" s="657"/>
      <c r="CT39" s="657"/>
      <c r="CU39" s="657"/>
      <c r="CV39" s="657"/>
      <c r="CW39" s="657"/>
      <c r="CX39" s="657"/>
      <c r="CY39" s="658"/>
      <c r="CZ39" s="659">
        <v>6.7</v>
      </c>
      <c r="DA39" s="660"/>
      <c r="DB39" s="660"/>
      <c r="DC39" s="661"/>
      <c r="DD39" s="634">
        <v>574379</v>
      </c>
      <c r="DE39" s="657"/>
      <c r="DF39" s="657"/>
      <c r="DG39" s="657"/>
      <c r="DH39" s="657"/>
      <c r="DI39" s="657"/>
      <c r="DJ39" s="657"/>
      <c r="DK39" s="658"/>
      <c r="DL39" s="634" t="s">
        <v>318</v>
      </c>
      <c r="DM39" s="657"/>
      <c r="DN39" s="657"/>
      <c r="DO39" s="657"/>
      <c r="DP39" s="657"/>
      <c r="DQ39" s="657"/>
      <c r="DR39" s="657"/>
      <c r="DS39" s="657"/>
      <c r="DT39" s="657"/>
      <c r="DU39" s="657"/>
      <c r="DV39" s="658"/>
      <c r="DW39" s="630" t="s">
        <v>318</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470318</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124</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113260</v>
      </c>
      <c r="CS40" s="626"/>
      <c r="CT40" s="626"/>
      <c r="CU40" s="626"/>
      <c r="CV40" s="626"/>
      <c r="CW40" s="626"/>
      <c r="CX40" s="626"/>
      <c r="CY40" s="627"/>
      <c r="CZ40" s="659">
        <v>0.7</v>
      </c>
      <c r="DA40" s="660"/>
      <c r="DB40" s="660"/>
      <c r="DC40" s="661"/>
      <c r="DD40" s="634">
        <v>4760</v>
      </c>
      <c r="DE40" s="626"/>
      <c r="DF40" s="626"/>
      <c r="DG40" s="626"/>
      <c r="DH40" s="626"/>
      <c r="DI40" s="626"/>
      <c r="DJ40" s="626"/>
      <c r="DK40" s="627"/>
      <c r="DL40" s="634" t="s">
        <v>318</v>
      </c>
      <c r="DM40" s="626"/>
      <c r="DN40" s="626"/>
      <c r="DO40" s="626"/>
      <c r="DP40" s="626"/>
      <c r="DQ40" s="626"/>
      <c r="DR40" s="626"/>
      <c r="DS40" s="626"/>
      <c r="DT40" s="626"/>
      <c r="DU40" s="626"/>
      <c r="DV40" s="627"/>
      <c r="DW40" s="630" t="s">
        <v>318</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886988</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289</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1562512</v>
      </c>
      <c r="CS42" s="626"/>
      <c r="CT42" s="626"/>
      <c r="CU42" s="626"/>
      <c r="CV42" s="626"/>
      <c r="CW42" s="626"/>
      <c r="CX42" s="626"/>
      <c r="CY42" s="627"/>
      <c r="CZ42" s="659">
        <v>9.6999999999999993</v>
      </c>
      <c r="DA42" s="708"/>
      <c r="DB42" s="708"/>
      <c r="DC42" s="709"/>
      <c r="DD42" s="634">
        <v>546374</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61780</v>
      </c>
      <c r="CS43" s="657"/>
      <c r="CT43" s="657"/>
      <c r="CU43" s="657"/>
      <c r="CV43" s="657"/>
      <c r="CW43" s="657"/>
      <c r="CX43" s="657"/>
      <c r="CY43" s="658"/>
      <c r="CZ43" s="659">
        <v>0.4</v>
      </c>
      <c r="DA43" s="660"/>
      <c r="DB43" s="660"/>
      <c r="DC43" s="661"/>
      <c r="DD43" s="634">
        <v>25096</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288</v>
      </c>
      <c r="CE44" s="732"/>
      <c r="CF44" s="622" t="s">
        <v>337</v>
      </c>
      <c r="CG44" s="623"/>
      <c r="CH44" s="623"/>
      <c r="CI44" s="623"/>
      <c r="CJ44" s="623"/>
      <c r="CK44" s="623"/>
      <c r="CL44" s="623"/>
      <c r="CM44" s="623"/>
      <c r="CN44" s="623"/>
      <c r="CO44" s="623"/>
      <c r="CP44" s="623"/>
      <c r="CQ44" s="624"/>
      <c r="CR44" s="625">
        <v>1546201</v>
      </c>
      <c r="CS44" s="626"/>
      <c r="CT44" s="626"/>
      <c r="CU44" s="626"/>
      <c r="CV44" s="626"/>
      <c r="CW44" s="626"/>
      <c r="CX44" s="626"/>
      <c r="CY44" s="627"/>
      <c r="CZ44" s="659">
        <v>9.6</v>
      </c>
      <c r="DA44" s="708"/>
      <c r="DB44" s="708"/>
      <c r="DC44" s="709"/>
      <c r="DD44" s="634">
        <v>532925</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355616</v>
      </c>
      <c r="CS45" s="657"/>
      <c r="CT45" s="657"/>
      <c r="CU45" s="657"/>
      <c r="CV45" s="657"/>
      <c r="CW45" s="657"/>
      <c r="CX45" s="657"/>
      <c r="CY45" s="658"/>
      <c r="CZ45" s="659">
        <v>2.2000000000000002</v>
      </c>
      <c r="DA45" s="660"/>
      <c r="DB45" s="660"/>
      <c r="DC45" s="661"/>
      <c r="DD45" s="634">
        <v>50551</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1129693</v>
      </c>
      <c r="CS46" s="626"/>
      <c r="CT46" s="626"/>
      <c r="CU46" s="626"/>
      <c r="CV46" s="626"/>
      <c r="CW46" s="626"/>
      <c r="CX46" s="626"/>
      <c r="CY46" s="627"/>
      <c r="CZ46" s="659">
        <v>7</v>
      </c>
      <c r="DA46" s="708"/>
      <c r="DB46" s="708"/>
      <c r="DC46" s="709"/>
      <c r="DD46" s="634">
        <v>474874</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v>16311</v>
      </c>
      <c r="CS47" s="657"/>
      <c r="CT47" s="657"/>
      <c r="CU47" s="657"/>
      <c r="CV47" s="657"/>
      <c r="CW47" s="657"/>
      <c r="CX47" s="657"/>
      <c r="CY47" s="658"/>
      <c r="CZ47" s="659">
        <v>0.1</v>
      </c>
      <c r="DA47" s="660"/>
      <c r="DB47" s="660"/>
      <c r="DC47" s="661"/>
      <c r="DD47" s="634">
        <v>13449</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16026615</v>
      </c>
      <c r="CS49" s="693"/>
      <c r="CT49" s="693"/>
      <c r="CU49" s="693"/>
      <c r="CV49" s="693"/>
      <c r="CW49" s="693"/>
      <c r="CX49" s="693"/>
      <c r="CY49" s="720"/>
      <c r="CZ49" s="721">
        <v>100</v>
      </c>
      <c r="DA49" s="722"/>
      <c r="DB49" s="722"/>
      <c r="DC49" s="723"/>
      <c r="DD49" s="724">
        <v>10603269</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59" zoomScale="60" zoomScaleNormal="6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17035</v>
      </c>
      <c r="R7" s="755"/>
      <c r="S7" s="755"/>
      <c r="T7" s="755"/>
      <c r="U7" s="755"/>
      <c r="V7" s="755">
        <v>16027</v>
      </c>
      <c r="W7" s="755"/>
      <c r="X7" s="755"/>
      <c r="Y7" s="755"/>
      <c r="Z7" s="755"/>
      <c r="AA7" s="755">
        <v>1008</v>
      </c>
      <c r="AB7" s="755"/>
      <c r="AC7" s="755"/>
      <c r="AD7" s="755"/>
      <c r="AE7" s="756"/>
      <c r="AF7" s="757">
        <v>804</v>
      </c>
      <c r="AG7" s="758"/>
      <c r="AH7" s="758"/>
      <c r="AI7" s="758"/>
      <c r="AJ7" s="759"/>
      <c r="AK7" s="794">
        <v>1286</v>
      </c>
      <c r="AL7" s="795"/>
      <c r="AM7" s="795"/>
      <c r="AN7" s="795"/>
      <c r="AO7" s="795"/>
      <c r="AP7" s="795">
        <v>11560</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547</v>
      </c>
      <c r="BT7" s="799"/>
      <c r="BU7" s="799"/>
      <c r="BV7" s="799"/>
      <c r="BW7" s="799"/>
      <c r="BX7" s="799"/>
      <c r="BY7" s="799"/>
      <c r="BZ7" s="799"/>
      <c r="CA7" s="799"/>
      <c r="CB7" s="799"/>
      <c r="CC7" s="799"/>
      <c r="CD7" s="799"/>
      <c r="CE7" s="799"/>
      <c r="CF7" s="799"/>
      <c r="CG7" s="800"/>
      <c r="CH7" s="791">
        <v>11</v>
      </c>
      <c r="CI7" s="792"/>
      <c r="CJ7" s="792"/>
      <c r="CK7" s="792"/>
      <c r="CL7" s="793"/>
      <c r="CM7" s="791">
        <v>236</v>
      </c>
      <c r="CN7" s="792"/>
      <c r="CO7" s="792"/>
      <c r="CP7" s="792"/>
      <c r="CQ7" s="793"/>
      <c r="CR7" s="791">
        <v>200</v>
      </c>
      <c r="CS7" s="792"/>
      <c r="CT7" s="792"/>
      <c r="CU7" s="792"/>
      <c r="CV7" s="793"/>
      <c r="CW7" s="791" t="s">
        <v>549</v>
      </c>
      <c r="CX7" s="792"/>
      <c r="CY7" s="792"/>
      <c r="CZ7" s="792"/>
      <c r="DA7" s="793"/>
      <c r="DB7" s="791" t="s">
        <v>549</v>
      </c>
      <c r="DC7" s="792"/>
      <c r="DD7" s="792"/>
      <c r="DE7" s="792"/>
      <c r="DF7" s="793"/>
      <c r="DG7" s="791" t="s">
        <v>549</v>
      </c>
      <c r="DH7" s="792"/>
      <c r="DI7" s="792"/>
      <c r="DJ7" s="792"/>
      <c r="DK7" s="793"/>
      <c r="DL7" s="791" t="s">
        <v>549</v>
      </c>
      <c r="DM7" s="792"/>
      <c r="DN7" s="792"/>
      <c r="DO7" s="792"/>
      <c r="DP7" s="793"/>
      <c r="DQ7" s="791" t="s">
        <v>549</v>
      </c>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548</v>
      </c>
      <c r="BT8" s="789"/>
      <c r="BU8" s="789"/>
      <c r="BV8" s="789"/>
      <c r="BW8" s="789"/>
      <c r="BX8" s="789"/>
      <c r="BY8" s="789"/>
      <c r="BZ8" s="789"/>
      <c r="CA8" s="789"/>
      <c r="CB8" s="789"/>
      <c r="CC8" s="789"/>
      <c r="CD8" s="789"/>
      <c r="CE8" s="789"/>
      <c r="CF8" s="789"/>
      <c r="CG8" s="790"/>
      <c r="CH8" s="801">
        <v>0</v>
      </c>
      <c r="CI8" s="802"/>
      <c r="CJ8" s="802"/>
      <c r="CK8" s="802"/>
      <c r="CL8" s="803"/>
      <c r="CM8" s="801">
        <v>16</v>
      </c>
      <c r="CN8" s="802"/>
      <c r="CO8" s="802"/>
      <c r="CP8" s="802"/>
      <c r="CQ8" s="803"/>
      <c r="CR8" s="801">
        <v>5</v>
      </c>
      <c r="CS8" s="802"/>
      <c r="CT8" s="802"/>
      <c r="CU8" s="802"/>
      <c r="CV8" s="803"/>
      <c r="CW8" s="801" t="s">
        <v>550</v>
      </c>
      <c r="CX8" s="802"/>
      <c r="CY8" s="802"/>
      <c r="CZ8" s="802"/>
      <c r="DA8" s="803"/>
      <c r="DB8" s="801" t="s">
        <v>550</v>
      </c>
      <c r="DC8" s="802"/>
      <c r="DD8" s="802"/>
      <c r="DE8" s="802"/>
      <c r="DF8" s="803"/>
      <c r="DG8" s="801" t="s">
        <v>550</v>
      </c>
      <c r="DH8" s="802"/>
      <c r="DI8" s="802"/>
      <c r="DJ8" s="802"/>
      <c r="DK8" s="803"/>
      <c r="DL8" s="801" t="s">
        <v>550</v>
      </c>
      <c r="DM8" s="802"/>
      <c r="DN8" s="802"/>
      <c r="DO8" s="802"/>
      <c r="DP8" s="803"/>
      <c r="DQ8" s="801" t="s">
        <v>550</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367</v>
      </c>
      <c r="B23" s="810" t="s">
        <v>368</v>
      </c>
      <c r="C23" s="811"/>
      <c r="D23" s="811"/>
      <c r="E23" s="811"/>
      <c r="F23" s="811"/>
      <c r="G23" s="811"/>
      <c r="H23" s="811"/>
      <c r="I23" s="811"/>
      <c r="J23" s="811"/>
      <c r="K23" s="811"/>
      <c r="L23" s="811"/>
      <c r="M23" s="811"/>
      <c r="N23" s="811"/>
      <c r="O23" s="811"/>
      <c r="P23" s="812"/>
      <c r="Q23" s="813">
        <v>17035</v>
      </c>
      <c r="R23" s="814"/>
      <c r="S23" s="814"/>
      <c r="T23" s="814"/>
      <c r="U23" s="814"/>
      <c r="V23" s="814">
        <v>16027</v>
      </c>
      <c r="W23" s="814"/>
      <c r="X23" s="814"/>
      <c r="Y23" s="814"/>
      <c r="Z23" s="814"/>
      <c r="AA23" s="814">
        <v>1008</v>
      </c>
      <c r="AB23" s="814"/>
      <c r="AC23" s="814"/>
      <c r="AD23" s="814"/>
      <c r="AE23" s="815"/>
      <c r="AF23" s="816">
        <v>804</v>
      </c>
      <c r="AG23" s="814"/>
      <c r="AH23" s="814"/>
      <c r="AI23" s="814"/>
      <c r="AJ23" s="817"/>
      <c r="AK23" s="818"/>
      <c r="AL23" s="819"/>
      <c r="AM23" s="819"/>
      <c r="AN23" s="819"/>
      <c r="AO23" s="819"/>
      <c r="AP23" s="814">
        <v>11560</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379</v>
      </c>
      <c r="C28" s="752"/>
      <c r="D28" s="752"/>
      <c r="E28" s="752"/>
      <c r="F28" s="752"/>
      <c r="G28" s="752"/>
      <c r="H28" s="752"/>
      <c r="I28" s="752"/>
      <c r="J28" s="752"/>
      <c r="K28" s="752"/>
      <c r="L28" s="752"/>
      <c r="M28" s="752"/>
      <c r="N28" s="752"/>
      <c r="O28" s="752"/>
      <c r="P28" s="753"/>
      <c r="Q28" s="842">
        <v>6114</v>
      </c>
      <c r="R28" s="843"/>
      <c r="S28" s="843"/>
      <c r="T28" s="843"/>
      <c r="U28" s="843"/>
      <c r="V28" s="843">
        <v>6114</v>
      </c>
      <c r="W28" s="843"/>
      <c r="X28" s="843"/>
      <c r="Y28" s="843"/>
      <c r="Z28" s="843"/>
      <c r="AA28" s="843">
        <v>0</v>
      </c>
      <c r="AB28" s="843"/>
      <c r="AC28" s="843"/>
      <c r="AD28" s="843"/>
      <c r="AE28" s="844"/>
      <c r="AF28" s="845" t="s">
        <v>112</v>
      </c>
      <c r="AG28" s="843"/>
      <c r="AH28" s="843"/>
      <c r="AI28" s="843"/>
      <c r="AJ28" s="846"/>
      <c r="AK28" s="847">
        <v>470</v>
      </c>
      <c r="AL28" s="838"/>
      <c r="AM28" s="838"/>
      <c r="AN28" s="838"/>
      <c r="AO28" s="838"/>
      <c r="AP28" s="838">
        <v>0</v>
      </c>
      <c r="AQ28" s="838"/>
      <c r="AR28" s="838"/>
      <c r="AS28" s="838"/>
      <c r="AT28" s="838"/>
      <c r="AU28" s="838">
        <v>0</v>
      </c>
      <c r="AV28" s="838"/>
      <c r="AW28" s="838"/>
      <c r="AX28" s="838"/>
      <c r="AY28" s="838"/>
      <c r="AZ28" s="839" t="s">
        <v>528</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380</v>
      </c>
      <c r="C29" s="776"/>
      <c r="D29" s="776"/>
      <c r="E29" s="776"/>
      <c r="F29" s="776"/>
      <c r="G29" s="776"/>
      <c r="H29" s="776"/>
      <c r="I29" s="776"/>
      <c r="J29" s="776"/>
      <c r="K29" s="776"/>
      <c r="L29" s="776"/>
      <c r="M29" s="776"/>
      <c r="N29" s="776"/>
      <c r="O29" s="776"/>
      <c r="P29" s="777"/>
      <c r="Q29" s="778">
        <v>2805</v>
      </c>
      <c r="R29" s="779"/>
      <c r="S29" s="779"/>
      <c r="T29" s="779"/>
      <c r="U29" s="779"/>
      <c r="V29" s="779">
        <v>2726</v>
      </c>
      <c r="W29" s="779"/>
      <c r="X29" s="779"/>
      <c r="Y29" s="779"/>
      <c r="Z29" s="779"/>
      <c r="AA29" s="779">
        <v>79</v>
      </c>
      <c r="AB29" s="779"/>
      <c r="AC29" s="779"/>
      <c r="AD29" s="779"/>
      <c r="AE29" s="780"/>
      <c r="AF29" s="781">
        <v>79</v>
      </c>
      <c r="AG29" s="782"/>
      <c r="AH29" s="782"/>
      <c r="AI29" s="782"/>
      <c r="AJ29" s="783"/>
      <c r="AK29" s="850">
        <v>389</v>
      </c>
      <c r="AL29" s="851"/>
      <c r="AM29" s="851"/>
      <c r="AN29" s="851"/>
      <c r="AO29" s="851"/>
      <c r="AP29" s="851">
        <v>0</v>
      </c>
      <c r="AQ29" s="851"/>
      <c r="AR29" s="851"/>
      <c r="AS29" s="851"/>
      <c r="AT29" s="851"/>
      <c r="AU29" s="851">
        <v>0</v>
      </c>
      <c r="AV29" s="851"/>
      <c r="AW29" s="851"/>
      <c r="AX29" s="851"/>
      <c r="AY29" s="851"/>
      <c r="AZ29" s="852" t="s">
        <v>528</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381</v>
      </c>
      <c r="C30" s="776"/>
      <c r="D30" s="776"/>
      <c r="E30" s="776"/>
      <c r="F30" s="776"/>
      <c r="G30" s="776"/>
      <c r="H30" s="776"/>
      <c r="I30" s="776"/>
      <c r="J30" s="776"/>
      <c r="K30" s="776"/>
      <c r="L30" s="776"/>
      <c r="M30" s="776"/>
      <c r="N30" s="776"/>
      <c r="O30" s="776"/>
      <c r="P30" s="777"/>
      <c r="Q30" s="778">
        <v>508</v>
      </c>
      <c r="R30" s="779"/>
      <c r="S30" s="779"/>
      <c r="T30" s="779"/>
      <c r="U30" s="779"/>
      <c r="V30" s="779">
        <v>490</v>
      </c>
      <c r="W30" s="779"/>
      <c r="X30" s="779"/>
      <c r="Y30" s="779"/>
      <c r="Z30" s="779"/>
      <c r="AA30" s="779">
        <v>18</v>
      </c>
      <c r="AB30" s="779"/>
      <c r="AC30" s="779"/>
      <c r="AD30" s="779"/>
      <c r="AE30" s="780"/>
      <c r="AF30" s="781">
        <v>18</v>
      </c>
      <c r="AG30" s="782"/>
      <c r="AH30" s="782"/>
      <c r="AI30" s="782"/>
      <c r="AJ30" s="783"/>
      <c r="AK30" s="850">
        <v>117</v>
      </c>
      <c r="AL30" s="851"/>
      <c r="AM30" s="851"/>
      <c r="AN30" s="851"/>
      <c r="AO30" s="851"/>
      <c r="AP30" s="851">
        <v>0</v>
      </c>
      <c r="AQ30" s="851"/>
      <c r="AR30" s="851"/>
      <c r="AS30" s="851"/>
      <c r="AT30" s="851"/>
      <c r="AU30" s="851">
        <v>0</v>
      </c>
      <c r="AV30" s="851"/>
      <c r="AW30" s="851"/>
      <c r="AX30" s="851"/>
      <c r="AY30" s="851"/>
      <c r="AZ30" s="852" t="s">
        <v>529</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382</v>
      </c>
      <c r="C31" s="776"/>
      <c r="D31" s="776"/>
      <c r="E31" s="776"/>
      <c r="F31" s="776"/>
      <c r="G31" s="776"/>
      <c r="H31" s="776"/>
      <c r="I31" s="776"/>
      <c r="J31" s="776"/>
      <c r="K31" s="776"/>
      <c r="L31" s="776"/>
      <c r="M31" s="776"/>
      <c r="N31" s="776"/>
      <c r="O31" s="776"/>
      <c r="P31" s="777"/>
      <c r="Q31" s="778">
        <v>938</v>
      </c>
      <c r="R31" s="779"/>
      <c r="S31" s="779"/>
      <c r="T31" s="779"/>
      <c r="U31" s="779"/>
      <c r="V31" s="779">
        <v>833</v>
      </c>
      <c r="W31" s="779"/>
      <c r="X31" s="779"/>
      <c r="Y31" s="779"/>
      <c r="Z31" s="779"/>
      <c r="AA31" s="779">
        <v>105</v>
      </c>
      <c r="AB31" s="779"/>
      <c r="AC31" s="779"/>
      <c r="AD31" s="779"/>
      <c r="AE31" s="780"/>
      <c r="AF31" s="781">
        <v>829</v>
      </c>
      <c r="AG31" s="782"/>
      <c r="AH31" s="782"/>
      <c r="AI31" s="782"/>
      <c r="AJ31" s="783"/>
      <c r="AK31" s="850">
        <v>29</v>
      </c>
      <c r="AL31" s="851"/>
      <c r="AM31" s="851"/>
      <c r="AN31" s="851"/>
      <c r="AO31" s="851"/>
      <c r="AP31" s="851">
        <v>4639</v>
      </c>
      <c r="AQ31" s="851"/>
      <c r="AR31" s="851"/>
      <c r="AS31" s="851"/>
      <c r="AT31" s="851"/>
      <c r="AU31" s="851">
        <v>172</v>
      </c>
      <c r="AV31" s="851"/>
      <c r="AW31" s="851"/>
      <c r="AX31" s="851"/>
      <c r="AY31" s="851"/>
      <c r="AZ31" s="852" t="s">
        <v>529</v>
      </c>
      <c r="BA31" s="852"/>
      <c r="BB31" s="852"/>
      <c r="BC31" s="852"/>
      <c r="BD31" s="852"/>
      <c r="BE31" s="848" t="s">
        <v>383</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c r="C32" s="776"/>
      <c r="D32" s="776"/>
      <c r="E32" s="776"/>
      <c r="F32" s="776"/>
      <c r="G32" s="776"/>
      <c r="H32" s="776"/>
      <c r="I32" s="776"/>
      <c r="J32" s="776"/>
      <c r="K32" s="776"/>
      <c r="L32" s="776"/>
      <c r="M32" s="776"/>
      <c r="N32" s="776"/>
      <c r="O32" s="776"/>
      <c r="P32" s="777"/>
      <c r="Q32" s="778"/>
      <c r="R32" s="779"/>
      <c r="S32" s="779"/>
      <c r="T32" s="779"/>
      <c r="U32" s="779"/>
      <c r="V32" s="779"/>
      <c r="W32" s="779"/>
      <c r="X32" s="779"/>
      <c r="Y32" s="779"/>
      <c r="Z32" s="779"/>
      <c r="AA32" s="779"/>
      <c r="AB32" s="779"/>
      <c r="AC32" s="779"/>
      <c r="AD32" s="779"/>
      <c r="AE32" s="780"/>
      <c r="AF32" s="781"/>
      <c r="AG32" s="782"/>
      <c r="AH32" s="782"/>
      <c r="AI32" s="782"/>
      <c r="AJ32" s="783"/>
      <c r="AK32" s="850"/>
      <c r="AL32" s="851"/>
      <c r="AM32" s="851"/>
      <c r="AN32" s="851"/>
      <c r="AO32" s="851"/>
      <c r="AP32" s="851"/>
      <c r="AQ32" s="851"/>
      <c r="AR32" s="851"/>
      <c r="AS32" s="851"/>
      <c r="AT32" s="851"/>
      <c r="AU32" s="851"/>
      <c r="AV32" s="851"/>
      <c r="AW32" s="851"/>
      <c r="AX32" s="851"/>
      <c r="AY32" s="851"/>
      <c r="AZ32" s="852"/>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384</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367</v>
      </c>
      <c r="B63" s="810" t="s">
        <v>385</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926</v>
      </c>
      <c r="AG63" s="862"/>
      <c r="AH63" s="862"/>
      <c r="AI63" s="862"/>
      <c r="AJ63" s="863"/>
      <c r="AK63" s="864"/>
      <c r="AL63" s="859"/>
      <c r="AM63" s="859"/>
      <c r="AN63" s="859"/>
      <c r="AO63" s="859"/>
      <c r="AP63" s="862">
        <v>4639</v>
      </c>
      <c r="AQ63" s="862"/>
      <c r="AR63" s="862"/>
      <c r="AS63" s="862"/>
      <c r="AT63" s="862"/>
      <c r="AU63" s="862">
        <v>172</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387</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72" t="s">
        <v>374</v>
      </c>
      <c r="AG66" s="833"/>
      <c r="AH66" s="833"/>
      <c r="AI66" s="833"/>
      <c r="AJ66" s="873"/>
      <c r="AK66" s="737" t="s">
        <v>375</v>
      </c>
      <c r="AL66" s="761"/>
      <c r="AM66" s="761"/>
      <c r="AN66" s="761"/>
      <c r="AO66" s="762"/>
      <c r="AP66" s="737" t="s">
        <v>376</v>
      </c>
      <c r="AQ66" s="738"/>
      <c r="AR66" s="738"/>
      <c r="AS66" s="738"/>
      <c r="AT66" s="739"/>
      <c r="AU66" s="737" t="s">
        <v>388</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530</v>
      </c>
      <c r="C68" s="890"/>
      <c r="D68" s="890"/>
      <c r="E68" s="890"/>
      <c r="F68" s="890"/>
      <c r="G68" s="890"/>
      <c r="H68" s="890"/>
      <c r="I68" s="890"/>
      <c r="J68" s="890"/>
      <c r="K68" s="890"/>
      <c r="L68" s="890"/>
      <c r="M68" s="890"/>
      <c r="N68" s="890"/>
      <c r="O68" s="890"/>
      <c r="P68" s="891"/>
      <c r="Q68" s="892">
        <v>101</v>
      </c>
      <c r="R68" s="886"/>
      <c r="S68" s="886"/>
      <c r="T68" s="886"/>
      <c r="U68" s="886"/>
      <c r="V68" s="886">
        <v>100</v>
      </c>
      <c r="W68" s="886"/>
      <c r="X68" s="886"/>
      <c r="Y68" s="886"/>
      <c r="Z68" s="886"/>
      <c r="AA68" s="886">
        <v>1</v>
      </c>
      <c r="AB68" s="886"/>
      <c r="AC68" s="886"/>
      <c r="AD68" s="886"/>
      <c r="AE68" s="886"/>
      <c r="AF68" s="886">
        <v>1</v>
      </c>
      <c r="AG68" s="886"/>
      <c r="AH68" s="886"/>
      <c r="AI68" s="886"/>
      <c r="AJ68" s="886"/>
      <c r="AK68" s="886">
        <v>1</v>
      </c>
      <c r="AL68" s="886"/>
      <c r="AM68" s="886"/>
      <c r="AN68" s="886"/>
      <c r="AO68" s="886"/>
      <c r="AP68" s="886" t="s">
        <v>545</v>
      </c>
      <c r="AQ68" s="886"/>
      <c r="AR68" s="886"/>
      <c r="AS68" s="886"/>
      <c r="AT68" s="886"/>
      <c r="AU68" s="851" t="s">
        <v>545</v>
      </c>
      <c r="AV68" s="851"/>
      <c r="AW68" s="851"/>
      <c r="AX68" s="851"/>
      <c r="AY68" s="851"/>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531</v>
      </c>
      <c r="C69" s="894"/>
      <c r="D69" s="894"/>
      <c r="E69" s="894"/>
      <c r="F69" s="894"/>
      <c r="G69" s="894"/>
      <c r="H69" s="894"/>
      <c r="I69" s="894"/>
      <c r="J69" s="894"/>
      <c r="K69" s="894"/>
      <c r="L69" s="894"/>
      <c r="M69" s="894"/>
      <c r="N69" s="894"/>
      <c r="O69" s="894"/>
      <c r="P69" s="895"/>
      <c r="Q69" s="896">
        <v>176</v>
      </c>
      <c r="R69" s="851"/>
      <c r="S69" s="851"/>
      <c r="T69" s="851"/>
      <c r="U69" s="851"/>
      <c r="V69" s="851">
        <v>165</v>
      </c>
      <c r="W69" s="851"/>
      <c r="X69" s="851"/>
      <c r="Y69" s="851"/>
      <c r="Z69" s="851"/>
      <c r="AA69" s="851">
        <v>11</v>
      </c>
      <c r="AB69" s="851"/>
      <c r="AC69" s="851"/>
      <c r="AD69" s="851"/>
      <c r="AE69" s="851"/>
      <c r="AF69" s="851">
        <v>11</v>
      </c>
      <c r="AG69" s="851"/>
      <c r="AH69" s="851"/>
      <c r="AI69" s="851"/>
      <c r="AJ69" s="851"/>
      <c r="AK69" s="851" t="s">
        <v>545</v>
      </c>
      <c r="AL69" s="851"/>
      <c r="AM69" s="851"/>
      <c r="AN69" s="851"/>
      <c r="AO69" s="851"/>
      <c r="AP69" s="851" t="s">
        <v>545</v>
      </c>
      <c r="AQ69" s="851"/>
      <c r="AR69" s="851"/>
      <c r="AS69" s="851"/>
      <c r="AT69" s="851"/>
      <c r="AU69" s="851" t="s">
        <v>545</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532</v>
      </c>
      <c r="C70" s="894"/>
      <c r="D70" s="894"/>
      <c r="E70" s="894"/>
      <c r="F70" s="894"/>
      <c r="G70" s="894"/>
      <c r="H70" s="894"/>
      <c r="I70" s="894"/>
      <c r="J70" s="894"/>
      <c r="K70" s="894"/>
      <c r="L70" s="894"/>
      <c r="M70" s="894"/>
      <c r="N70" s="894"/>
      <c r="O70" s="894"/>
      <c r="P70" s="895"/>
      <c r="Q70" s="896">
        <v>40</v>
      </c>
      <c r="R70" s="851"/>
      <c r="S70" s="851"/>
      <c r="T70" s="851"/>
      <c r="U70" s="851"/>
      <c r="V70" s="851">
        <v>37</v>
      </c>
      <c r="W70" s="851"/>
      <c r="X70" s="851"/>
      <c r="Y70" s="851"/>
      <c r="Z70" s="851"/>
      <c r="AA70" s="851">
        <v>3</v>
      </c>
      <c r="AB70" s="851"/>
      <c r="AC70" s="851"/>
      <c r="AD70" s="851"/>
      <c r="AE70" s="851"/>
      <c r="AF70" s="851">
        <v>3</v>
      </c>
      <c r="AG70" s="851"/>
      <c r="AH70" s="851"/>
      <c r="AI70" s="851"/>
      <c r="AJ70" s="851"/>
      <c r="AK70" s="851" t="s">
        <v>552</v>
      </c>
      <c r="AL70" s="851"/>
      <c r="AM70" s="851"/>
      <c r="AN70" s="851"/>
      <c r="AO70" s="851"/>
      <c r="AP70" s="851">
        <v>31</v>
      </c>
      <c r="AQ70" s="851"/>
      <c r="AR70" s="851"/>
      <c r="AS70" s="851"/>
      <c r="AT70" s="851"/>
      <c r="AU70" s="851">
        <v>6</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533</v>
      </c>
      <c r="C71" s="894"/>
      <c r="D71" s="894"/>
      <c r="E71" s="894"/>
      <c r="F71" s="894"/>
      <c r="G71" s="894"/>
      <c r="H71" s="894"/>
      <c r="I71" s="894"/>
      <c r="J71" s="894"/>
      <c r="K71" s="894"/>
      <c r="L71" s="894"/>
      <c r="M71" s="894"/>
      <c r="N71" s="894"/>
      <c r="O71" s="894"/>
      <c r="P71" s="895"/>
      <c r="Q71" s="896">
        <v>1</v>
      </c>
      <c r="R71" s="851"/>
      <c r="S71" s="851"/>
      <c r="T71" s="851"/>
      <c r="U71" s="851"/>
      <c r="V71" s="851">
        <v>0</v>
      </c>
      <c r="W71" s="851"/>
      <c r="X71" s="851"/>
      <c r="Y71" s="851"/>
      <c r="Z71" s="851"/>
      <c r="AA71" s="851">
        <v>0</v>
      </c>
      <c r="AB71" s="851"/>
      <c r="AC71" s="851"/>
      <c r="AD71" s="851"/>
      <c r="AE71" s="851"/>
      <c r="AF71" s="851">
        <v>0</v>
      </c>
      <c r="AG71" s="851"/>
      <c r="AH71" s="851"/>
      <c r="AI71" s="851"/>
      <c r="AJ71" s="851"/>
      <c r="AK71" s="851" t="s">
        <v>552</v>
      </c>
      <c r="AL71" s="851"/>
      <c r="AM71" s="851"/>
      <c r="AN71" s="851"/>
      <c r="AO71" s="851"/>
      <c r="AP71" s="851" t="s">
        <v>545</v>
      </c>
      <c r="AQ71" s="851"/>
      <c r="AR71" s="851"/>
      <c r="AS71" s="851"/>
      <c r="AT71" s="851"/>
      <c r="AU71" s="851" t="s">
        <v>545</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534</v>
      </c>
      <c r="C72" s="894"/>
      <c r="D72" s="894"/>
      <c r="E72" s="894"/>
      <c r="F72" s="894"/>
      <c r="G72" s="894"/>
      <c r="H72" s="894"/>
      <c r="I72" s="894"/>
      <c r="J72" s="894"/>
      <c r="K72" s="894"/>
      <c r="L72" s="894"/>
      <c r="M72" s="894"/>
      <c r="N72" s="894"/>
      <c r="O72" s="894"/>
      <c r="P72" s="895"/>
      <c r="Q72" s="896">
        <v>2497</v>
      </c>
      <c r="R72" s="851"/>
      <c r="S72" s="851"/>
      <c r="T72" s="851"/>
      <c r="U72" s="851"/>
      <c r="V72" s="851">
        <v>2462</v>
      </c>
      <c r="W72" s="851"/>
      <c r="X72" s="851"/>
      <c r="Y72" s="851"/>
      <c r="Z72" s="851"/>
      <c r="AA72" s="851">
        <v>35</v>
      </c>
      <c r="AB72" s="851"/>
      <c r="AC72" s="851"/>
      <c r="AD72" s="851"/>
      <c r="AE72" s="851"/>
      <c r="AF72" s="851">
        <v>35</v>
      </c>
      <c r="AG72" s="851"/>
      <c r="AH72" s="851"/>
      <c r="AI72" s="851"/>
      <c r="AJ72" s="851"/>
      <c r="AK72" s="851" t="s">
        <v>553</v>
      </c>
      <c r="AL72" s="851"/>
      <c r="AM72" s="851"/>
      <c r="AN72" s="851"/>
      <c r="AO72" s="851"/>
      <c r="AP72" s="851">
        <v>650</v>
      </c>
      <c r="AQ72" s="851"/>
      <c r="AR72" s="851"/>
      <c r="AS72" s="851"/>
      <c r="AT72" s="851"/>
      <c r="AU72" s="851">
        <v>196</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535</v>
      </c>
      <c r="C73" s="894"/>
      <c r="D73" s="894"/>
      <c r="E73" s="894"/>
      <c r="F73" s="894"/>
      <c r="G73" s="894"/>
      <c r="H73" s="894"/>
      <c r="I73" s="894"/>
      <c r="J73" s="894"/>
      <c r="K73" s="894"/>
      <c r="L73" s="894"/>
      <c r="M73" s="894"/>
      <c r="N73" s="894"/>
      <c r="O73" s="894"/>
      <c r="P73" s="895"/>
      <c r="Q73" s="896">
        <v>202</v>
      </c>
      <c r="R73" s="851"/>
      <c r="S73" s="851"/>
      <c r="T73" s="851"/>
      <c r="U73" s="851"/>
      <c r="V73" s="851">
        <v>197</v>
      </c>
      <c r="W73" s="851"/>
      <c r="X73" s="851"/>
      <c r="Y73" s="851"/>
      <c r="Z73" s="851"/>
      <c r="AA73" s="851">
        <v>5</v>
      </c>
      <c r="AB73" s="851"/>
      <c r="AC73" s="851"/>
      <c r="AD73" s="851"/>
      <c r="AE73" s="851"/>
      <c r="AF73" s="851">
        <v>5</v>
      </c>
      <c r="AG73" s="851"/>
      <c r="AH73" s="851"/>
      <c r="AI73" s="851"/>
      <c r="AJ73" s="851"/>
      <c r="AK73" s="851">
        <v>17</v>
      </c>
      <c r="AL73" s="851"/>
      <c r="AM73" s="851"/>
      <c r="AN73" s="851"/>
      <c r="AO73" s="851"/>
      <c r="AP73" s="851" t="s">
        <v>545</v>
      </c>
      <c r="AQ73" s="851"/>
      <c r="AR73" s="851"/>
      <c r="AS73" s="851"/>
      <c r="AT73" s="851"/>
      <c r="AU73" s="851" t="s">
        <v>545</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536</v>
      </c>
      <c r="C74" s="894"/>
      <c r="D74" s="894"/>
      <c r="E74" s="894"/>
      <c r="F74" s="894"/>
      <c r="G74" s="894"/>
      <c r="H74" s="894"/>
      <c r="I74" s="894"/>
      <c r="J74" s="894"/>
      <c r="K74" s="894"/>
      <c r="L74" s="894"/>
      <c r="M74" s="894"/>
      <c r="N74" s="894"/>
      <c r="O74" s="894"/>
      <c r="P74" s="895"/>
      <c r="Q74" s="896">
        <v>64</v>
      </c>
      <c r="R74" s="851"/>
      <c r="S74" s="851"/>
      <c r="T74" s="851"/>
      <c r="U74" s="851"/>
      <c r="V74" s="851">
        <v>64</v>
      </c>
      <c r="W74" s="851"/>
      <c r="X74" s="851"/>
      <c r="Y74" s="851"/>
      <c r="Z74" s="851"/>
      <c r="AA74" s="851" t="s">
        <v>551</v>
      </c>
      <c r="AB74" s="851"/>
      <c r="AC74" s="851"/>
      <c r="AD74" s="851"/>
      <c r="AE74" s="851"/>
      <c r="AF74" s="851" t="s">
        <v>545</v>
      </c>
      <c r="AG74" s="851"/>
      <c r="AH74" s="851"/>
      <c r="AI74" s="851"/>
      <c r="AJ74" s="851"/>
      <c r="AK74" s="851" t="s">
        <v>551</v>
      </c>
      <c r="AL74" s="851"/>
      <c r="AM74" s="851"/>
      <c r="AN74" s="851"/>
      <c r="AO74" s="851"/>
      <c r="AP74" s="851" t="s">
        <v>545</v>
      </c>
      <c r="AQ74" s="851"/>
      <c r="AR74" s="851"/>
      <c r="AS74" s="851"/>
      <c r="AT74" s="851"/>
      <c r="AU74" s="851" t="s">
        <v>545</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537</v>
      </c>
      <c r="C75" s="894"/>
      <c r="D75" s="894"/>
      <c r="E75" s="894"/>
      <c r="F75" s="894"/>
      <c r="G75" s="894"/>
      <c r="H75" s="894"/>
      <c r="I75" s="894"/>
      <c r="J75" s="894"/>
      <c r="K75" s="894"/>
      <c r="L75" s="894"/>
      <c r="M75" s="894"/>
      <c r="N75" s="894"/>
      <c r="O75" s="894"/>
      <c r="P75" s="895"/>
      <c r="Q75" s="899">
        <v>158</v>
      </c>
      <c r="R75" s="900"/>
      <c r="S75" s="900"/>
      <c r="T75" s="900"/>
      <c r="U75" s="850"/>
      <c r="V75" s="901">
        <v>147</v>
      </c>
      <c r="W75" s="900"/>
      <c r="X75" s="900"/>
      <c r="Y75" s="900"/>
      <c r="Z75" s="850"/>
      <c r="AA75" s="901">
        <v>11</v>
      </c>
      <c r="AB75" s="900"/>
      <c r="AC75" s="900"/>
      <c r="AD75" s="900"/>
      <c r="AE75" s="850"/>
      <c r="AF75" s="901">
        <v>11</v>
      </c>
      <c r="AG75" s="900"/>
      <c r="AH75" s="900"/>
      <c r="AI75" s="900"/>
      <c r="AJ75" s="850"/>
      <c r="AK75" s="901">
        <v>93</v>
      </c>
      <c r="AL75" s="900"/>
      <c r="AM75" s="900"/>
      <c r="AN75" s="900"/>
      <c r="AO75" s="850"/>
      <c r="AP75" s="851" t="s">
        <v>545</v>
      </c>
      <c r="AQ75" s="851"/>
      <c r="AR75" s="851"/>
      <c r="AS75" s="851"/>
      <c r="AT75" s="851"/>
      <c r="AU75" s="851" t="s">
        <v>545</v>
      </c>
      <c r="AV75" s="851"/>
      <c r="AW75" s="851"/>
      <c r="AX75" s="851"/>
      <c r="AY75" s="851"/>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538</v>
      </c>
      <c r="C76" s="894"/>
      <c r="D76" s="894"/>
      <c r="E76" s="894"/>
      <c r="F76" s="894"/>
      <c r="G76" s="894"/>
      <c r="H76" s="894"/>
      <c r="I76" s="894"/>
      <c r="J76" s="894"/>
      <c r="K76" s="894"/>
      <c r="L76" s="894"/>
      <c r="M76" s="894"/>
      <c r="N76" s="894"/>
      <c r="O76" s="894"/>
      <c r="P76" s="895"/>
      <c r="Q76" s="899">
        <v>29</v>
      </c>
      <c r="R76" s="900"/>
      <c r="S76" s="900"/>
      <c r="T76" s="900"/>
      <c r="U76" s="850"/>
      <c r="V76" s="901">
        <v>29</v>
      </c>
      <c r="W76" s="900"/>
      <c r="X76" s="900"/>
      <c r="Y76" s="900"/>
      <c r="Z76" s="850"/>
      <c r="AA76" s="901" t="s">
        <v>555</v>
      </c>
      <c r="AB76" s="900"/>
      <c r="AC76" s="900"/>
      <c r="AD76" s="900"/>
      <c r="AE76" s="850"/>
      <c r="AF76" s="901" t="s">
        <v>545</v>
      </c>
      <c r="AG76" s="900"/>
      <c r="AH76" s="900"/>
      <c r="AI76" s="900"/>
      <c r="AJ76" s="850"/>
      <c r="AK76" s="901">
        <v>27</v>
      </c>
      <c r="AL76" s="900"/>
      <c r="AM76" s="900"/>
      <c r="AN76" s="900"/>
      <c r="AO76" s="850"/>
      <c r="AP76" s="851" t="s">
        <v>545</v>
      </c>
      <c r="AQ76" s="851"/>
      <c r="AR76" s="851"/>
      <c r="AS76" s="851"/>
      <c r="AT76" s="851"/>
      <c r="AU76" s="851" t="s">
        <v>545</v>
      </c>
      <c r="AV76" s="851"/>
      <c r="AW76" s="851"/>
      <c r="AX76" s="851"/>
      <c r="AY76" s="851"/>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539</v>
      </c>
      <c r="C77" s="894"/>
      <c r="D77" s="894"/>
      <c r="E77" s="894"/>
      <c r="F77" s="894"/>
      <c r="G77" s="894"/>
      <c r="H77" s="894"/>
      <c r="I77" s="894"/>
      <c r="J77" s="894"/>
      <c r="K77" s="894"/>
      <c r="L77" s="894"/>
      <c r="M77" s="894"/>
      <c r="N77" s="894"/>
      <c r="O77" s="894"/>
      <c r="P77" s="895"/>
      <c r="Q77" s="899">
        <v>2759</v>
      </c>
      <c r="R77" s="900"/>
      <c r="S77" s="900"/>
      <c r="T77" s="900"/>
      <c r="U77" s="850"/>
      <c r="V77" s="901">
        <v>2759</v>
      </c>
      <c r="W77" s="900"/>
      <c r="X77" s="900"/>
      <c r="Y77" s="900"/>
      <c r="Z77" s="850"/>
      <c r="AA77" s="901" t="s">
        <v>555</v>
      </c>
      <c r="AB77" s="900"/>
      <c r="AC77" s="900"/>
      <c r="AD77" s="900"/>
      <c r="AE77" s="850"/>
      <c r="AF77" s="901" t="s">
        <v>545</v>
      </c>
      <c r="AG77" s="900"/>
      <c r="AH77" s="900"/>
      <c r="AI77" s="900"/>
      <c r="AJ77" s="850"/>
      <c r="AK77" s="901" t="s">
        <v>556</v>
      </c>
      <c r="AL77" s="900"/>
      <c r="AM77" s="900"/>
      <c r="AN77" s="900"/>
      <c r="AO77" s="850"/>
      <c r="AP77" s="851" t="s">
        <v>545</v>
      </c>
      <c r="AQ77" s="851"/>
      <c r="AR77" s="851"/>
      <c r="AS77" s="851"/>
      <c r="AT77" s="851"/>
      <c r="AU77" s="851" t="s">
        <v>545</v>
      </c>
      <c r="AV77" s="851"/>
      <c r="AW77" s="851"/>
      <c r="AX77" s="851"/>
      <c r="AY77" s="851"/>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540</v>
      </c>
      <c r="C78" s="894"/>
      <c r="D78" s="894"/>
      <c r="E78" s="894"/>
      <c r="F78" s="894"/>
      <c r="G78" s="894"/>
      <c r="H78" s="894"/>
      <c r="I78" s="894"/>
      <c r="J78" s="894"/>
      <c r="K78" s="894"/>
      <c r="L78" s="894"/>
      <c r="M78" s="894"/>
      <c r="N78" s="894"/>
      <c r="O78" s="894"/>
      <c r="P78" s="895"/>
      <c r="Q78" s="896">
        <v>3254</v>
      </c>
      <c r="R78" s="851"/>
      <c r="S78" s="851"/>
      <c r="T78" s="851"/>
      <c r="U78" s="851"/>
      <c r="V78" s="851">
        <v>2946</v>
      </c>
      <c r="W78" s="851"/>
      <c r="X78" s="851"/>
      <c r="Y78" s="851"/>
      <c r="Z78" s="851"/>
      <c r="AA78" s="851">
        <v>308</v>
      </c>
      <c r="AB78" s="851"/>
      <c r="AC78" s="851"/>
      <c r="AD78" s="851"/>
      <c r="AE78" s="851"/>
      <c r="AF78" s="851">
        <v>308</v>
      </c>
      <c r="AG78" s="851"/>
      <c r="AH78" s="851"/>
      <c r="AI78" s="851"/>
      <c r="AJ78" s="851"/>
      <c r="AK78" s="851" t="s">
        <v>555</v>
      </c>
      <c r="AL78" s="851"/>
      <c r="AM78" s="851"/>
      <c r="AN78" s="851"/>
      <c r="AO78" s="851"/>
      <c r="AP78" s="851">
        <v>15299</v>
      </c>
      <c r="AQ78" s="851"/>
      <c r="AR78" s="851"/>
      <c r="AS78" s="851"/>
      <c r="AT78" s="851"/>
      <c r="AU78" s="851">
        <v>2234</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t="s">
        <v>541</v>
      </c>
      <c r="C79" s="894"/>
      <c r="D79" s="894"/>
      <c r="E79" s="894"/>
      <c r="F79" s="894"/>
      <c r="G79" s="894"/>
      <c r="H79" s="894"/>
      <c r="I79" s="894"/>
      <c r="J79" s="894"/>
      <c r="K79" s="894"/>
      <c r="L79" s="894"/>
      <c r="M79" s="894"/>
      <c r="N79" s="894"/>
      <c r="O79" s="894"/>
      <c r="P79" s="895"/>
      <c r="Q79" s="896">
        <v>489</v>
      </c>
      <c r="R79" s="851"/>
      <c r="S79" s="851"/>
      <c r="T79" s="851"/>
      <c r="U79" s="851"/>
      <c r="V79" s="851">
        <v>416</v>
      </c>
      <c r="W79" s="851"/>
      <c r="X79" s="851"/>
      <c r="Y79" s="851"/>
      <c r="Z79" s="851"/>
      <c r="AA79" s="851">
        <v>72</v>
      </c>
      <c r="AB79" s="851"/>
      <c r="AC79" s="851"/>
      <c r="AD79" s="851"/>
      <c r="AE79" s="851"/>
      <c r="AF79" s="851">
        <v>72</v>
      </c>
      <c r="AG79" s="851"/>
      <c r="AH79" s="851"/>
      <c r="AI79" s="851"/>
      <c r="AJ79" s="851"/>
      <c r="AK79" s="851">
        <v>61</v>
      </c>
      <c r="AL79" s="851"/>
      <c r="AM79" s="851"/>
      <c r="AN79" s="851"/>
      <c r="AO79" s="851"/>
      <c r="AP79" s="851" t="s">
        <v>545</v>
      </c>
      <c r="AQ79" s="851"/>
      <c r="AR79" s="851"/>
      <c r="AS79" s="851"/>
      <c r="AT79" s="851"/>
      <c r="AU79" s="851" t="s">
        <v>545</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t="s">
        <v>542</v>
      </c>
      <c r="C80" s="894"/>
      <c r="D80" s="894"/>
      <c r="E80" s="894"/>
      <c r="F80" s="894"/>
      <c r="G80" s="894"/>
      <c r="H80" s="894"/>
      <c r="I80" s="894"/>
      <c r="J80" s="894"/>
      <c r="K80" s="894"/>
      <c r="L80" s="894"/>
      <c r="M80" s="894"/>
      <c r="N80" s="894"/>
      <c r="O80" s="894"/>
      <c r="P80" s="895"/>
      <c r="Q80" s="896">
        <v>744266</v>
      </c>
      <c r="R80" s="851"/>
      <c r="S80" s="851"/>
      <c r="T80" s="851"/>
      <c r="U80" s="851"/>
      <c r="V80" s="851">
        <v>712499</v>
      </c>
      <c r="W80" s="851"/>
      <c r="X80" s="851"/>
      <c r="Y80" s="851"/>
      <c r="Z80" s="851"/>
      <c r="AA80" s="851">
        <v>31767</v>
      </c>
      <c r="AB80" s="851"/>
      <c r="AC80" s="851"/>
      <c r="AD80" s="851"/>
      <c r="AE80" s="851"/>
      <c r="AF80" s="851">
        <v>31767</v>
      </c>
      <c r="AG80" s="851"/>
      <c r="AH80" s="851"/>
      <c r="AI80" s="851"/>
      <c r="AJ80" s="851"/>
      <c r="AK80" s="851" t="s">
        <v>554</v>
      </c>
      <c r="AL80" s="851"/>
      <c r="AM80" s="851"/>
      <c r="AN80" s="851"/>
      <c r="AO80" s="851"/>
      <c r="AP80" s="851" t="s">
        <v>545</v>
      </c>
      <c r="AQ80" s="851"/>
      <c r="AR80" s="851"/>
      <c r="AS80" s="851"/>
      <c r="AT80" s="851"/>
      <c r="AU80" s="851" t="s">
        <v>545</v>
      </c>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t="s">
        <v>543</v>
      </c>
      <c r="C81" s="894"/>
      <c r="D81" s="894"/>
      <c r="E81" s="894"/>
      <c r="F81" s="894"/>
      <c r="G81" s="894"/>
      <c r="H81" s="894"/>
      <c r="I81" s="894"/>
      <c r="J81" s="894"/>
      <c r="K81" s="894"/>
      <c r="L81" s="894"/>
      <c r="M81" s="894"/>
      <c r="N81" s="894"/>
      <c r="O81" s="894"/>
      <c r="P81" s="895"/>
      <c r="Q81" s="896">
        <v>2953</v>
      </c>
      <c r="R81" s="851"/>
      <c r="S81" s="851"/>
      <c r="T81" s="851"/>
      <c r="U81" s="851"/>
      <c r="V81" s="851">
        <v>2596</v>
      </c>
      <c r="W81" s="851"/>
      <c r="X81" s="851"/>
      <c r="Y81" s="851"/>
      <c r="Z81" s="851"/>
      <c r="AA81" s="851">
        <v>357</v>
      </c>
      <c r="AB81" s="851"/>
      <c r="AC81" s="851"/>
      <c r="AD81" s="851"/>
      <c r="AE81" s="851"/>
      <c r="AF81" s="851">
        <v>4927</v>
      </c>
      <c r="AG81" s="851"/>
      <c r="AH81" s="851"/>
      <c r="AI81" s="851"/>
      <c r="AJ81" s="851"/>
      <c r="AK81" s="851" t="s">
        <v>546</v>
      </c>
      <c r="AL81" s="851"/>
      <c r="AM81" s="851"/>
      <c r="AN81" s="851"/>
      <c r="AO81" s="851"/>
      <c r="AP81" s="851">
        <v>6795</v>
      </c>
      <c r="AQ81" s="851"/>
      <c r="AR81" s="851"/>
      <c r="AS81" s="851"/>
      <c r="AT81" s="851"/>
      <c r="AU81" s="851">
        <v>0</v>
      </c>
      <c r="AV81" s="851"/>
      <c r="AW81" s="851"/>
      <c r="AX81" s="851"/>
      <c r="AY81" s="851"/>
      <c r="AZ81" s="897" t="s">
        <v>557</v>
      </c>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t="s">
        <v>544</v>
      </c>
      <c r="C82" s="894"/>
      <c r="D82" s="894"/>
      <c r="E82" s="894"/>
      <c r="F82" s="894"/>
      <c r="G82" s="894"/>
      <c r="H82" s="894"/>
      <c r="I82" s="894"/>
      <c r="J82" s="894"/>
      <c r="K82" s="894"/>
      <c r="L82" s="894"/>
      <c r="M82" s="894"/>
      <c r="N82" s="894"/>
      <c r="O82" s="894"/>
      <c r="P82" s="895"/>
      <c r="Q82" s="896">
        <v>11508</v>
      </c>
      <c r="R82" s="851"/>
      <c r="S82" s="851"/>
      <c r="T82" s="851"/>
      <c r="U82" s="851"/>
      <c r="V82" s="851">
        <v>10178</v>
      </c>
      <c r="W82" s="851"/>
      <c r="X82" s="851"/>
      <c r="Y82" s="851"/>
      <c r="Z82" s="851"/>
      <c r="AA82" s="851">
        <v>1330</v>
      </c>
      <c r="AB82" s="851"/>
      <c r="AC82" s="851"/>
      <c r="AD82" s="851"/>
      <c r="AE82" s="851"/>
      <c r="AF82" s="851">
        <v>8033</v>
      </c>
      <c r="AG82" s="851"/>
      <c r="AH82" s="851"/>
      <c r="AI82" s="851"/>
      <c r="AJ82" s="851"/>
      <c r="AK82" s="851" t="s">
        <v>546</v>
      </c>
      <c r="AL82" s="851"/>
      <c r="AM82" s="851"/>
      <c r="AN82" s="851"/>
      <c r="AO82" s="851"/>
      <c r="AP82" s="851">
        <v>19568</v>
      </c>
      <c r="AQ82" s="851"/>
      <c r="AR82" s="851"/>
      <c r="AS82" s="851"/>
      <c r="AT82" s="851"/>
      <c r="AU82" s="851">
        <v>12</v>
      </c>
      <c r="AV82" s="851"/>
      <c r="AW82" s="851"/>
      <c r="AX82" s="851"/>
      <c r="AY82" s="851"/>
      <c r="AZ82" s="897" t="s">
        <v>557</v>
      </c>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367</v>
      </c>
      <c r="B88" s="810" t="s">
        <v>389</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45173</v>
      </c>
      <c r="AG88" s="862"/>
      <c r="AH88" s="862"/>
      <c r="AI88" s="862"/>
      <c r="AJ88" s="862"/>
      <c r="AK88" s="859"/>
      <c r="AL88" s="859"/>
      <c r="AM88" s="859"/>
      <c r="AN88" s="859"/>
      <c r="AO88" s="859"/>
      <c r="AP88" s="862">
        <v>42343</v>
      </c>
      <c r="AQ88" s="862"/>
      <c r="AR88" s="862"/>
      <c r="AS88" s="862"/>
      <c r="AT88" s="862"/>
      <c r="AU88" s="862">
        <v>2448</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390</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397</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398</v>
      </c>
      <c r="AB109" s="915"/>
      <c r="AC109" s="915"/>
      <c r="AD109" s="915"/>
      <c r="AE109" s="916"/>
      <c r="AF109" s="914" t="s">
        <v>287</v>
      </c>
      <c r="AG109" s="915"/>
      <c r="AH109" s="915"/>
      <c r="AI109" s="915"/>
      <c r="AJ109" s="916"/>
      <c r="AK109" s="914" t="s">
        <v>286</v>
      </c>
      <c r="AL109" s="915"/>
      <c r="AM109" s="915"/>
      <c r="AN109" s="915"/>
      <c r="AO109" s="916"/>
      <c r="AP109" s="914" t="s">
        <v>399</v>
      </c>
      <c r="AQ109" s="915"/>
      <c r="AR109" s="915"/>
      <c r="AS109" s="915"/>
      <c r="AT109" s="917"/>
      <c r="AU109" s="934" t="s">
        <v>397</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398</v>
      </c>
      <c r="BR109" s="915"/>
      <c r="BS109" s="915"/>
      <c r="BT109" s="915"/>
      <c r="BU109" s="916"/>
      <c r="BV109" s="914" t="s">
        <v>287</v>
      </c>
      <c r="BW109" s="915"/>
      <c r="BX109" s="915"/>
      <c r="BY109" s="915"/>
      <c r="BZ109" s="916"/>
      <c r="CA109" s="914" t="s">
        <v>286</v>
      </c>
      <c r="CB109" s="915"/>
      <c r="CC109" s="915"/>
      <c r="CD109" s="915"/>
      <c r="CE109" s="916"/>
      <c r="CF109" s="935" t="s">
        <v>399</v>
      </c>
      <c r="CG109" s="935"/>
      <c r="CH109" s="935"/>
      <c r="CI109" s="935"/>
      <c r="CJ109" s="935"/>
      <c r="CK109" s="914" t="s">
        <v>400</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398</v>
      </c>
      <c r="DH109" s="915"/>
      <c r="DI109" s="915"/>
      <c r="DJ109" s="915"/>
      <c r="DK109" s="916"/>
      <c r="DL109" s="914" t="s">
        <v>287</v>
      </c>
      <c r="DM109" s="915"/>
      <c r="DN109" s="915"/>
      <c r="DO109" s="915"/>
      <c r="DP109" s="916"/>
      <c r="DQ109" s="914" t="s">
        <v>286</v>
      </c>
      <c r="DR109" s="915"/>
      <c r="DS109" s="915"/>
      <c r="DT109" s="915"/>
      <c r="DU109" s="916"/>
      <c r="DV109" s="914" t="s">
        <v>399</v>
      </c>
      <c r="DW109" s="915"/>
      <c r="DX109" s="915"/>
      <c r="DY109" s="915"/>
      <c r="DZ109" s="917"/>
    </row>
    <row r="110" spans="1:131" s="199" customFormat="1" ht="26.25" customHeight="1" x14ac:dyDescent="0.15">
      <c r="A110" s="918" t="s">
        <v>401</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1151032</v>
      </c>
      <c r="AB110" s="922"/>
      <c r="AC110" s="922"/>
      <c r="AD110" s="922"/>
      <c r="AE110" s="923"/>
      <c r="AF110" s="924">
        <v>1144064</v>
      </c>
      <c r="AG110" s="922"/>
      <c r="AH110" s="922"/>
      <c r="AI110" s="922"/>
      <c r="AJ110" s="923"/>
      <c r="AK110" s="924">
        <v>1227423</v>
      </c>
      <c r="AL110" s="922"/>
      <c r="AM110" s="922"/>
      <c r="AN110" s="922"/>
      <c r="AO110" s="923"/>
      <c r="AP110" s="925">
        <v>14.8</v>
      </c>
      <c r="AQ110" s="926"/>
      <c r="AR110" s="926"/>
      <c r="AS110" s="926"/>
      <c r="AT110" s="927"/>
      <c r="AU110" s="928" t="s">
        <v>61</v>
      </c>
      <c r="AV110" s="929"/>
      <c r="AW110" s="929"/>
      <c r="AX110" s="929"/>
      <c r="AY110" s="929"/>
      <c r="AZ110" s="970" t="s">
        <v>402</v>
      </c>
      <c r="BA110" s="919"/>
      <c r="BB110" s="919"/>
      <c r="BC110" s="919"/>
      <c r="BD110" s="919"/>
      <c r="BE110" s="919"/>
      <c r="BF110" s="919"/>
      <c r="BG110" s="919"/>
      <c r="BH110" s="919"/>
      <c r="BI110" s="919"/>
      <c r="BJ110" s="919"/>
      <c r="BK110" s="919"/>
      <c r="BL110" s="919"/>
      <c r="BM110" s="919"/>
      <c r="BN110" s="919"/>
      <c r="BO110" s="919"/>
      <c r="BP110" s="920"/>
      <c r="BQ110" s="956">
        <v>11708321</v>
      </c>
      <c r="BR110" s="957"/>
      <c r="BS110" s="957"/>
      <c r="BT110" s="957"/>
      <c r="BU110" s="957"/>
      <c r="BV110" s="957">
        <v>11772070</v>
      </c>
      <c r="BW110" s="957"/>
      <c r="BX110" s="957"/>
      <c r="BY110" s="957"/>
      <c r="BZ110" s="957"/>
      <c r="CA110" s="957">
        <v>11559539</v>
      </c>
      <c r="CB110" s="957"/>
      <c r="CC110" s="957"/>
      <c r="CD110" s="957"/>
      <c r="CE110" s="957"/>
      <c r="CF110" s="971">
        <v>139.69999999999999</v>
      </c>
      <c r="CG110" s="972"/>
      <c r="CH110" s="972"/>
      <c r="CI110" s="972"/>
      <c r="CJ110" s="972"/>
      <c r="CK110" s="973" t="s">
        <v>403</v>
      </c>
      <c r="CL110" s="974"/>
      <c r="CM110" s="953" t="s">
        <v>404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15">
      <c r="A111" s="960" t="s">
        <v>405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406</v>
      </c>
      <c r="BA111" s="980"/>
      <c r="BB111" s="980"/>
      <c r="BC111" s="980"/>
      <c r="BD111" s="980"/>
      <c r="BE111" s="980"/>
      <c r="BF111" s="980"/>
      <c r="BG111" s="980"/>
      <c r="BH111" s="980"/>
      <c r="BI111" s="980"/>
      <c r="BJ111" s="980"/>
      <c r="BK111" s="980"/>
      <c r="BL111" s="980"/>
      <c r="BM111" s="980"/>
      <c r="BN111" s="980"/>
      <c r="BO111" s="980"/>
      <c r="BP111" s="981"/>
      <c r="BQ111" s="949" t="s">
        <v>112</v>
      </c>
      <c r="BR111" s="950"/>
      <c r="BS111" s="950"/>
      <c r="BT111" s="950"/>
      <c r="BU111" s="950"/>
      <c r="BV111" s="950" t="s">
        <v>112</v>
      </c>
      <c r="BW111" s="950"/>
      <c r="BX111" s="950"/>
      <c r="BY111" s="950"/>
      <c r="BZ111" s="950"/>
      <c r="CA111" s="950" t="s">
        <v>112</v>
      </c>
      <c r="CB111" s="950"/>
      <c r="CC111" s="950"/>
      <c r="CD111" s="950"/>
      <c r="CE111" s="950"/>
      <c r="CF111" s="944" t="s">
        <v>112</v>
      </c>
      <c r="CG111" s="945"/>
      <c r="CH111" s="945"/>
      <c r="CI111" s="945"/>
      <c r="CJ111" s="945"/>
      <c r="CK111" s="975"/>
      <c r="CL111" s="976"/>
      <c r="CM111" s="946" t="s">
        <v>407</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15">
      <c r="A112" s="982" t="s">
        <v>408</v>
      </c>
      <c r="B112" s="983"/>
      <c r="C112" s="980" t="s">
        <v>409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410</v>
      </c>
      <c r="BA112" s="980"/>
      <c r="BB112" s="980"/>
      <c r="BC112" s="980"/>
      <c r="BD112" s="980"/>
      <c r="BE112" s="980"/>
      <c r="BF112" s="980"/>
      <c r="BG112" s="980"/>
      <c r="BH112" s="980"/>
      <c r="BI112" s="980"/>
      <c r="BJ112" s="980"/>
      <c r="BK112" s="980"/>
      <c r="BL112" s="980"/>
      <c r="BM112" s="980"/>
      <c r="BN112" s="980"/>
      <c r="BO112" s="980"/>
      <c r="BP112" s="981"/>
      <c r="BQ112" s="949">
        <v>326291</v>
      </c>
      <c r="BR112" s="950"/>
      <c r="BS112" s="950"/>
      <c r="BT112" s="950"/>
      <c r="BU112" s="950"/>
      <c r="BV112" s="950">
        <v>249461</v>
      </c>
      <c r="BW112" s="950"/>
      <c r="BX112" s="950"/>
      <c r="BY112" s="950"/>
      <c r="BZ112" s="950"/>
      <c r="CA112" s="950">
        <v>171651</v>
      </c>
      <c r="CB112" s="950"/>
      <c r="CC112" s="950"/>
      <c r="CD112" s="950"/>
      <c r="CE112" s="950"/>
      <c r="CF112" s="944">
        <v>2.1</v>
      </c>
      <c r="CG112" s="945"/>
      <c r="CH112" s="945"/>
      <c r="CI112" s="945"/>
      <c r="CJ112" s="945"/>
      <c r="CK112" s="975"/>
      <c r="CL112" s="976"/>
      <c r="CM112" s="946" t="s">
        <v>411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x14ac:dyDescent="0.15">
      <c r="A113" s="984"/>
      <c r="B113" s="985"/>
      <c r="C113" s="980" t="s">
        <v>412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14301</v>
      </c>
      <c r="AB113" s="964"/>
      <c r="AC113" s="964"/>
      <c r="AD113" s="964"/>
      <c r="AE113" s="965"/>
      <c r="AF113" s="966">
        <v>14035</v>
      </c>
      <c r="AG113" s="964"/>
      <c r="AH113" s="964"/>
      <c r="AI113" s="964"/>
      <c r="AJ113" s="965"/>
      <c r="AK113" s="966">
        <v>13894</v>
      </c>
      <c r="AL113" s="964"/>
      <c r="AM113" s="964"/>
      <c r="AN113" s="964"/>
      <c r="AO113" s="965"/>
      <c r="AP113" s="967">
        <v>0.2</v>
      </c>
      <c r="AQ113" s="968"/>
      <c r="AR113" s="968"/>
      <c r="AS113" s="968"/>
      <c r="AT113" s="969"/>
      <c r="AU113" s="930"/>
      <c r="AV113" s="931"/>
      <c r="AW113" s="931"/>
      <c r="AX113" s="931"/>
      <c r="AY113" s="931"/>
      <c r="AZ113" s="979" t="s">
        <v>413</v>
      </c>
      <c r="BA113" s="980"/>
      <c r="BB113" s="980"/>
      <c r="BC113" s="980"/>
      <c r="BD113" s="980"/>
      <c r="BE113" s="980"/>
      <c r="BF113" s="980"/>
      <c r="BG113" s="980"/>
      <c r="BH113" s="980"/>
      <c r="BI113" s="980"/>
      <c r="BJ113" s="980"/>
      <c r="BK113" s="980"/>
      <c r="BL113" s="980"/>
      <c r="BM113" s="980"/>
      <c r="BN113" s="980"/>
      <c r="BO113" s="980"/>
      <c r="BP113" s="981"/>
      <c r="BQ113" s="949">
        <v>1475400</v>
      </c>
      <c r="BR113" s="950"/>
      <c r="BS113" s="950"/>
      <c r="BT113" s="950"/>
      <c r="BU113" s="950"/>
      <c r="BV113" s="950">
        <v>2412676</v>
      </c>
      <c r="BW113" s="950"/>
      <c r="BX113" s="950"/>
      <c r="BY113" s="950"/>
      <c r="BZ113" s="950"/>
      <c r="CA113" s="950">
        <v>2448275</v>
      </c>
      <c r="CB113" s="950"/>
      <c r="CC113" s="950"/>
      <c r="CD113" s="950"/>
      <c r="CE113" s="950"/>
      <c r="CF113" s="944">
        <v>29.6</v>
      </c>
      <c r="CG113" s="945"/>
      <c r="CH113" s="945"/>
      <c r="CI113" s="945"/>
      <c r="CJ113" s="945"/>
      <c r="CK113" s="975"/>
      <c r="CL113" s="976"/>
      <c r="CM113" s="946" t="s">
        <v>414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x14ac:dyDescent="0.15">
      <c r="A114" s="984"/>
      <c r="B114" s="985"/>
      <c r="C114" s="980" t="s">
        <v>415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34437</v>
      </c>
      <c r="AB114" s="989"/>
      <c r="AC114" s="989"/>
      <c r="AD114" s="989"/>
      <c r="AE114" s="990"/>
      <c r="AF114" s="991">
        <v>39539</v>
      </c>
      <c r="AG114" s="989"/>
      <c r="AH114" s="989"/>
      <c r="AI114" s="989"/>
      <c r="AJ114" s="990"/>
      <c r="AK114" s="991">
        <v>44369</v>
      </c>
      <c r="AL114" s="989"/>
      <c r="AM114" s="989"/>
      <c r="AN114" s="989"/>
      <c r="AO114" s="990"/>
      <c r="AP114" s="992">
        <v>0.5</v>
      </c>
      <c r="AQ114" s="993"/>
      <c r="AR114" s="993"/>
      <c r="AS114" s="993"/>
      <c r="AT114" s="994"/>
      <c r="AU114" s="930"/>
      <c r="AV114" s="931"/>
      <c r="AW114" s="931"/>
      <c r="AX114" s="931"/>
      <c r="AY114" s="931"/>
      <c r="AZ114" s="979" t="s">
        <v>416</v>
      </c>
      <c r="BA114" s="980"/>
      <c r="BB114" s="980"/>
      <c r="BC114" s="980"/>
      <c r="BD114" s="980"/>
      <c r="BE114" s="980"/>
      <c r="BF114" s="980"/>
      <c r="BG114" s="980"/>
      <c r="BH114" s="980"/>
      <c r="BI114" s="980"/>
      <c r="BJ114" s="980"/>
      <c r="BK114" s="980"/>
      <c r="BL114" s="980"/>
      <c r="BM114" s="980"/>
      <c r="BN114" s="980"/>
      <c r="BO114" s="980"/>
      <c r="BP114" s="981"/>
      <c r="BQ114" s="949">
        <v>1723376</v>
      </c>
      <c r="BR114" s="950"/>
      <c r="BS114" s="950"/>
      <c r="BT114" s="950"/>
      <c r="BU114" s="950"/>
      <c r="BV114" s="950">
        <v>1496053</v>
      </c>
      <c r="BW114" s="950"/>
      <c r="BX114" s="950"/>
      <c r="BY114" s="950"/>
      <c r="BZ114" s="950"/>
      <c r="CA114" s="950">
        <v>1277155</v>
      </c>
      <c r="CB114" s="950"/>
      <c r="CC114" s="950"/>
      <c r="CD114" s="950"/>
      <c r="CE114" s="950"/>
      <c r="CF114" s="944">
        <v>15.4</v>
      </c>
      <c r="CG114" s="945"/>
      <c r="CH114" s="945"/>
      <c r="CI114" s="945"/>
      <c r="CJ114" s="945"/>
      <c r="CK114" s="975"/>
      <c r="CL114" s="976"/>
      <c r="CM114" s="946" t="s">
        <v>417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80" t="s">
        <v>418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27937</v>
      </c>
      <c r="AB115" s="964"/>
      <c r="AC115" s="964"/>
      <c r="AD115" s="964"/>
      <c r="AE115" s="965"/>
      <c r="AF115" s="966">
        <v>44220</v>
      </c>
      <c r="AG115" s="964"/>
      <c r="AH115" s="964"/>
      <c r="AI115" s="964"/>
      <c r="AJ115" s="965"/>
      <c r="AK115" s="966">
        <v>51858</v>
      </c>
      <c r="AL115" s="964"/>
      <c r="AM115" s="964"/>
      <c r="AN115" s="964"/>
      <c r="AO115" s="965"/>
      <c r="AP115" s="967">
        <v>0.6</v>
      </c>
      <c r="AQ115" s="968"/>
      <c r="AR115" s="968"/>
      <c r="AS115" s="968"/>
      <c r="AT115" s="969"/>
      <c r="AU115" s="930"/>
      <c r="AV115" s="931"/>
      <c r="AW115" s="931"/>
      <c r="AX115" s="931"/>
      <c r="AY115" s="931"/>
      <c r="AZ115" s="979" t="s">
        <v>419</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420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x14ac:dyDescent="0.15">
      <c r="A116" s="986"/>
      <c r="B116" s="987"/>
      <c r="C116" s="995" t="s">
        <v>421</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422</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x14ac:dyDescent="0.15">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424</v>
      </c>
      <c r="Z117" s="916"/>
      <c r="AA117" s="1006">
        <v>1227707</v>
      </c>
      <c r="AB117" s="1007"/>
      <c r="AC117" s="1007"/>
      <c r="AD117" s="1007"/>
      <c r="AE117" s="1008"/>
      <c r="AF117" s="1009">
        <v>1241858</v>
      </c>
      <c r="AG117" s="1007"/>
      <c r="AH117" s="1007"/>
      <c r="AI117" s="1007"/>
      <c r="AJ117" s="1008"/>
      <c r="AK117" s="1009">
        <v>1337544</v>
      </c>
      <c r="AL117" s="1007"/>
      <c r="AM117" s="1007"/>
      <c r="AN117" s="1007"/>
      <c r="AO117" s="1008"/>
      <c r="AP117" s="1010"/>
      <c r="AQ117" s="1011"/>
      <c r="AR117" s="1011"/>
      <c r="AS117" s="1011"/>
      <c r="AT117" s="1012"/>
      <c r="AU117" s="930"/>
      <c r="AV117" s="931"/>
      <c r="AW117" s="931"/>
      <c r="AX117" s="931"/>
      <c r="AY117" s="931"/>
      <c r="AZ117" s="997" t="s">
        <v>425</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426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15">
      <c r="A118" s="934" t="s">
        <v>400</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398</v>
      </c>
      <c r="AB118" s="915"/>
      <c r="AC118" s="915"/>
      <c r="AD118" s="915"/>
      <c r="AE118" s="916"/>
      <c r="AF118" s="914" t="s">
        <v>287</v>
      </c>
      <c r="AG118" s="915"/>
      <c r="AH118" s="915"/>
      <c r="AI118" s="915"/>
      <c r="AJ118" s="916"/>
      <c r="AK118" s="914" t="s">
        <v>286</v>
      </c>
      <c r="AL118" s="915"/>
      <c r="AM118" s="915"/>
      <c r="AN118" s="915"/>
      <c r="AO118" s="916"/>
      <c r="AP118" s="1001" t="s">
        <v>399</v>
      </c>
      <c r="AQ118" s="1002"/>
      <c r="AR118" s="1002"/>
      <c r="AS118" s="1002"/>
      <c r="AT118" s="1003"/>
      <c r="AU118" s="930"/>
      <c r="AV118" s="931"/>
      <c r="AW118" s="931"/>
      <c r="AX118" s="931"/>
      <c r="AY118" s="931"/>
      <c r="AZ118" s="1004" t="s">
        <v>427</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428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15">
      <c r="A119" s="1088" t="s">
        <v>403</v>
      </c>
      <c r="B119" s="974"/>
      <c r="C119" s="953" t="s">
        <v>404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429</v>
      </c>
      <c r="BP119" s="1036"/>
      <c r="BQ119" s="1027">
        <v>15233388</v>
      </c>
      <c r="BR119" s="1028"/>
      <c r="BS119" s="1028"/>
      <c r="BT119" s="1028"/>
      <c r="BU119" s="1028"/>
      <c r="BV119" s="1028">
        <v>15930260</v>
      </c>
      <c r="BW119" s="1028"/>
      <c r="BX119" s="1028"/>
      <c r="BY119" s="1028"/>
      <c r="BZ119" s="1028"/>
      <c r="CA119" s="1028">
        <v>15456620</v>
      </c>
      <c r="CB119" s="1028"/>
      <c r="CC119" s="1028"/>
      <c r="CD119" s="1028"/>
      <c r="CE119" s="1028"/>
      <c r="CF119" s="1029"/>
      <c r="CG119" s="1030"/>
      <c r="CH119" s="1030"/>
      <c r="CI119" s="1030"/>
      <c r="CJ119" s="1031"/>
      <c r="CK119" s="977"/>
      <c r="CL119" s="978"/>
      <c r="CM119" s="1032" t="s">
        <v>430</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x14ac:dyDescent="0.15">
      <c r="A120" s="1089"/>
      <c r="B120" s="976"/>
      <c r="C120" s="946" t="s">
        <v>407</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431</v>
      </c>
      <c r="AV120" s="1020"/>
      <c r="AW120" s="1020"/>
      <c r="AX120" s="1020"/>
      <c r="AY120" s="1021"/>
      <c r="AZ120" s="970" t="s">
        <v>432</v>
      </c>
      <c r="BA120" s="919"/>
      <c r="BB120" s="919"/>
      <c r="BC120" s="919"/>
      <c r="BD120" s="919"/>
      <c r="BE120" s="919"/>
      <c r="BF120" s="919"/>
      <c r="BG120" s="919"/>
      <c r="BH120" s="919"/>
      <c r="BI120" s="919"/>
      <c r="BJ120" s="919"/>
      <c r="BK120" s="919"/>
      <c r="BL120" s="919"/>
      <c r="BM120" s="919"/>
      <c r="BN120" s="919"/>
      <c r="BO120" s="919"/>
      <c r="BP120" s="920"/>
      <c r="BQ120" s="956">
        <v>9046073</v>
      </c>
      <c r="BR120" s="957"/>
      <c r="BS120" s="957"/>
      <c r="BT120" s="957"/>
      <c r="BU120" s="957"/>
      <c r="BV120" s="957">
        <v>9428899</v>
      </c>
      <c r="BW120" s="957"/>
      <c r="BX120" s="957"/>
      <c r="BY120" s="957"/>
      <c r="BZ120" s="957"/>
      <c r="CA120" s="957">
        <v>9283538</v>
      </c>
      <c r="CB120" s="957"/>
      <c r="CC120" s="957"/>
      <c r="CD120" s="957"/>
      <c r="CE120" s="957"/>
      <c r="CF120" s="971">
        <v>112.2</v>
      </c>
      <c r="CG120" s="972"/>
      <c r="CH120" s="972"/>
      <c r="CI120" s="972"/>
      <c r="CJ120" s="972"/>
      <c r="CK120" s="1037" t="s">
        <v>433</v>
      </c>
      <c r="CL120" s="1038"/>
      <c r="CM120" s="1038"/>
      <c r="CN120" s="1038"/>
      <c r="CO120" s="1039"/>
      <c r="CP120" s="1045" t="s">
        <v>382</v>
      </c>
      <c r="CQ120" s="1046"/>
      <c r="CR120" s="1046"/>
      <c r="CS120" s="1046"/>
      <c r="CT120" s="1046"/>
      <c r="CU120" s="1046"/>
      <c r="CV120" s="1046"/>
      <c r="CW120" s="1046"/>
      <c r="CX120" s="1046"/>
      <c r="CY120" s="1046"/>
      <c r="CZ120" s="1046"/>
      <c r="DA120" s="1046"/>
      <c r="DB120" s="1046"/>
      <c r="DC120" s="1046"/>
      <c r="DD120" s="1046"/>
      <c r="DE120" s="1046"/>
      <c r="DF120" s="1047"/>
      <c r="DG120" s="956">
        <v>326291</v>
      </c>
      <c r="DH120" s="957"/>
      <c r="DI120" s="957"/>
      <c r="DJ120" s="957"/>
      <c r="DK120" s="957"/>
      <c r="DL120" s="957">
        <v>249461</v>
      </c>
      <c r="DM120" s="957"/>
      <c r="DN120" s="957"/>
      <c r="DO120" s="957"/>
      <c r="DP120" s="957"/>
      <c r="DQ120" s="957">
        <v>171651</v>
      </c>
      <c r="DR120" s="957"/>
      <c r="DS120" s="957"/>
      <c r="DT120" s="957"/>
      <c r="DU120" s="957"/>
      <c r="DV120" s="958">
        <v>2.1</v>
      </c>
      <c r="DW120" s="958"/>
      <c r="DX120" s="958"/>
      <c r="DY120" s="958"/>
      <c r="DZ120" s="959"/>
    </row>
    <row r="121" spans="1:130" s="199" customFormat="1" ht="26.25" customHeight="1" x14ac:dyDescent="0.15">
      <c r="A121" s="1089"/>
      <c r="B121" s="976"/>
      <c r="C121" s="997" t="s">
        <v>434</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435</v>
      </c>
      <c r="BA121" s="980"/>
      <c r="BB121" s="980"/>
      <c r="BC121" s="980"/>
      <c r="BD121" s="980"/>
      <c r="BE121" s="980"/>
      <c r="BF121" s="980"/>
      <c r="BG121" s="980"/>
      <c r="BH121" s="980"/>
      <c r="BI121" s="980"/>
      <c r="BJ121" s="980"/>
      <c r="BK121" s="980"/>
      <c r="BL121" s="980"/>
      <c r="BM121" s="980"/>
      <c r="BN121" s="980"/>
      <c r="BO121" s="980"/>
      <c r="BP121" s="981"/>
      <c r="BQ121" s="949">
        <v>25011</v>
      </c>
      <c r="BR121" s="950"/>
      <c r="BS121" s="950"/>
      <c r="BT121" s="950"/>
      <c r="BU121" s="950"/>
      <c r="BV121" s="950">
        <v>22914</v>
      </c>
      <c r="BW121" s="950"/>
      <c r="BX121" s="950"/>
      <c r="BY121" s="950"/>
      <c r="BZ121" s="950"/>
      <c r="CA121" s="950">
        <v>13862</v>
      </c>
      <c r="CB121" s="950"/>
      <c r="CC121" s="950"/>
      <c r="CD121" s="950"/>
      <c r="CE121" s="950"/>
      <c r="CF121" s="944">
        <v>0.2</v>
      </c>
      <c r="CG121" s="945"/>
      <c r="CH121" s="945"/>
      <c r="CI121" s="945"/>
      <c r="CJ121" s="945"/>
      <c r="CK121" s="1040"/>
      <c r="CL121" s="1041"/>
      <c r="CM121" s="1041"/>
      <c r="CN121" s="1041"/>
      <c r="CO121" s="1042"/>
      <c r="CP121" s="1050"/>
      <c r="CQ121" s="1051"/>
      <c r="CR121" s="1051"/>
      <c r="CS121" s="1051"/>
      <c r="CT121" s="1051"/>
      <c r="CU121" s="1051"/>
      <c r="CV121" s="1051"/>
      <c r="CW121" s="1051"/>
      <c r="CX121" s="1051"/>
      <c r="CY121" s="1051"/>
      <c r="CZ121" s="1051"/>
      <c r="DA121" s="1051"/>
      <c r="DB121" s="1051"/>
      <c r="DC121" s="1051"/>
      <c r="DD121" s="1051"/>
      <c r="DE121" s="1051"/>
      <c r="DF121" s="1052"/>
      <c r="DG121" s="949"/>
      <c r="DH121" s="950"/>
      <c r="DI121" s="950"/>
      <c r="DJ121" s="950"/>
      <c r="DK121" s="950"/>
      <c r="DL121" s="950"/>
      <c r="DM121" s="950"/>
      <c r="DN121" s="950"/>
      <c r="DO121" s="950"/>
      <c r="DP121" s="950"/>
      <c r="DQ121" s="950"/>
      <c r="DR121" s="950"/>
      <c r="DS121" s="950"/>
      <c r="DT121" s="950"/>
      <c r="DU121" s="950"/>
      <c r="DV121" s="951"/>
      <c r="DW121" s="951"/>
      <c r="DX121" s="951"/>
      <c r="DY121" s="951"/>
      <c r="DZ121" s="952"/>
    </row>
    <row r="122" spans="1:130" s="199" customFormat="1" ht="26.25" customHeight="1" x14ac:dyDescent="0.15">
      <c r="A122" s="1089"/>
      <c r="B122" s="976"/>
      <c r="C122" s="946" t="s">
        <v>417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436</v>
      </c>
      <c r="BA122" s="995"/>
      <c r="BB122" s="995"/>
      <c r="BC122" s="995"/>
      <c r="BD122" s="995"/>
      <c r="BE122" s="995"/>
      <c r="BF122" s="995"/>
      <c r="BG122" s="995"/>
      <c r="BH122" s="995"/>
      <c r="BI122" s="995"/>
      <c r="BJ122" s="995"/>
      <c r="BK122" s="995"/>
      <c r="BL122" s="995"/>
      <c r="BM122" s="995"/>
      <c r="BN122" s="995"/>
      <c r="BO122" s="995"/>
      <c r="BP122" s="996"/>
      <c r="BQ122" s="1027">
        <v>12171693</v>
      </c>
      <c r="BR122" s="1028"/>
      <c r="BS122" s="1028"/>
      <c r="BT122" s="1028"/>
      <c r="BU122" s="1028"/>
      <c r="BV122" s="1028">
        <v>12396059</v>
      </c>
      <c r="BW122" s="1028"/>
      <c r="BX122" s="1028"/>
      <c r="BY122" s="1028"/>
      <c r="BZ122" s="1028"/>
      <c r="CA122" s="1028">
        <v>12625394</v>
      </c>
      <c r="CB122" s="1028"/>
      <c r="CC122" s="1028"/>
      <c r="CD122" s="1028"/>
      <c r="CE122" s="1028"/>
      <c r="CF122" s="1048">
        <v>152.6</v>
      </c>
      <c r="CG122" s="1049"/>
      <c r="CH122" s="1049"/>
      <c r="CI122" s="1049"/>
      <c r="CJ122" s="1049"/>
      <c r="CK122" s="1040"/>
      <c r="CL122" s="1041"/>
      <c r="CM122" s="1041"/>
      <c r="CN122" s="1041"/>
      <c r="CO122" s="1042"/>
      <c r="CP122" s="1050"/>
      <c r="CQ122" s="1051"/>
      <c r="CR122" s="1051"/>
      <c r="CS122" s="1051"/>
      <c r="CT122" s="1051"/>
      <c r="CU122" s="1051"/>
      <c r="CV122" s="1051"/>
      <c r="CW122" s="1051"/>
      <c r="CX122" s="1051"/>
      <c r="CY122" s="1051"/>
      <c r="CZ122" s="1051"/>
      <c r="DA122" s="1051"/>
      <c r="DB122" s="1051"/>
      <c r="DC122" s="1051"/>
      <c r="DD122" s="1051"/>
      <c r="DE122" s="1051"/>
      <c r="DF122" s="1052"/>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9" customFormat="1" ht="26.25" customHeight="1" x14ac:dyDescent="0.15">
      <c r="A123" s="1089"/>
      <c r="B123" s="976"/>
      <c r="C123" s="946" t="s">
        <v>423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437</v>
      </c>
      <c r="BP123" s="1036"/>
      <c r="BQ123" s="1095">
        <v>21242777</v>
      </c>
      <c r="BR123" s="1096"/>
      <c r="BS123" s="1096"/>
      <c r="BT123" s="1096"/>
      <c r="BU123" s="1096"/>
      <c r="BV123" s="1096">
        <v>21847872</v>
      </c>
      <c r="BW123" s="1096"/>
      <c r="BX123" s="1096"/>
      <c r="BY123" s="1096"/>
      <c r="BZ123" s="1096"/>
      <c r="CA123" s="1096">
        <v>21922794</v>
      </c>
      <c r="CB123" s="1096"/>
      <c r="CC123" s="1096"/>
      <c r="CD123" s="1096"/>
      <c r="CE123" s="1096"/>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x14ac:dyDescent="0.2">
      <c r="A124" s="1089"/>
      <c r="B124" s="976"/>
      <c r="C124" s="946" t="s">
        <v>426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438</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112</v>
      </c>
      <c r="BR124" s="1058"/>
      <c r="BS124" s="1058"/>
      <c r="BT124" s="1058"/>
      <c r="BU124" s="1058"/>
      <c r="BV124" s="1058" t="s">
        <v>112</v>
      </c>
      <c r="BW124" s="1058"/>
      <c r="BX124" s="1058"/>
      <c r="BY124" s="1058"/>
      <c r="BZ124" s="1058"/>
      <c r="CA124" s="1058" t="s">
        <v>112</v>
      </c>
      <c r="CB124" s="1058"/>
      <c r="CC124" s="1058"/>
      <c r="CD124" s="1058"/>
      <c r="CE124" s="1058"/>
      <c r="CF124" s="1059"/>
      <c r="CG124" s="1060"/>
      <c r="CH124" s="1060"/>
      <c r="CI124" s="1060"/>
      <c r="CJ124" s="1061"/>
      <c r="CK124" s="1043"/>
      <c r="CL124" s="1043"/>
      <c r="CM124" s="1043"/>
      <c r="CN124" s="1043"/>
      <c r="CO124" s="1044"/>
      <c r="CP124" s="1050" t="s">
        <v>439</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x14ac:dyDescent="0.15">
      <c r="A125" s="1089"/>
      <c r="B125" s="976"/>
      <c r="C125" s="946" t="s">
        <v>428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440</v>
      </c>
      <c r="CL125" s="1038"/>
      <c r="CM125" s="1038"/>
      <c r="CN125" s="1038"/>
      <c r="CO125" s="1039"/>
      <c r="CP125" s="970" t="s">
        <v>441</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
      <c r="A126" s="1089"/>
      <c r="B126" s="976"/>
      <c r="C126" s="946" t="s">
        <v>430</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442</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x14ac:dyDescent="0.15">
      <c r="A127" s="1090"/>
      <c r="B127" s="978"/>
      <c r="C127" s="1032" t="s">
        <v>443</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27937</v>
      </c>
      <c r="AB127" s="989"/>
      <c r="AC127" s="989"/>
      <c r="AD127" s="989"/>
      <c r="AE127" s="990"/>
      <c r="AF127" s="991">
        <v>44220</v>
      </c>
      <c r="AG127" s="989"/>
      <c r="AH127" s="989"/>
      <c r="AI127" s="989"/>
      <c r="AJ127" s="990"/>
      <c r="AK127" s="991">
        <v>51858</v>
      </c>
      <c r="AL127" s="989"/>
      <c r="AM127" s="989"/>
      <c r="AN127" s="989"/>
      <c r="AO127" s="990"/>
      <c r="AP127" s="992">
        <v>0.6</v>
      </c>
      <c r="AQ127" s="993"/>
      <c r="AR127" s="993"/>
      <c r="AS127" s="993"/>
      <c r="AT127" s="994"/>
      <c r="AU127" s="235"/>
      <c r="AV127" s="235"/>
      <c r="AW127" s="235"/>
      <c r="AX127" s="1062" t="s">
        <v>444</v>
      </c>
      <c r="AY127" s="1063"/>
      <c r="AZ127" s="1063"/>
      <c r="BA127" s="1063"/>
      <c r="BB127" s="1063"/>
      <c r="BC127" s="1063"/>
      <c r="BD127" s="1063"/>
      <c r="BE127" s="1064"/>
      <c r="BF127" s="1065" t="s">
        <v>445</v>
      </c>
      <c r="BG127" s="1063"/>
      <c r="BH127" s="1063"/>
      <c r="BI127" s="1063"/>
      <c r="BJ127" s="1063"/>
      <c r="BK127" s="1063"/>
      <c r="BL127" s="1064"/>
      <c r="BM127" s="1065" t="s">
        <v>446</v>
      </c>
      <c r="BN127" s="1063"/>
      <c r="BO127" s="1063"/>
      <c r="BP127" s="1063"/>
      <c r="BQ127" s="1063"/>
      <c r="BR127" s="1063"/>
      <c r="BS127" s="1064"/>
      <c r="BT127" s="1065" t="s">
        <v>447</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448</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
      <c r="A128" s="1073" t="s">
        <v>449</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450</v>
      </c>
      <c r="X128" s="1075"/>
      <c r="Y128" s="1075"/>
      <c r="Z128" s="1076"/>
      <c r="AA128" s="1077">
        <v>2738</v>
      </c>
      <c r="AB128" s="1078"/>
      <c r="AC128" s="1078"/>
      <c r="AD128" s="1078"/>
      <c r="AE128" s="1079"/>
      <c r="AF128" s="1080">
        <v>2097</v>
      </c>
      <c r="AG128" s="1078"/>
      <c r="AH128" s="1078"/>
      <c r="AI128" s="1078"/>
      <c r="AJ128" s="1079"/>
      <c r="AK128" s="1080" t="s">
        <v>112</v>
      </c>
      <c r="AL128" s="1078"/>
      <c r="AM128" s="1078"/>
      <c r="AN128" s="1078"/>
      <c r="AO128" s="1079"/>
      <c r="AP128" s="1081"/>
      <c r="AQ128" s="1082"/>
      <c r="AR128" s="1082"/>
      <c r="AS128" s="1082"/>
      <c r="AT128" s="1083"/>
      <c r="AU128" s="235"/>
      <c r="AV128" s="235"/>
      <c r="AW128" s="235"/>
      <c r="AX128" s="918" t="s">
        <v>451</v>
      </c>
      <c r="AY128" s="919"/>
      <c r="AZ128" s="919"/>
      <c r="BA128" s="919"/>
      <c r="BB128" s="919"/>
      <c r="BC128" s="919"/>
      <c r="BD128" s="919"/>
      <c r="BE128" s="920"/>
      <c r="BF128" s="1084" t="s">
        <v>112</v>
      </c>
      <c r="BG128" s="1085"/>
      <c r="BH128" s="1085"/>
      <c r="BI128" s="1085"/>
      <c r="BJ128" s="1085"/>
      <c r="BK128" s="1085"/>
      <c r="BL128" s="1086"/>
      <c r="BM128" s="1084">
        <v>13.47</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452</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453</v>
      </c>
      <c r="X129" s="1104"/>
      <c r="Y129" s="1104"/>
      <c r="Z129" s="1105"/>
      <c r="AA129" s="988">
        <v>9000882</v>
      </c>
      <c r="AB129" s="989"/>
      <c r="AC129" s="989"/>
      <c r="AD129" s="989"/>
      <c r="AE129" s="990"/>
      <c r="AF129" s="991">
        <v>9228813</v>
      </c>
      <c r="AG129" s="989"/>
      <c r="AH129" s="989"/>
      <c r="AI129" s="989"/>
      <c r="AJ129" s="990"/>
      <c r="AK129" s="991">
        <v>9232639</v>
      </c>
      <c r="AL129" s="989"/>
      <c r="AM129" s="989"/>
      <c r="AN129" s="989"/>
      <c r="AO129" s="990"/>
      <c r="AP129" s="1106"/>
      <c r="AQ129" s="1107"/>
      <c r="AR129" s="1107"/>
      <c r="AS129" s="1107"/>
      <c r="AT129" s="1108"/>
      <c r="AU129" s="237"/>
      <c r="AV129" s="237"/>
      <c r="AW129" s="237"/>
      <c r="AX129" s="1097" t="s">
        <v>454</v>
      </c>
      <c r="AY129" s="980"/>
      <c r="AZ129" s="980"/>
      <c r="BA129" s="980"/>
      <c r="BB129" s="980"/>
      <c r="BC129" s="980"/>
      <c r="BD129" s="980"/>
      <c r="BE129" s="981"/>
      <c r="BF129" s="1098" t="s">
        <v>112</v>
      </c>
      <c r="BG129" s="1099"/>
      <c r="BH129" s="1099"/>
      <c r="BI129" s="1099"/>
      <c r="BJ129" s="1099"/>
      <c r="BK129" s="1099"/>
      <c r="BL129" s="1100"/>
      <c r="BM129" s="1098">
        <v>18.47</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455</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456</v>
      </c>
      <c r="X130" s="1104"/>
      <c r="Y130" s="1104"/>
      <c r="Z130" s="1105"/>
      <c r="AA130" s="988">
        <v>973975</v>
      </c>
      <c r="AB130" s="989"/>
      <c r="AC130" s="989"/>
      <c r="AD130" s="989"/>
      <c r="AE130" s="990"/>
      <c r="AF130" s="991">
        <v>949736</v>
      </c>
      <c r="AG130" s="989"/>
      <c r="AH130" s="989"/>
      <c r="AI130" s="989"/>
      <c r="AJ130" s="990"/>
      <c r="AK130" s="991">
        <v>958243</v>
      </c>
      <c r="AL130" s="989"/>
      <c r="AM130" s="989"/>
      <c r="AN130" s="989"/>
      <c r="AO130" s="990"/>
      <c r="AP130" s="1106"/>
      <c r="AQ130" s="1107"/>
      <c r="AR130" s="1107"/>
      <c r="AS130" s="1107"/>
      <c r="AT130" s="1108"/>
      <c r="AU130" s="237"/>
      <c r="AV130" s="237"/>
      <c r="AW130" s="237"/>
      <c r="AX130" s="1097" t="s">
        <v>457</v>
      </c>
      <c r="AY130" s="980"/>
      <c r="AZ130" s="980"/>
      <c r="BA130" s="980"/>
      <c r="BB130" s="980"/>
      <c r="BC130" s="980"/>
      <c r="BD130" s="980"/>
      <c r="BE130" s="981"/>
      <c r="BF130" s="1134">
        <v>3.7</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458</v>
      </c>
      <c r="X131" s="1142"/>
      <c r="Y131" s="1142"/>
      <c r="Z131" s="1143"/>
      <c r="AA131" s="1035">
        <v>8026907</v>
      </c>
      <c r="AB131" s="1014"/>
      <c r="AC131" s="1014"/>
      <c r="AD131" s="1014"/>
      <c r="AE131" s="1015"/>
      <c r="AF131" s="1013">
        <v>8279077</v>
      </c>
      <c r="AG131" s="1014"/>
      <c r="AH131" s="1014"/>
      <c r="AI131" s="1014"/>
      <c r="AJ131" s="1015"/>
      <c r="AK131" s="1013">
        <v>8274396</v>
      </c>
      <c r="AL131" s="1014"/>
      <c r="AM131" s="1014"/>
      <c r="AN131" s="1014"/>
      <c r="AO131" s="1015"/>
      <c r="AP131" s="1144"/>
      <c r="AQ131" s="1145"/>
      <c r="AR131" s="1145"/>
      <c r="AS131" s="1145"/>
      <c r="AT131" s="1146"/>
      <c r="AU131" s="237"/>
      <c r="AV131" s="237"/>
      <c r="AW131" s="237"/>
      <c r="AX131" s="1116" t="s">
        <v>459</v>
      </c>
      <c r="AY131" s="1067"/>
      <c r="AZ131" s="1067"/>
      <c r="BA131" s="1067"/>
      <c r="BB131" s="1067"/>
      <c r="BC131" s="1067"/>
      <c r="BD131" s="1067"/>
      <c r="BE131" s="1068"/>
      <c r="BF131" s="1117" t="s">
        <v>112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460</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461</v>
      </c>
      <c r="W132" s="1127"/>
      <c r="X132" s="1127"/>
      <c r="Y132" s="1127"/>
      <c r="Z132" s="1128"/>
      <c r="AA132" s="1129">
        <v>3.1269080360000001</v>
      </c>
      <c r="AB132" s="1130"/>
      <c r="AC132" s="1130"/>
      <c r="AD132" s="1130"/>
      <c r="AE132" s="1131"/>
      <c r="AF132" s="1132">
        <v>3.5031078949999999</v>
      </c>
      <c r="AG132" s="1130"/>
      <c r="AH132" s="1130"/>
      <c r="AI132" s="1130"/>
      <c r="AJ132" s="1131"/>
      <c r="AK132" s="1132">
        <v>4.5840324780000001</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462</v>
      </c>
      <c r="W133" s="1110"/>
      <c r="X133" s="1110"/>
      <c r="Y133" s="1110"/>
      <c r="Z133" s="1111"/>
      <c r="AA133" s="1112">
        <v>4</v>
      </c>
      <c r="AB133" s="1113"/>
      <c r="AC133" s="1113"/>
      <c r="AD133" s="1113"/>
      <c r="AE133" s="1114"/>
      <c r="AF133" s="1112">
        <v>3.6</v>
      </c>
      <c r="AG133" s="1113"/>
      <c r="AH133" s="1113"/>
      <c r="AI133" s="1113"/>
      <c r="AJ133" s="1114"/>
      <c r="AK133" s="1112">
        <v>3.7</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51" zoomScale="60" zoomScaleNormal="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40" zoomScale="60" zoomScaleNormal="6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9" zoomScale="6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463</v>
      </c>
      <c r="B5" s="248"/>
      <c r="C5" s="248"/>
      <c r="D5" s="248"/>
      <c r="E5" s="248"/>
      <c r="F5" s="248"/>
      <c r="G5" s="248"/>
      <c r="H5" s="248"/>
      <c r="I5" s="248"/>
      <c r="J5" s="248"/>
      <c r="K5" s="248"/>
      <c r="L5" s="248"/>
      <c r="M5" s="248"/>
      <c r="N5" s="248"/>
      <c r="O5" s="249"/>
    </row>
    <row r="6" spans="1:16" x14ac:dyDescent="0.15">
      <c r="A6" s="250"/>
      <c r="B6" s="246"/>
      <c r="C6" s="246"/>
      <c r="D6" s="246"/>
      <c r="E6" s="246"/>
      <c r="F6" s="246"/>
      <c r="G6" s="251" t="s">
        <v>464</v>
      </c>
      <c r="H6" s="251"/>
      <c r="I6" s="251"/>
      <c r="J6" s="251"/>
      <c r="K6" s="246"/>
      <c r="L6" s="246"/>
      <c r="M6" s="246"/>
      <c r="N6" s="246"/>
    </row>
    <row r="7" spans="1:16" x14ac:dyDescent="0.15">
      <c r="A7" s="250"/>
      <c r="B7" s="246"/>
      <c r="C7" s="246"/>
      <c r="D7" s="246"/>
      <c r="E7" s="246"/>
      <c r="F7" s="246"/>
      <c r="G7" s="253"/>
      <c r="H7" s="254"/>
      <c r="I7" s="254"/>
      <c r="J7" s="255"/>
      <c r="K7" s="1150" t="s">
        <v>465</v>
      </c>
      <c r="L7" s="256"/>
      <c r="M7" s="257" t="s">
        <v>466</v>
      </c>
      <c r="N7" s="258"/>
    </row>
    <row r="8" spans="1:16" x14ac:dyDescent="0.15">
      <c r="A8" s="250"/>
      <c r="B8" s="246"/>
      <c r="C8" s="246"/>
      <c r="D8" s="246"/>
      <c r="E8" s="246"/>
      <c r="F8" s="246"/>
      <c r="G8" s="259"/>
      <c r="H8" s="260"/>
      <c r="I8" s="260"/>
      <c r="J8" s="261"/>
      <c r="K8" s="1151"/>
      <c r="L8" s="262" t="s">
        <v>467</v>
      </c>
      <c r="M8" s="263" t="s">
        <v>468</v>
      </c>
      <c r="N8" s="264" t="s">
        <v>469</v>
      </c>
    </row>
    <row r="9" spans="1:16" x14ac:dyDescent="0.15">
      <c r="A9" s="250"/>
      <c r="B9" s="246"/>
      <c r="C9" s="246"/>
      <c r="D9" s="246"/>
      <c r="E9" s="246"/>
      <c r="F9" s="246"/>
      <c r="G9" s="1152" t="s">
        <v>470</v>
      </c>
      <c r="H9" s="1153"/>
      <c r="I9" s="1153"/>
      <c r="J9" s="1154"/>
      <c r="K9" s="265">
        <v>2501767</v>
      </c>
      <c r="L9" s="266">
        <v>49637</v>
      </c>
      <c r="M9" s="267">
        <v>55845</v>
      </c>
      <c r="N9" s="268">
        <v>-11.1</v>
      </c>
    </row>
    <row r="10" spans="1:16" x14ac:dyDescent="0.15">
      <c r="A10" s="250"/>
      <c r="B10" s="246"/>
      <c r="C10" s="246"/>
      <c r="D10" s="246"/>
      <c r="E10" s="246"/>
      <c r="F10" s="246"/>
      <c r="G10" s="1152" t="s">
        <v>471</v>
      </c>
      <c r="H10" s="1153"/>
      <c r="I10" s="1153"/>
      <c r="J10" s="1154"/>
      <c r="K10" s="269">
        <v>346728</v>
      </c>
      <c r="L10" s="270">
        <v>6879</v>
      </c>
      <c r="M10" s="271">
        <v>5607</v>
      </c>
      <c r="N10" s="272">
        <v>22.7</v>
      </c>
    </row>
    <row r="11" spans="1:16" ht="13.5" customHeight="1" x14ac:dyDescent="0.15">
      <c r="A11" s="250"/>
      <c r="B11" s="246"/>
      <c r="C11" s="246"/>
      <c r="D11" s="246"/>
      <c r="E11" s="246"/>
      <c r="F11" s="246"/>
      <c r="G11" s="1152" t="s">
        <v>472</v>
      </c>
      <c r="H11" s="1153"/>
      <c r="I11" s="1153"/>
      <c r="J11" s="1154"/>
      <c r="K11" s="269">
        <v>490919</v>
      </c>
      <c r="L11" s="270">
        <v>9740</v>
      </c>
      <c r="M11" s="271">
        <v>8384</v>
      </c>
      <c r="N11" s="272">
        <v>16.2</v>
      </c>
    </row>
    <row r="12" spans="1:16" ht="13.5" customHeight="1" x14ac:dyDescent="0.15">
      <c r="A12" s="250"/>
      <c r="B12" s="246"/>
      <c r="C12" s="246"/>
      <c r="D12" s="246"/>
      <c r="E12" s="246"/>
      <c r="F12" s="246"/>
      <c r="G12" s="1152" t="s">
        <v>473</v>
      </c>
      <c r="H12" s="1153"/>
      <c r="I12" s="1153"/>
      <c r="J12" s="1154"/>
      <c r="K12" s="269">
        <v>11242</v>
      </c>
      <c r="L12" s="270">
        <v>223</v>
      </c>
      <c r="M12" s="271">
        <v>147</v>
      </c>
      <c r="N12" s="272">
        <v>51.7</v>
      </c>
    </row>
    <row r="13" spans="1:16" ht="13.5" customHeight="1" x14ac:dyDescent="0.15">
      <c r="A13" s="250"/>
      <c r="B13" s="246"/>
      <c r="C13" s="246"/>
      <c r="D13" s="246"/>
      <c r="E13" s="246"/>
      <c r="F13" s="246"/>
      <c r="G13" s="1152" t="s">
        <v>474</v>
      </c>
      <c r="H13" s="1153"/>
      <c r="I13" s="1153"/>
      <c r="J13" s="1154"/>
      <c r="K13" s="269" t="s">
        <v>475</v>
      </c>
      <c r="L13" s="270" t="s">
        <v>475</v>
      </c>
      <c r="M13" s="271">
        <v>6</v>
      </c>
      <c r="N13" s="272" t="s">
        <v>475</v>
      </c>
    </row>
    <row r="14" spans="1:16" ht="13.5" customHeight="1" x14ac:dyDescent="0.15">
      <c r="A14" s="250"/>
      <c r="B14" s="246"/>
      <c r="C14" s="246"/>
      <c r="D14" s="246"/>
      <c r="E14" s="246"/>
      <c r="F14" s="246"/>
      <c r="G14" s="1152" t="s">
        <v>476</v>
      </c>
      <c r="H14" s="1153"/>
      <c r="I14" s="1153"/>
      <c r="J14" s="1154"/>
      <c r="K14" s="269">
        <v>75218</v>
      </c>
      <c r="L14" s="270">
        <v>1492</v>
      </c>
      <c r="M14" s="271">
        <v>2653</v>
      </c>
      <c r="N14" s="272">
        <v>-43.8</v>
      </c>
    </row>
    <row r="15" spans="1:16" ht="13.5" customHeight="1" x14ac:dyDescent="0.15">
      <c r="A15" s="250"/>
      <c r="B15" s="246"/>
      <c r="C15" s="246"/>
      <c r="D15" s="246"/>
      <c r="E15" s="246"/>
      <c r="F15" s="246"/>
      <c r="G15" s="1152" t="s">
        <v>477</v>
      </c>
      <c r="H15" s="1153"/>
      <c r="I15" s="1153"/>
      <c r="J15" s="1154"/>
      <c r="K15" s="269">
        <v>61780</v>
      </c>
      <c r="L15" s="270">
        <v>1226</v>
      </c>
      <c r="M15" s="271">
        <v>1240</v>
      </c>
      <c r="N15" s="272">
        <v>-1.1000000000000001</v>
      </c>
    </row>
    <row r="16" spans="1:16" x14ac:dyDescent="0.15">
      <c r="A16" s="250"/>
      <c r="B16" s="246"/>
      <c r="C16" s="246"/>
      <c r="D16" s="246"/>
      <c r="E16" s="246"/>
      <c r="F16" s="246"/>
      <c r="G16" s="1155" t="s">
        <v>478</v>
      </c>
      <c r="H16" s="1156"/>
      <c r="I16" s="1156"/>
      <c r="J16" s="1157"/>
      <c r="K16" s="270">
        <v>-306401</v>
      </c>
      <c r="L16" s="270">
        <v>-6079</v>
      </c>
      <c r="M16" s="271">
        <v>-5294</v>
      </c>
      <c r="N16" s="272">
        <v>14.8</v>
      </c>
    </row>
    <row r="17" spans="1:16" x14ac:dyDescent="0.15">
      <c r="A17" s="250"/>
      <c r="B17" s="246"/>
      <c r="C17" s="246"/>
      <c r="D17" s="246"/>
      <c r="E17" s="246"/>
      <c r="F17" s="246"/>
      <c r="G17" s="1155" t="s">
        <v>170</v>
      </c>
      <c r="H17" s="1156"/>
      <c r="I17" s="1156"/>
      <c r="J17" s="1157"/>
      <c r="K17" s="270">
        <v>3181253</v>
      </c>
      <c r="L17" s="270">
        <v>63119</v>
      </c>
      <c r="M17" s="271">
        <v>68586</v>
      </c>
      <c r="N17" s="272">
        <v>-8</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479</v>
      </c>
      <c r="H19" s="246"/>
      <c r="I19" s="246"/>
      <c r="J19" s="246"/>
      <c r="K19" s="246"/>
      <c r="L19" s="246"/>
      <c r="M19" s="246"/>
      <c r="N19" s="246"/>
    </row>
    <row r="20" spans="1:16" x14ac:dyDescent="0.15">
      <c r="A20" s="250"/>
      <c r="B20" s="246"/>
      <c r="C20" s="246"/>
      <c r="D20" s="246"/>
      <c r="E20" s="246"/>
      <c r="F20" s="246"/>
      <c r="G20" s="274"/>
      <c r="H20" s="275"/>
      <c r="I20" s="275"/>
      <c r="J20" s="276"/>
      <c r="K20" s="277" t="s">
        <v>480</v>
      </c>
      <c r="L20" s="278" t="s">
        <v>481</v>
      </c>
      <c r="M20" s="279" t="s">
        <v>482</v>
      </c>
      <c r="N20" s="280"/>
    </row>
    <row r="21" spans="1:16" s="286" customFormat="1" x14ac:dyDescent="0.15">
      <c r="A21" s="281"/>
      <c r="B21" s="251"/>
      <c r="C21" s="251"/>
      <c r="D21" s="251"/>
      <c r="E21" s="251"/>
      <c r="F21" s="251"/>
      <c r="G21" s="1147" t="s">
        <v>483</v>
      </c>
      <c r="H21" s="1148"/>
      <c r="I21" s="1148"/>
      <c r="J21" s="1149"/>
      <c r="K21" s="282">
        <v>4.82</v>
      </c>
      <c r="L21" s="283">
        <v>6.42</v>
      </c>
      <c r="M21" s="284">
        <v>-1.6</v>
      </c>
      <c r="N21" s="251"/>
      <c r="O21" s="285"/>
      <c r="P21" s="281"/>
    </row>
    <row r="22" spans="1:16" s="286" customFormat="1" x14ac:dyDescent="0.15">
      <c r="A22" s="281"/>
      <c r="B22" s="251"/>
      <c r="C22" s="251"/>
      <c r="D22" s="251"/>
      <c r="E22" s="251"/>
      <c r="F22" s="251"/>
      <c r="G22" s="1147" t="s">
        <v>484</v>
      </c>
      <c r="H22" s="1148"/>
      <c r="I22" s="1148"/>
      <c r="J22" s="1149"/>
      <c r="K22" s="287">
        <v>101.6</v>
      </c>
      <c r="L22" s="288">
        <v>97.3</v>
      </c>
      <c r="M22" s="289">
        <v>4.3</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485</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486</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487</v>
      </c>
      <c r="H29" s="251"/>
      <c r="I29" s="251"/>
      <c r="J29" s="251"/>
      <c r="K29" s="246"/>
      <c r="L29" s="246"/>
      <c r="M29" s="246"/>
      <c r="N29" s="246"/>
      <c r="O29" s="295"/>
    </row>
    <row r="30" spans="1:16" x14ac:dyDescent="0.15">
      <c r="A30" s="250"/>
      <c r="B30" s="246"/>
      <c r="C30" s="246"/>
      <c r="D30" s="246"/>
      <c r="E30" s="246"/>
      <c r="F30" s="246"/>
      <c r="G30" s="253"/>
      <c r="H30" s="254"/>
      <c r="I30" s="254"/>
      <c r="J30" s="255"/>
      <c r="K30" s="1150" t="s">
        <v>465</v>
      </c>
      <c r="L30" s="256"/>
      <c r="M30" s="257" t="s">
        <v>466</v>
      </c>
      <c r="N30" s="258"/>
    </row>
    <row r="31" spans="1:16" x14ac:dyDescent="0.15">
      <c r="A31" s="250"/>
      <c r="B31" s="246"/>
      <c r="C31" s="246"/>
      <c r="D31" s="246"/>
      <c r="E31" s="246"/>
      <c r="F31" s="246"/>
      <c r="G31" s="259"/>
      <c r="H31" s="260"/>
      <c r="I31" s="260"/>
      <c r="J31" s="261"/>
      <c r="K31" s="1151"/>
      <c r="L31" s="262" t="s">
        <v>467</v>
      </c>
      <c r="M31" s="263" t="s">
        <v>468</v>
      </c>
      <c r="N31" s="264" t="s">
        <v>469</v>
      </c>
    </row>
    <row r="32" spans="1:16" ht="27" customHeight="1" x14ac:dyDescent="0.15">
      <c r="A32" s="250"/>
      <c r="B32" s="246"/>
      <c r="C32" s="246"/>
      <c r="D32" s="246"/>
      <c r="E32" s="246"/>
      <c r="F32" s="246"/>
      <c r="G32" s="1163" t="s">
        <v>488</v>
      </c>
      <c r="H32" s="1164"/>
      <c r="I32" s="1164"/>
      <c r="J32" s="1165"/>
      <c r="K32" s="296">
        <v>1227423</v>
      </c>
      <c r="L32" s="296">
        <v>24353</v>
      </c>
      <c r="M32" s="297">
        <v>31128</v>
      </c>
      <c r="N32" s="298">
        <v>-21.8</v>
      </c>
    </row>
    <row r="33" spans="1:16" ht="13.5" customHeight="1" x14ac:dyDescent="0.15">
      <c r="A33" s="250"/>
      <c r="B33" s="246"/>
      <c r="C33" s="246"/>
      <c r="D33" s="246"/>
      <c r="E33" s="246"/>
      <c r="F33" s="246"/>
      <c r="G33" s="1163" t="s">
        <v>489</v>
      </c>
      <c r="H33" s="1164"/>
      <c r="I33" s="1164"/>
      <c r="J33" s="1165"/>
      <c r="K33" s="296" t="s">
        <v>475</v>
      </c>
      <c r="L33" s="296" t="s">
        <v>475</v>
      </c>
      <c r="M33" s="297" t="s">
        <v>475</v>
      </c>
      <c r="N33" s="298" t="s">
        <v>475</v>
      </c>
    </row>
    <row r="34" spans="1:16" ht="27" customHeight="1" x14ac:dyDescent="0.15">
      <c r="A34" s="250"/>
      <c r="B34" s="246"/>
      <c r="C34" s="246"/>
      <c r="D34" s="246"/>
      <c r="E34" s="246"/>
      <c r="F34" s="246"/>
      <c r="G34" s="1163" t="s">
        <v>490</v>
      </c>
      <c r="H34" s="1164"/>
      <c r="I34" s="1164"/>
      <c r="J34" s="1165"/>
      <c r="K34" s="296" t="s">
        <v>475</v>
      </c>
      <c r="L34" s="296" t="s">
        <v>475</v>
      </c>
      <c r="M34" s="297" t="s">
        <v>475</v>
      </c>
      <c r="N34" s="298" t="s">
        <v>475</v>
      </c>
    </row>
    <row r="35" spans="1:16" ht="27" customHeight="1" x14ac:dyDescent="0.15">
      <c r="A35" s="250"/>
      <c r="B35" s="246"/>
      <c r="C35" s="246"/>
      <c r="D35" s="246"/>
      <c r="E35" s="246"/>
      <c r="F35" s="246"/>
      <c r="G35" s="1163" t="s">
        <v>491</v>
      </c>
      <c r="H35" s="1164"/>
      <c r="I35" s="1164"/>
      <c r="J35" s="1165"/>
      <c r="K35" s="296">
        <v>13894</v>
      </c>
      <c r="L35" s="296">
        <v>276</v>
      </c>
      <c r="M35" s="297">
        <v>9784</v>
      </c>
      <c r="N35" s="298">
        <v>-97.2</v>
      </c>
    </row>
    <row r="36" spans="1:16" ht="27" customHeight="1" x14ac:dyDescent="0.15">
      <c r="A36" s="250"/>
      <c r="B36" s="246"/>
      <c r="C36" s="246"/>
      <c r="D36" s="246"/>
      <c r="E36" s="246"/>
      <c r="F36" s="246"/>
      <c r="G36" s="1163" t="s">
        <v>492</v>
      </c>
      <c r="H36" s="1164"/>
      <c r="I36" s="1164"/>
      <c r="J36" s="1165"/>
      <c r="K36" s="296">
        <v>44369</v>
      </c>
      <c r="L36" s="296">
        <v>880</v>
      </c>
      <c r="M36" s="297">
        <v>2611</v>
      </c>
      <c r="N36" s="298">
        <v>-66.3</v>
      </c>
    </row>
    <row r="37" spans="1:16" ht="13.5" customHeight="1" x14ac:dyDescent="0.15">
      <c r="A37" s="250"/>
      <c r="B37" s="246"/>
      <c r="C37" s="246"/>
      <c r="D37" s="246"/>
      <c r="E37" s="246"/>
      <c r="F37" s="246"/>
      <c r="G37" s="1163" t="s">
        <v>493</v>
      </c>
      <c r="H37" s="1164"/>
      <c r="I37" s="1164"/>
      <c r="J37" s="1165"/>
      <c r="K37" s="296">
        <v>51858</v>
      </c>
      <c r="L37" s="296">
        <v>1029</v>
      </c>
      <c r="M37" s="297">
        <v>1177</v>
      </c>
      <c r="N37" s="298">
        <v>-12.6</v>
      </c>
    </row>
    <row r="38" spans="1:16" ht="27" customHeight="1" x14ac:dyDescent="0.15">
      <c r="A38" s="250"/>
      <c r="B38" s="246"/>
      <c r="C38" s="246"/>
      <c r="D38" s="246"/>
      <c r="E38" s="246"/>
      <c r="F38" s="246"/>
      <c r="G38" s="1166" t="s">
        <v>494</v>
      </c>
      <c r="H38" s="1167"/>
      <c r="I38" s="1167"/>
      <c r="J38" s="1168"/>
      <c r="K38" s="299" t="s">
        <v>475</v>
      </c>
      <c r="L38" s="299" t="s">
        <v>475</v>
      </c>
      <c r="M38" s="300">
        <v>1</v>
      </c>
      <c r="N38" s="301" t="s">
        <v>475</v>
      </c>
      <c r="O38" s="295"/>
    </row>
    <row r="39" spans="1:16" x14ac:dyDescent="0.15">
      <c r="A39" s="250"/>
      <c r="B39" s="246"/>
      <c r="C39" s="246"/>
      <c r="D39" s="246"/>
      <c r="E39" s="246"/>
      <c r="F39" s="246"/>
      <c r="G39" s="1166" t="s">
        <v>495</v>
      </c>
      <c r="H39" s="1167"/>
      <c r="I39" s="1167"/>
      <c r="J39" s="1168"/>
      <c r="K39" s="302" t="s">
        <v>475</v>
      </c>
      <c r="L39" s="302" t="s">
        <v>475</v>
      </c>
      <c r="M39" s="303">
        <v>-3247</v>
      </c>
      <c r="N39" s="304" t="s">
        <v>475</v>
      </c>
      <c r="O39" s="295"/>
    </row>
    <row r="40" spans="1:16" ht="27" customHeight="1" x14ac:dyDescent="0.15">
      <c r="A40" s="250"/>
      <c r="B40" s="246"/>
      <c r="C40" s="246"/>
      <c r="D40" s="246"/>
      <c r="E40" s="246"/>
      <c r="F40" s="246"/>
      <c r="G40" s="1163" t="s">
        <v>496</v>
      </c>
      <c r="H40" s="1164"/>
      <c r="I40" s="1164"/>
      <c r="J40" s="1165"/>
      <c r="K40" s="302">
        <v>-958243</v>
      </c>
      <c r="L40" s="302">
        <v>-19012</v>
      </c>
      <c r="M40" s="303">
        <v>-28558</v>
      </c>
      <c r="N40" s="304">
        <v>-33.4</v>
      </c>
      <c r="O40" s="295"/>
    </row>
    <row r="41" spans="1:16" x14ac:dyDescent="0.15">
      <c r="A41" s="250"/>
      <c r="B41" s="246"/>
      <c r="C41" s="246"/>
      <c r="D41" s="246"/>
      <c r="E41" s="246"/>
      <c r="F41" s="246"/>
      <c r="G41" s="1169" t="s">
        <v>281</v>
      </c>
      <c r="H41" s="1170"/>
      <c r="I41" s="1170"/>
      <c r="J41" s="1171"/>
      <c r="K41" s="296">
        <v>379301</v>
      </c>
      <c r="L41" s="302">
        <v>7526</v>
      </c>
      <c r="M41" s="303">
        <v>12895</v>
      </c>
      <c r="N41" s="304">
        <v>-41.6</v>
      </c>
      <c r="O41" s="295"/>
    </row>
    <row r="42" spans="1:16" x14ac:dyDescent="0.15">
      <c r="A42" s="250"/>
      <c r="B42" s="246"/>
      <c r="C42" s="246"/>
      <c r="D42" s="246"/>
      <c r="E42" s="246"/>
      <c r="F42" s="246"/>
      <c r="G42" s="305" t="s">
        <v>497</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498</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499</v>
      </c>
      <c r="H48" s="310"/>
      <c r="I48" s="310"/>
      <c r="J48" s="310"/>
      <c r="K48" s="310"/>
      <c r="L48" s="310"/>
      <c r="M48" s="311"/>
      <c r="N48" s="310"/>
    </row>
    <row r="49" spans="1:14" ht="13.5" customHeight="1" x14ac:dyDescent="0.15">
      <c r="A49" s="250"/>
      <c r="B49" s="246"/>
      <c r="C49" s="246"/>
      <c r="D49" s="246"/>
      <c r="E49" s="246"/>
      <c r="F49" s="246"/>
      <c r="G49" s="312"/>
      <c r="H49" s="313"/>
      <c r="I49" s="1158" t="s">
        <v>465</v>
      </c>
      <c r="J49" s="1160" t="s">
        <v>500</v>
      </c>
      <c r="K49" s="1161"/>
      <c r="L49" s="1161"/>
      <c r="M49" s="1161"/>
      <c r="N49" s="1162"/>
    </row>
    <row r="50" spans="1:14" x14ac:dyDescent="0.15">
      <c r="A50" s="250"/>
      <c r="B50" s="246"/>
      <c r="C50" s="246"/>
      <c r="D50" s="246"/>
      <c r="E50" s="246"/>
      <c r="F50" s="246"/>
      <c r="G50" s="314"/>
      <c r="H50" s="315"/>
      <c r="I50" s="1159"/>
      <c r="J50" s="316" t="s">
        <v>501</v>
      </c>
      <c r="K50" s="317" t="s">
        <v>502</v>
      </c>
      <c r="L50" s="318" t="s">
        <v>503</v>
      </c>
      <c r="M50" s="319" t="s">
        <v>504</v>
      </c>
      <c r="N50" s="320" t="s">
        <v>505</v>
      </c>
    </row>
    <row r="51" spans="1:14" x14ac:dyDescent="0.15">
      <c r="A51" s="250"/>
      <c r="B51" s="246"/>
      <c r="C51" s="246"/>
      <c r="D51" s="246"/>
      <c r="E51" s="246"/>
      <c r="F51" s="246"/>
      <c r="G51" s="312" t="s">
        <v>506</v>
      </c>
      <c r="H51" s="313"/>
      <c r="I51" s="321">
        <v>2470727</v>
      </c>
      <c r="J51" s="322">
        <v>49468</v>
      </c>
      <c r="K51" s="323">
        <v>70.599999999999994</v>
      </c>
      <c r="L51" s="324">
        <v>46819</v>
      </c>
      <c r="M51" s="325">
        <v>9.3000000000000007</v>
      </c>
      <c r="N51" s="326">
        <v>61.3</v>
      </c>
    </row>
    <row r="52" spans="1:14" x14ac:dyDescent="0.15">
      <c r="A52" s="250"/>
      <c r="B52" s="246"/>
      <c r="C52" s="246"/>
      <c r="D52" s="246"/>
      <c r="E52" s="246"/>
      <c r="F52" s="246"/>
      <c r="G52" s="327"/>
      <c r="H52" s="328" t="s">
        <v>507</v>
      </c>
      <c r="I52" s="329">
        <v>1302506</v>
      </c>
      <c r="J52" s="330">
        <v>26078</v>
      </c>
      <c r="K52" s="331">
        <v>32</v>
      </c>
      <c r="L52" s="332">
        <v>24121</v>
      </c>
      <c r="M52" s="333">
        <v>9.5</v>
      </c>
      <c r="N52" s="334">
        <v>22.5</v>
      </c>
    </row>
    <row r="53" spans="1:14" x14ac:dyDescent="0.15">
      <c r="A53" s="250"/>
      <c r="B53" s="246"/>
      <c r="C53" s="246"/>
      <c r="D53" s="246"/>
      <c r="E53" s="246"/>
      <c r="F53" s="246"/>
      <c r="G53" s="312" t="s">
        <v>508</v>
      </c>
      <c r="H53" s="313"/>
      <c r="I53" s="321">
        <v>2334810</v>
      </c>
      <c r="J53" s="322">
        <v>46668</v>
      </c>
      <c r="K53" s="323">
        <v>-5.7</v>
      </c>
      <c r="L53" s="324">
        <v>53270</v>
      </c>
      <c r="M53" s="325">
        <v>13.8</v>
      </c>
      <c r="N53" s="326">
        <v>-19.5</v>
      </c>
    </row>
    <row r="54" spans="1:14" x14ac:dyDescent="0.15">
      <c r="A54" s="250"/>
      <c r="B54" s="246"/>
      <c r="C54" s="246"/>
      <c r="D54" s="246"/>
      <c r="E54" s="246"/>
      <c r="F54" s="246"/>
      <c r="G54" s="327"/>
      <c r="H54" s="328" t="s">
        <v>507</v>
      </c>
      <c r="I54" s="329">
        <v>1681110</v>
      </c>
      <c r="J54" s="330">
        <v>33602</v>
      </c>
      <c r="K54" s="331">
        <v>28.9</v>
      </c>
      <c r="L54" s="332">
        <v>24316</v>
      </c>
      <c r="M54" s="333">
        <v>0.8</v>
      </c>
      <c r="N54" s="334">
        <v>28.1</v>
      </c>
    </row>
    <row r="55" spans="1:14" x14ac:dyDescent="0.15">
      <c r="A55" s="250"/>
      <c r="B55" s="246"/>
      <c r="C55" s="246"/>
      <c r="D55" s="246"/>
      <c r="E55" s="246"/>
      <c r="F55" s="246"/>
      <c r="G55" s="312" t="s">
        <v>509</v>
      </c>
      <c r="H55" s="313"/>
      <c r="I55" s="321">
        <v>2355596</v>
      </c>
      <c r="J55" s="322">
        <v>46941</v>
      </c>
      <c r="K55" s="323">
        <v>0.6</v>
      </c>
      <c r="L55" s="324">
        <v>53292</v>
      </c>
      <c r="M55" s="325">
        <v>0</v>
      </c>
      <c r="N55" s="326">
        <v>0.6</v>
      </c>
    </row>
    <row r="56" spans="1:14" x14ac:dyDescent="0.15">
      <c r="A56" s="250"/>
      <c r="B56" s="246"/>
      <c r="C56" s="246"/>
      <c r="D56" s="246"/>
      <c r="E56" s="246"/>
      <c r="F56" s="246"/>
      <c r="G56" s="327"/>
      <c r="H56" s="328" t="s">
        <v>507</v>
      </c>
      <c r="I56" s="329">
        <v>1609244</v>
      </c>
      <c r="J56" s="330">
        <v>32068</v>
      </c>
      <c r="K56" s="331">
        <v>-4.5999999999999996</v>
      </c>
      <c r="L56" s="332">
        <v>28900</v>
      </c>
      <c r="M56" s="333">
        <v>18.899999999999999</v>
      </c>
      <c r="N56" s="334">
        <v>-23.5</v>
      </c>
    </row>
    <row r="57" spans="1:14" x14ac:dyDescent="0.15">
      <c r="A57" s="250"/>
      <c r="B57" s="246"/>
      <c r="C57" s="246"/>
      <c r="D57" s="246"/>
      <c r="E57" s="246"/>
      <c r="F57" s="246"/>
      <c r="G57" s="312" t="s">
        <v>510</v>
      </c>
      <c r="H57" s="313"/>
      <c r="I57" s="321">
        <v>1369804</v>
      </c>
      <c r="J57" s="322">
        <v>27268</v>
      </c>
      <c r="K57" s="323">
        <v>-41.9</v>
      </c>
      <c r="L57" s="324">
        <v>49919</v>
      </c>
      <c r="M57" s="325">
        <v>-6.3</v>
      </c>
      <c r="N57" s="326">
        <v>-35.6</v>
      </c>
    </row>
    <row r="58" spans="1:14" x14ac:dyDescent="0.15">
      <c r="A58" s="250"/>
      <c r="B58" s="246"/>
      <c r="C58" s="246"/>
      <c r="D58" s="246"/>
      <c r="E58" s="246"/>
      <c r="F58" s="246"/>
      <c r="G58" s="327"/>
      <c r="H58" s="328" t="s">
        <v>507</v>
      </c>
      <c r="I58" s="329">
        <v>897317</v>
      </c>
      <c r="J58" s="330">
        <v>17862</v>
      </c>
      <c r="K58" s="331">
        <v>-44.3</v>
      </c>
      <c r="L58" s="332">
        <v>26398</v>
      </c>
      <c r="M58" s="333">
        <v>-8.6999999999999993</v>
      </c>
      <c r="N58" s="334">
        <v>-35.6</v>
      </c>
    </row>
    <row r="59" spans="1:14" x14ac:dyDescent="0.15">
      <c r="A59" s="250"/>
      <c r="B59" s="246"/>
      <c r="C59" s="246"/>
      <c r="D59" s="246"/>
      <c r="E59" s="246"/>
      <c r="F59" s="246"/>
      <c r="G59" s="312" t="s">
        <v>511</v>
      </c>
      <c r="H59" s="313"/>
      <c r="I59" s="321">
        <v>1546201</v>
      </c>
      <c r="J59" s="322">
        <v>30678</v>
      </c>
      <c r="K59" s="323">
        <v>12.5</v>
      </c>
      <c r="L59" s="324">
        <v>47738</v>
      </c>
      <c r="M59" s="325">
        <v>-4.4000000000000004</v>
      </c>
      <c r="N59" s="326">
        <v>16.899999999999999</v>
      </c>
    </row>
    <row r="60" spans="1:14" x14ac:dyDescent="0.15">
      <c r="A60" s="250"/>
      <c r="B60" s="246"/>
      <c r="C60" s="246"/>
      <c r="D60" s="246"/>
      <c r="E60" s="246"/>
      <c r="F60" s="246"/>
      <c r="G60" s="327"/>
      <c r="H60" s="328" t="s">
        <v>507</v>
      </c>
      <c r="I60" s="335">
        <v>1129693</v>
      </c>
      <c r="J60" s="330">
        <v>22414</v>
      </c>
      <c r="K60" s="331">
        <v>25.5</v>
      </c>
      <c r="L60" s="332">
        <v>24937</v>
      </c>
      <c r="M60" s="333">
        <v>-5.5</v>
      </c>
      <c r="N60" s="334">
        <v>31</v>
      </c>
    </row>
    <row r="61" spans="1:14" x14ac:dyDescent="0.15">
      <c r="A61" s="250"/>
      <c r="B61" s="246"/>
      <c r="C61" s="246"/>
      <c r="D61" s="246"/>
      <c r="E61" s="246"/>
      <c r="F61" s="246"/>
      <c r="G61" s="312" t="s">
        <v>512</v>
      </c>
      <c r="H61" s="336"/>
      <c r="I61" s="337">
        <v>2015428</v>
      </c>
      <c r="J61" s="338">
        <v>40205</v>
      </c>
      <c r="K61" s="339">
        <v>7.2</v>
      </c>
      <c r="L61" s="340">
        <v>50208</v>
      </c>
      <c r="M61" s="341">
        <v>2.5</v>
      </c>
      <c r="N61" s="326">
        <v>4.7</v>
      </c>
    </row>
    <row r="62" spans="1:14" x14ac:dyDescent="0.15">
      <c r="A62" s="250"/>
      <c r="B62" s="246"/>
      <c r="C62" s="246"/>
      <c r="D62" s="246"/>
      <c r="E62" s="246"/>
      <c r="F62" s="246"/>
      <c r="G62" s="327"/>
      <c r="H62" s="328" t="s">
        <v>507</v>
      </c>
      <c r="I62" s="329">
        <v>1323974</v>
      </c>
      <c r="J62" s="330">
        <v>26405</v>
      </c>
      <c r="K62" s="331">
        <v>7.5</v>
      </c>
      <c r="L62" s="332">
        <v>25734</v>
      </c>
      <c r="M62" s="333">
        <v>3</v>
      </c>
      <c r="N62" s="334">
        <v>4.5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44"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35"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54"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6"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172" t="s">
        <v>3</v>
      </c>
      <c r="D47" s="1172"/>
      <c r="E47" s="1173"/>
      <c r="F47" s="11">
        <v>21.54</v>
      </c>
      <c r="G47" s="12">
        <v>21.44</v>
      </c>
      <c r="H47" s="12">
        <v>19.39</v>
      </c>
      <c r="I47" s="12">
        <v>19.32</v>
      </c>
      <c r="J47" s="13">
        <v>17.96</v>
      </c>
    </row>
    <row r="48" spans="2:10" ht="57.75" customHeight="1" x14ac:dyDescent="0.15">
      <c r="B48" s="14"/>
      <c r="C48" s="1174" t="s">
        <v>4</v>
      </c>
      <c r="D48" s="1174"/>
      <c r="E48" s="1175"/>
      <c r="F48" s="15">
        <v>3.55</v>
      </c>
      <c r="G48" s="16">
        <v>3.66</v>
      </c>
      <c r="H48" s="16">
        <v>7.37</v>
      </c>
      <c r="I48" s="16">
        <v>5.47</v>
      </c>
      <c r="J48" s="17">
        <v>8.7100000000000009</v>
      </c>
    </row>
    <row r="49" spans="2:10" ht="57.75" customHeight="1" thickBot="1" x14ac:dyDescent="0.2">
      <c r="B49" s="18"/>
      <c r="C49" s="1176" t="s">
        <v>5</v>
      </c>
      <c r="D49" s="1176"/>
      <c r="E49" s="1177"/>
      <c r="F49" s="19" t="s">
        <v>519</v>
      </c>
      <c r="G49" s="20">
        <v>0.38</v>
      </c>
      <c r="H49" s="20">
        <v>1.6</v>
      </c>
      <c r="I49" s="20" t="s">
        <v>520</v>
      </c>
      <c r="J49" s="21">
        <v>1.96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福岡県</cp:lastModifiedBy>
  <cp:lastPrinted>2018-11-06T05:29:59Z</cp:lastPrinted>
  <dcterms:modified xsi:type="dcterms:W3CDTF">2018-11-22T09:57:41Z</dcterms:modified>
</cp:coreProperties>
</file>