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9770" windowHeight="6105" tabRatio="7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4" r:id="rId13"/>
    <sheet name="施設類型別ストック情報分析表① " sheetId="25" r:id="rId14"/>
    <sheet name="施設類型別ストック情報分析表② " sheetId="26" r:id="rId15"/>
    <sheet name="データシート" sheetId="8" state="hidden" r:id="rId16"/>
  </sheets>
  <calcPr calcId="152511"/>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AM36" i="9"/>
  <c r="U36" i="9"/>
  <c r="BE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U34" i="9" l="1"/>
  <c r="U35" i="9" l="1"/>
  <c r="AM34" i="9"/>
  <c r="AM35" i="9" s="1"/>
  <c r="BW34" i="9" l="1"/>
  <c r="BW35" i="9" l="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<sst xmlns="http://schemas.openxmlformats.org/spreadsheetml/2006/main" count="1130" uniqueCount="590">
  <si>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</si>
  <si>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</si>
  <si>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</si>
  <si>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</si>
  <si>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</si>
  <si>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</si>
  <si>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</si>
  <si>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</si>
  <si>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</si>
  <si>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</si>
  <si>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</si>
  <si>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</si>
  <si>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</si>
  <si>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</si>
  <si>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</si>
  <si>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</si>
  <si>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</si>
  <si>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</si>
  <si>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</si>
  <si>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</si>
  <si>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</si>
  <si>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</si>
  <si>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</si>
  <si>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</si>
  <si>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</si>
  <si>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</si>
  <si>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</si>
  <si>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</si>
  <si>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</si>
  <si>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</si>
  <si>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</si>
  <si>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</si>
  <si>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</si>
  <si>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</si>
  <si>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</si>
  <si>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</si>
  <si>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</si>
  <si>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</si>
  <si>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</si>
  <si>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</si>
  <si>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</si>
  <si>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</si>
  <si>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</si>
  <si>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</si>
  <si>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</si>
  <si>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</si>
  <si>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</si>
  <si>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</si>
  <si>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</si>
  <si>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</si>
  <si>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</si>
  <si>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</si>
  <si>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</si>
  <si>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</si>
  <si>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</si>
  <si>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</si>
  <si>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</si>
  <si>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</si>
  <si>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</si>
  <si>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</si>
  <si>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</si>
  <si>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</si>
  <si>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</si>
  <si>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</si>
  <si>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</si>
  <si>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</si>
  <si>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</si>
  <si>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</si>
  <si>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</si>
  <si>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</si>
  <si>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</si>
  <si>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</si>
  <si>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</si>
  <si>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</si>
  <si>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</si>
  <si>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</si>
  <si>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</si>
  <si>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</si>
  <si>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</si>
  <si>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</si>
  <si>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</si>
  <si>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</si>
  <si>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</si>
  <si>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築上町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</si>
  <si>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</si>
  <si>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</si>
  <si>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</si>
  <si>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</si>
  <si>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</si>
  <si>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</si>
  <si>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</si>
  <si>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</si>
  <si>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</si>
  <si>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</si>
  <si>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</si>
  <si>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</si>
  <si>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</si>
  <si>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</si>
  <si>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</si>
  <si>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</si>
  <si>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</si>
  <si>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</si>
  <si>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</si>
  <si>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</si>
  <si>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</si>
  <si>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</si>
  <si>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</si>
  <si>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</si>
  <si>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</si>
  <si>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</si>
  <si>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</si>
  <si>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</si>
  <si>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</si>
  <si>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</si>
  <si>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</si>
  <si>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</si>
  <si>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</si>
  <si>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</si>
  <si>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</si>
  <si>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</si>
  <si>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</si>
  <si>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</si>
  <si>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</si>
  <si>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</si>
  <si>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</si>
  <si>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</si>
  <si>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</si>
  <si>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</si>
  <si>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</si>
  <si>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</si>
  <si>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</si>
  <si>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</si>
  <si>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</si>
  <si>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</si>
  <si>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</si>
  <si>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</si>
  <si>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</si>
  <si>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</si>
  <si>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</si>
  <si>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</si>
  <si>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</si>
  <si>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</si>
  <si>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</si>
  <si>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</si>
  <si>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</si>
  <si>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</si>
  <si>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</si>
  <si>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</si>
  <si>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</si>
  <si>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</si>
  <si>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</si>
  <si>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</si>
  <si>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</si>
  <si>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</si>
  <si>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</si>
  <si>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</si>
  <si>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</si>
  <si>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</si>
  <si>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</si>
  <si>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</si>
  <si>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</si>
  <si>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</si>
  <si>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</si>
  <si>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</si>
  <si>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</si>
  <si>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</si>
  <si>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</si>
  <si>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</si>
  <si>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</si>
  <si>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</si>
  <si>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</si>
  <si>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</si>
  <si>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</si>
  <si>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</si>
  <si>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</si>
  <si>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</si>
  <si>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</si>
  <si>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</si>
  <si>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</si>
  <si>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</si>
  <si>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</si>
  <si>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</si>
  <si>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</si>
  <si>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</si>
  <si>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</si>
  <si>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</si>
  <si>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</si>
  <si>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</si>
  <si>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</si>
  <si>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</si>
  <si>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</si>
  <si>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</si>
  <si>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</si>
  <si>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</si>
  <si>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</si>
  <si>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</si>
  <si>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福岡県築上町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</si>
  <si>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</si>
  <si>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</si>
  <si>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</si>
  <si>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</si>
  <si>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</si>
  <si>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</si>
  <si>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</si>
  <si>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</si>
  <si>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</si>
  <si>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</si>
  <si>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</si>
  <si>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</si>
  <si>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</si>
  <si>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</si>
  <si>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</si>
  <si>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</si>
  <si>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</si>
  <si>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</si>
  <si>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</si>
  <si>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</si>
  <si>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</si>
  <si>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</si>
  <si>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</si>
  <si>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</si>
  <si>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</si>
  <si>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</si>
  <si>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</si>
  <si>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</si>
  <si>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</si>
  <si>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</si>
  <si>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</si>
  <si>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</si>
  <si>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</si>
  <si>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</si>
  <si>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</si>
  <si>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</si>
  <si>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</si>
  <si>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</si>
  <si>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</si>
  <si>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</si>
  <si>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</si>
  <si>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</si>
  <si>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</si>
  <si>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</si>
  <si>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</si>
  <si>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</si>
  <si>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</si>
  <si>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</si>
  <si>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</si>
  <si>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</si>
  <si>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</si>
  <si>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</si>
  <si>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</si>
  <si>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</si>
  <si>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</si>
  <si>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</si>
  <si>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</si>
  <si>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</si>
  <si>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</si>
  <si>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</si>
  <si>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</si>
  <si>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</si>
  <si>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</si>
  <si>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</si>
  <si>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</si>
  <si>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</si>
  <si>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</si>
  <si>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</si>
  <si>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</si>
  <si>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</si>
  <si>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</si>
  <si>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</si>
  <si>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</si>
  <si>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</si>
  <si>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</si>
  <si>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</si>
  <si>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</si>
  <si>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</si>
  <si>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</si>
  <si>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</si>
  <si>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</si>
  <si>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</si>
  <si>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</si>
  <si>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</si>
  <si>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</si>
  <si>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</si>
  <si>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</si>
  <si>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</si>
  <si>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</si>
  <si>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</si>
  <si>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</si>
  <si>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</si>
  <si>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</si>
  <si>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</si>
  <si>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</si>
  <si>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</si>
  <si>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</si>
  <si>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</si>
  <si>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</si>
  <si>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</si>
  <si>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</si>
  <si>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</si>
  <si>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</si>
  <si>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</si>
  <si>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</si>
  <si>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</si>
  <si>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</si>
  <si>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</si>
  <si>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</si>
  <si>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</si>
  <si>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</si>
  <si>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</si>
  <si>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</si>
  <si>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</si>
  <si>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</si>
  <si>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</si>
  <si>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</si>
  <si>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</si>
  <si>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</si>
  <si>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</si>
  <si>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</si>
  <si>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</si>
  <si>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</si>
  <si>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</si>
  <si>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</si>
  <si>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</si>
  <si>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</si>
  <si>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</si>
  <si>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</si>
  <si>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</si>
  <si>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</si>
  <si>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</si>
  <si>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</si>
  <si>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</si>
  <si>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</si>
  <si>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</si>
  <si>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</si>
  <si>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</si>
  <si>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</si>
  <si>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</si>
  <si>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</si>
  <si>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</si>
  <si>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</si>
  <si>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</si>
  <si>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</si>
  <si>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</si>
  <si>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</si>
  <si>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</si>
  <si>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福岡県築上町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</si>
  <si>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</si>
  <si>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</si>
  <si>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</si>
  <si>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</si>
  <si>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</si>
  <si>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</si>
  <si>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</si>
  <si>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</si>
  <si>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</si>
  <si>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</si>
  <si>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</si>
  <si>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</si>
  <si>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</si>
  <si>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</si>
  <si>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</si>
  <si>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</si>
  <si>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</si>
  <si>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</si>
  <si>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</si>
  <si>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</si>
  <si>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</si>
  <si>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奨学金貸付事業特別会計</t>
    <phoneticPr fontId="5"/>
  </si>
  <si>
    <t>椎田駅前周辺活性化促進事業特別会計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</si>
  <si>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</si>
  <si>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</si>
  <si>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</si>
  <si>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</si>
  <si>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</si>
  <si>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</si>
  <si>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</si>
  <si>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</si>
  <si>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</si>
  <si>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</si>
  <si>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</si>
  <si>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</si>
  <si>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</si>
  <si>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</si>
  <si>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</si>
  <si>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</si>
  <si>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</si>
  <si>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</si>
  <si>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</si>
  <si>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</si>
  <si>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</si>
  <si>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</si>
  <si>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</si>
  <si>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</si>
  <si>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</si>
  <si>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</si>
  <si>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</si>
  <si>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</si>
  <si>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</si>
  <si>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</si>
  <si>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</si>
  <si>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</si>
  <si>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</si>
  <si>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</si>
  <si>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</si>
  <si>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</si>
  <si>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</si>
  <si>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</si>
  <si>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</si>
  <si>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</si>
  <si>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</si>
  <si>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</si>
  <si>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</si>
  <si>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</si>
  <si>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</si>
  <si>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</si>
  <si>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</si>
  <si>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</si>
  <si>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</si>
  <si>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</si>
  <si>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</si>
  <si>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</si>
  <si>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</si>
  <si>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</si>
  <si>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</si>
  <si>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</si>
  <si>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</si>
  <si>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</si>
  <si>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</si>
  <si>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</si>
  <si>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</si>
  <si>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</si>
  <si>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</si>
  <si>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</si>
  <si>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</si>
  <si>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</si>
  <si>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</si>
  <si>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</si>
  <si>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</si>
  <si>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</si>
  <si>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</si>
  <si>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</si>
  <si>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</si>
  <si>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</si>
  <si>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</si>
  <si>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</si>
  <si>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</si>
  <si>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</si>
  <si>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</si>
  <si>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</si>
  <si>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</si>
  <si>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</si>
  <si>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</si>
  <si>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</si>
  <si>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</si>
  <si>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</si>
  <si>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</si>
  <si>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</si>
  <si>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</si>
  <si>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</si>
  <si>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</si>
  <si>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</si>
  <si>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</si>
  <si>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</si>
  <si>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</si>
  <si>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</si>
  <si>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</si>
  <si>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</si>
  <si>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</si>
  <si>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</si>
  <si>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</si>
  <si>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</si>
  <si>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</si>
  <si>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</si>
  <si>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</si>
  <si>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</si>
  <si>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</si>
  <si>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</si>
  <si>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</si>
  <si>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</si>
  <si>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</si>
  <si>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</si>
  <si>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</si>
  <si>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</si>
  <si>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</si>
  <si>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</si>
  <si>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</si>
  <si>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</si>
  <si>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</si>
  <si>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</si>
  <si>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</si>
  <si>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</si>
  <si>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</si>
  <si>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</si>
  <si>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</si>
  <si>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</si>
  <si>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</si>
  <si>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</si>
  <si>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</si>
  <si>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</si>
  <si>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</si>
  <si>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</si>
  <si>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</si>
  <si>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</si>
  <si>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</si>
  <si>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</si>
  <si>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</si>
  <si>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</si>
  <si>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</si>
  <si>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</si>
  <si>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</si>
  <si>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</si>
  <si>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</si>
  <si>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</si>
  <si>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</si>
  <si>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</si>
  <si>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</si>
  <si>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</si>
  <si>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</si>
  <si>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</si>
  <si>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</si>
  <si>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</si>
  <si>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</si>
  <si>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</si>
  <si>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</si>
  <si>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</si>
  <si>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</si>
  <si>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</si>
  <si>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4.91</t>
  </si>
  <si>
    <t>住宅新築資金等貸付事業特別会計</t>
  </si>
  <si>
    <t>▲ 4.90</t>
  </si>
  <si>
    <t>▲ 4.68</t>
  </si>
  <si>
    <t>▲ 4.62</t>
  </si>
  <si>
    <t>▲ 4.24</t>
  </si>
  <si>
    <t>▲ 3.96</t>
  </si>
  <si>
    <t>国民健康保険特別会計</t>
  </si>
  <si>
    <t>▲ 2.58</t>
  </si>
  <si>
    <t>▲ 1.38</t>
  </si>
  <si>
    <t>▲ 1.77</t>
  </si>
  <si>
    <t>▲ 2.12</t>
  </si>
  <si>
    <t>▲ 2.08</t>
  </si>
  <si>
    <t>一般会計</t>
  </si>
  <si>
    <t>水道事業会計</t>
  </si>
  <si>
    <t>下水道事業会計</t>
  </si>
  <si>
    <t>後期高齢者医療特別会計</t>
  </si>
  <si>
    <t>奨学金貸付事業特別会計</t>
  </si>
  <si>
    <t>霊園事業特別会計</t>
  </si>
  <si>
    <t>その他会計（赤字）</t>
  </si>
  <si>
    <t>その他会計（黒字）</t>
  </si>
  <si>
    <t>-</t>
    <phoneticPr fontId="2"/>
  </si>
  <si>
    <t>-</t>
    <phoneticPr fontId="2"/>
  </si>
  <si>
    <t>豊前広域環境施設組合</t>
    <rPh sb="0" eb="2">
      <t>ブゼン</t>
    </rPh>
    <rPh sb="2" eb="4">
      <t>コウイキ</t>
    </rPh>
    <rPh sb="4" eb="6">
      <t>カンキョウ</t>
    </rPh>
    <rPh sb="6" eb="8">
      <t>シセツ</t>
    </rPh>
    <rPh sb="8" eb="10">
      <t>クミアイ</t>
    </rPh>
    <phoneticPr fontId="30"/>
  </si>
  <si>
    <t>-</t>
    <phoneticPr fontId="2"/>
  </si>
  <si>
    <t>福岡県市町村消防団員等災害補償組合</t>
    <rPh sb="0" eb="3">
      <t>フクオカケン</t>
    </rPh>
    <rPh sb="3" eb="6">
      <t>シチョウソン</t>
    </rPh>
    <rPh sb="6" eb="8">
      <t>ショウボウ</t>
    </rPh>
    <rPh sb="8" eb="9">
      <t>ダン</t>
    </rPh>
    <rPh sb="9" eb="10">
      <t>イン</t>
    </rPh>
    <rPh sb="10" eb="11">
      <t>トウ</t>
    </rPh>
    <rPh sb="11" eb="13">
      <t>サイガイ</t>
    </rPh>
    <rPh sb="13" eb="15">
      <t>ホショウ</t>
    </rPh>
    <rPh sb="15" eb="17">
      <t>クミアイ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</si>
  <si>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</si>
  <si>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</si>
  <si>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t>
    <rPh sb="0" eb="3">
      <t>フクオカケン</t>
    </rPh>
    <rPh sb="3" eb="5">
      <t>ジチ</t>
    </rPh>
    <rPh sb="5" eb="7">
      <t>カイカン</t>
    </rPh>
    <rPh sb="7" eb="9">
      <t>カンリ</t>
    </rPh>
    <rPh sb="9" eb="11">
      <t>クミアイ</t>
    </rPh>
    <phoneticPr fontId="30"/>
  </si>
  <si>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30"/>
  </si>
  <si>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30"/>
  </si>
  <si>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30"/>
  </si>
  <si>
    <t>築上郡自治会館等資産管理組合</t>
    <rPh sb="0" eb="3">
      <t>チクジョウグン</t>
    </rPh>
    <rPh sb="3" eb="5">
      <t>ジチ</t>
    </rPh>
    <rPh sb="5" eb="7">
      <t>カイカン</t>
    </rPh>
    <rPh sb="7" eb="8">
      <t>トウ</t>
    </rPh>
    <rPh sb="8" eb="10">
      <t>シサン</t>
    </rPh>
    <rPh sb="10" eb="12">
      <t>カンリ</t>
    </rPh>
    <rPh sb="12" eb="14">
      <t>クミアイ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</si>
  <si>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</si>
  <si>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</si>
  <si>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</si>
  <si>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</si>
  <si>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</si>
  <si>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</si>
  <si>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京築水道企業団</t>
    <rPh sb="0" eb="2">
      <t>ケイチク</t>
    </rPh>
    <rPh sb="2" eb="4">
      <t>スイドウ</t>
    </rPh>
    <rPh sb="4" eb="6">
      <t>キギョウ</t>
    </rPh>
    <rPh sb="6" eb="7">
      <t>ダン</t>
    </rPh>
    <phoneticPr fontId="2"/>
  </si>
  <si>
    <t>東九州コミュニティー放送</t>
    <rPh sb="0" eb="1">
      <t>ヒガシ</t>
    </rPh>
    <rPh sb="1" eb="3">
      <t>キュウシュウ</t>
    </rPh>
    <rPh sb="10" eb="12">
      <t>ホウソウ</t>
    </rPh>
    <phoneticPr fontId="30"/>
  </si>
  <si>
    <t>しいだサンコー</t>
    <phoneticPr fontId="30"/>
  </si>
  <si>
    <t>ついきプロヴァンス</t>
    <phoneticPr fontId="30"/>
  </si>
  <si>
    <t>-</t>
    <phoneticPr fontId="2"/>
  </si>
  <si>
    <t>-</t>
    <phoneticPr fontId="2"/>
  </si>
  <si>
    <t>京築広域市町村圏事務組合（旧学校給食共同調理施設特別会計）</t>
    <rPh sb="0" eb="2">
      <t>ケイチク</t>
    </rPh>
    <rPh sb="2" eb="4">
      <t>コウイキ</t>
    </rPh>
    <rPh sb="4" eb="7">
      <t>シチョウソン</t>
    </rPh>
    <rPh sb="7" eb="8">
      <t>ケン</t>
    </rPh>
    <rPh sb="8" eb="10">
      <t>ジム</t>
    </rPh>
    <rPh sb="10" eb="12">
      <t>クミアイ</t>
    </rPh>
    <rPh sb="13" eb="14">
      <t>キュウ</t>
    </rPh>
    <rPh sb="14" eb="16">
      <t>ガッコウ</t>
    </rPh>
    <rPh sb="16" eb="18">
      <t>キュウショク</t>
    </rPh>
    <rPh sb="18" eb="20">
      <t>キョウドウ</t>
    </rPh>
    <rPh sb="20" eb="22">
      <t>チョウリ</t>
    </rPh>
    <rPh sb="22" eb="24">
      <t>シセツ</t>
    </rPh>
    <rPh sb="24" eb="26">
      <t>トクベツ</t>
    </rPh>
    <rPh sb="26" eb="28">
      <t>カイケイ</t>
    </rPh>
    <phoneticPr fontId="30"/>
  </si>
  <si>
    <t>-</t>
    <phoneticPr fontId="2"/>
  </si>
  <si>
    <t>-</t>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</si>
  <si>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</si>
  <si>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</si>
  <si>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</si>
  <si>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</si>
  <si>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</si>
  <si>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</si>
  <si>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</si>
  <si>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</si>
  <si>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</si>
  <si>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</si>
  <si>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</si>
  <si>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</si>
  <si>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老朽化した公共施設の建替えが予定されており、地方債の借入による将来負担比率の増加が見込まれる。それに対して、老朽化した施設が更新されることにより有形固定資産減価償却率は減少することが見込まれる。</t>
    <phoneticPr fontId="5"/>
  </si>
  <si>
    <t>有形固定資産減価償却率</t>
    <phoneticPr fontId="5"/>
  </si>
  <si>
    <t>将来負担比率は、地方債残高の減少により減少傾向にあったが、老朽化した大規模な公共施設の建替えによる地方債借入により、H28年度に増加傾向となった。また、実質公債費比率も同様の理由により減少傾向となっているが、今後増加が予想さ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</si>
</sst>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83375</c:v>
                </c:pt>
                <c:pt idx="1">
                  <c:v>81011</c:v>
                </c:pt>
                <c:pt idx="2">
                  <c:v>49213</c:v>
                </c:pt>
                <c:pt idx="3">
                  <c:v>61376</c:v>
                </c:pt>
                <c:pt idx="4">
                  <c:v>134353</c:v>
                </c:pt>
              </c:numCache>
            </c:numRef>
          </c:val>
          <c:smooth val="0"/>
        </c:ser>
        <c:dLbls>
          <c:showLegendKey val="0"/>
          <c:showVal val="0"/>
          <c:showCatName val="0"/>
          <c:showSerName val="0"/>
          <c:showPercent val="0"/>
          <c:showBubbleSize val="0"/>
        </c:dLbls>
        <c:marker val="1"/>
        <c:smooth val="0"/>
        <c:axId val="711314184"/>
        <c:axId val="711313400"/>
      </c:lineChart>
      <c:catAx>
        <c:axId val="711314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1313400"/>
        <c:crosses val="autoZero"/>
        <c:auto val="1"/>
        <c:lblAlgn val="ctr"/>
        <c:lblOffset val="100"/>
        <c:tickLblSkip val="1"/>
        <c:tickMarkSkip val="1"/>
        <c:noMultiLvlLbl val="0"/>
      </c:catAx>
      <c:valAx>
        <c:axId val="7113134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1314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14.73</c:v>
                </c:pt>
                <c:pt idx="1">
                  <c:v>19.43</c:v>
                </c:pt>
                <c:pt idx="2">
                  <c:v>22.91</c:v>
                </c:pt>
                <c:pt idx="3">
                  <c:v>27.79</c:v>
                </c:pt>
                <c:pt idx="4">
                  <c:v>21.38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18.95</c:v>
                </c:pt>
                <c:pt idx="1">
                  <c:v>21.93</c:v>
                </c:pt>
                <c:pt idx="2">
                  <c:v>22.45</c:v>
                </c:pt>
                <c:pt idx="3">
                  <c:v>25.69</c:v>
                </c:pt>
                <c:pt idx="4">
                  <c:v>27.91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11311832"/>
        <c:axId val="711346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7.18</c:v>
                </c:pt>
                <c:pt idx="1">
                  <c:v>7.78</c:v>
                </c:pt>
                <c:pt idx="2">
                  <c:v>5.6</c:v>
                </c:pt>
                <c:pt idx="3">
                  <c:v>8.24</c:v>
                </c:pt>
                <c:pt idx="4">
                  <c:v>-4.91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11311832"/>
        <c:axId val="711346328"/>
      </c:lineChart>
      <c:catAx>
        <c:axId val="71131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1346328"/>
        <c:crosses val="autoZero"/>
        <c:auto val="1"/>
        <c:lblAlgn val="ctr"/>
        <c:lblOffset val="100"/>
        <c:tickLblSkip val="1"/>
        <c:tickMarkSkip val="1"/>
        <c:noMultiLvlLbl val="0"/>
      </c:catAx>
      <c:valAx>
        <c:axId val="711346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311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c:v>
                </c:pt>
                <c:pt idx="2">
                  <c:v>#N/A</c:v>
                </c:pt>
                <c:pt idx="3">
                  <c:v>0.54</c:v>
                </c:pt>
                <c:pt idx="4">
                  <c:v>#N/A</c:v>
                </c:pt>
                <c:pt idx="5">
                  <c:v>0.56000000000000005</c:v>
                </c:pt>
                <c:pt idx="6">
                  <c:v>#N/A</c:v>
                </c:pt>
                <c:pt idx="7">
                  <c:v>2.29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奨学金貸付事業特別会計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0.03</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0.14000000000000001</c:v>
                </c:pt>
                <c:pt idx="4">
                  <c:v>#N/A</c:v>
                </c:pt>
                <c:pt idx="5">
                  <c:v>0.2</c:v>
                </c:pt>
                <c:pt idx="6">
                  <c:v>#N/A</c:v>
                </c:pt>
                <c:pt idx="7">
                  <c:v>0.18</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4.33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2.4900000000000002</c:v>
                </c:pt>
                <c:pt idx="2">
                  <c:v>#N/A</c:v>
                </c:pt>
                <c:pt idx="3">
                  <c:v>2.62</c:v>
                </c:pt>
                <c:pt idx="4">
                  <c:v>#N/A</c:v>
                </c:pt>
                <c:pt idx="5">
                  <c:v>3.22</c:v>
                </c:pt>
                <c:pt idx="6">
                  <c:v>#N/A</c:v>
                </c:pt>
                <c:pt idx="7">
                  <c:v>3.07</c:v>
                </c:pt>
                <c:pt idx="8">
                  <c:v>#N/A</c:v>
                </c:pt>
                <c:pt idx="9">
                  <c:v>7.25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19.559999999999999</c:v>
                </c:pt>
                <c:pt idx="2">
                  <c:v>#N/A</c:v>
                </c:pt>
                <c:pt idx="3">
                  <c:v>24.06</c:v>
                </c:pt>
                <c:pt idx="4">
                  <c:v>#N/A</c:v>
                </c:pt>
                <c:pt idx="5">
                  <c:v>27.51</c:v>
                </c:pt>
                <c:pt idx="6">
                  <c:v>#N/A</c:v>
                </c:pt>
                <c:pt idx="7">
                  <c:v>32.01</c:v>
                </c:pt>
                <c:pt idx="8">
                  <c:v>#N/A</c:v>
                </c:pt>
                <c:pt idx="9">
                  <c:v>25.34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2.58</c:v>
                </c:pt>
                <c:pt idx="1">
                  <c:v>#N/A</c:v>
                </c:pt>
                <c:pt idx="2">
                  <c:v>1.38</c:v>
                </c:pt>
                <c:pt idx="3">
                  <c:v>#N/A</c:v>
                </c:pt>
                <c:pt idx="4">
                  <c:v>1.77</c:v>
                </c:pt>
                <c:pt idx="5">
                  <c:v>#N/A</c:v>
                </c:pt>
                <c:pt idx="6">
                  <c:v>2.12</c:v>
                </c:pt>
                <c:pt idx="7">
                  <c:v>#N/A</c:v>
                </c:pt>
                <c:pt idx="8">
                  <c:v>2.08</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4.9000000000000004</c:v>
                </c:pt>
                <c:pt idx="1">
                  <c:v>#N/A</c:v>
                </c:pt>
                <c:pt idx="2">
                  <c:v>4.68</c:v>
                </c:pt>
                <c:pt idx="3">
                  <c:v>#N/A</c:v>
                </c:pt>
                <c:pt idx="4">
                  <c:v>4.62</c:v>
                </c:pt>
                <c:pt idx="5">
                  <c:v>#N/A</c:v>
                </c:pt>
                <c:pt idx="6">
                  <c:v>4.24</c:v>
                </c:pt>
                <c:pt idx="7">
                  <c:v>#N/A</c:v>
                </c:pt>
                <c:pt idx="8">
                  <c:v>3.96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11349464"/>
        <c:axId val="711348680"/>
      </c:barChart>
      <c:catAx>
        <c:axId val="71134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1348680"/>
        <c:crosses val="autoZero"/>
        <c:auto val="1"/>
        <c:lblAlgn val="ctr"/>
        <c:lblOffset val="100"/>
        <c:tickLblSkip val="1"/>
        <c:tickMarkSkip val="1"/>
        <c:noMultiLvlLbl val="0"/>
      </c:catAx>
      <c:valAx>
        <c:axId val="711348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349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1023</c:v>
                </c:pt>
                <c:pt idx="5">
                  <c:v>1001</c:v>
                </c:pt>
                <c:pt idx="8">
                  <c:v>1057</c:v>
                </c:pt>
                <c:pt idx="11">
                  <c:v>916</c:v>
                </c:pt>
                <c:pt idx="14">
                  <c:v>915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30</c:v>
                </c:pt>
                <c:pt idx="6">
                  <c:v>7</c:v>
                </c:pt>
                <c:pt idx="9">
                  <c:v>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16</c:v>
                </c:pt>
                <c:pt idx="6">
                  <c:v>5</c:v>
                </c:pt>
                <c:pt idx="9">
                  <c:v>6</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208</c:v>
                </c:pt>
                <c:pt idx="3">
                  <c:v>229</c:v>
                </c:pt>
                <c:pt idx="6">
                  <c:v>241</c:v>
                </c:pt>
                <c:pt idx="9">
                  <c:v>253</c:v>
                </c:pt>
                <c:pt idx="12">
                  <c:v>230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1349</c:v>
                </c:pt>
                <c:pt idx="3">
                  <c:v>1267</c:v>
                </c:pt>
                <c:pt idx="6">
                  <c:v>1250</c:v>
                </c:pt>
                <c:pt idx="9">
                  <c:v>1011</c:v>
                </c:pt>
                <c:pt idx="12">
                  <c:v>1067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3155848"/>
        <c:axId val="293155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568</c:v>
                </c:pt>
                <c:pt idx="2">
                  <c:v>#N/A</c:v>
                </c:pt>
                <c:pt idx="3">
                  <c:v>#N/A</c:v>
                </c:pt>
                <c:pt idx="4">
                  <c:v>541</c:v>
                </c:pt>
                <c:pt idx="5">
                  <c:v>#N/A</c:v>
                </c:pt>
                <c:pt idx="6">
                  <c:v>#N/A</c:v>
                </c:pt>
                <c:pt idx="7">
                  <c:v>446</c:v>
                </c:pt>
                <c:pt idx="8">
                  <c:v>#N/A</c:v>
                </c:pt>
                <c:pt idx="9">
                  <c:v>#N/A</c:v>
                </c:pt>
                <c:pt idx="10">
                  <c:v>361</c:v>
                </c:pt>
                <c:pt idx="11">
                  <c:v>#N/A</c:v>
                </c:pt>
                <c:pt idx="12">
                  <c:v>#N/A</c:v>
                </c:pt>
                <c:pt idx="13">
                  <c:v>402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3155848"/>
        <c:axId val="293155064"/>
      </c:lineChart>
      <c:catAx>
        <c:axId val="29315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155064"/>
        <c:crosses val="autoZero"/>
        <c:auto val="1"/>
        <c:lblAlgn val="ctr"/>
        <c:lblOffset val="100"/>
        <c:tickLblSkip val="1"/>
        <c:tickMarkSkip val="1"/>
        <c:noMultiLvlLbl val="0"/>
      </c:catAx>
      <c:valAx>
        <c:axId val="29315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15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9207</c:v>
                </c:pt>
                <c:pt idx="5">
                  <c:v>9172</c:v>
                </c:pt>
                <c:pt idx="8">
                  <c:v>9540</c:v>
                </c:pt>
                <c:pt idx="11">
                  <c:v>9422</c:v>
                </c:pt>
                <c:pt idx="14">
                  <c:v>9030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1233</c:v>
                </c:pt>
                <c:pt idx="5">
                  <c:v>850</c:v>
                </c:pt>
                <c:pt idx="8">
                  <c:v>659</c:v>
                </c:pt>
                <c:pt idx="11">
                  <c:v>368</c:v>
                </c:pt>
                <c:pt idx="14">
                  <c:v>264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3018</c:v>
                </c:pt>
                <c:pt idx="5">
                  <c:v>3638</c:v>
                </c:pt>
                <c:pt idx="8">
                  <c:v>3610</c:v>
                </c:pt>
                <c:pt idx="11">
                  <c:v>3780</c:v>
                </c:pt>
                <c:pt idx="14">
                  <c:v>4069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2658</c:v>
                </c:pt>
                <c:pt idx="3">
                  <c:v>2575</c:v>
                </c:pt>
                <c:pt idx="6">
                  <c:v>2589</c:v>
                </c:pt>
                <c:pt idx="9">
                  <c:v>2450</c:v>
                </c:pt>
                <c:pt idx="12">
                  <c:v>2337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c:v>
                </c:pt>
                <c:pt idx="3">
                  <c:v>74</c:v>
                </c:pt>
                <c:pt idx="6">
                  <c:v>136</c:v>
                </c:pt>
                <c:pt idx="9">
                  <c:v>141</c:v>
                </c:pt>
                <c:pt idx="12">
                  <c:v>136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4231</c:v>
                </c:pt>
                <c:pt idx="3">
                  <c:v>4192</c:v>
                </c:pt>
                <c:pt idx="6">
                  <c:v>4155</c:v>
                </c:pt>
                <c:pt idx="9">
                  <c:v>4185</c:v>
                </c:pt>
                <c:pt idx="12">
                  <c:v>4021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10275</c:v>
                </c:pt>
                <c:pt idx="3">
                  <c:v>10125</c:v>
                </c:pt>
                <c:pt idx="6">
                  <c:v>9458</c:v>
                </c:pt>
                <c:pt idx="9">
                  <c:v>9286</c:v>
                </c:pt>
                <c:pt idx="12">
                  <c:v>9994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3157808"/>
        <c:axId val="29315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3822</c:v>
                </c:pt>
                <c:pt idx="2">
                  <c:v>#N/A</c:v>
                </c:pt>
                <c:pt idx="3">
                  <c:v>#N/A</c:v>
                </c:pt>
                <c:pt idx="4">
                  <c:v>3306</c:v>
                </c:pt>
                <c:pt idx="5">
                  <c:v>#N/A</c:v>
                </c:pt>
                <c:pt idx="6">
                  <c:v>#N/A</c:v>
                </c:pt>
                <c:pt idx="7">
                  <c:v>2529</c:v>
                </c:pt>
                <c:pt idx="8">
                  <c:v>#N/A</c:v>
                </c:pt>
                <c:pt idx="9">
                  <c:v>#N/A</c:v>
                </c:pt>
                <c:pt idx="10">
                  <c:v>2493</c:v>
                </c:pt>
                <c:pt idx="11">
                  <c:v>#N/A</c:v>
                </c:pt>
                <c:pt idx="12">
                  <c:v>#N/A</c:v>
                </c:pt>
                <c:pt idx="13">
                  <c:v>3125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3157808"/>
        <c:axId val="293157024"/>
      </c:lineChart>
      <c:catAx>
        <c:axId val="29315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157024"/>
        <c:crosses val="autoZero"/>
        <c:auto val="1"/>
        <c:lblAlgn val="ctr"/>
        <c:lblOffset val="100"/>
        <c:tickLblSkip val="1"/>
        <c:tickMarkSkip val="1"/>
        <c:noMultiLvlLbl val="0"/>
      </c:catAx>
      <c:valAx>
        <c:axId val="29315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15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{4A3E6054-88CA-4894-AA0D-99BBD67F8F09}</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{2C31796D-7FBA-408A-97F5-6AC0F751583E}</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{2013B042-E0EB-4B6C-9427-90F5E0322888}</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{8D142A5E-729B-4180-8C46-B93217FE1A71}</c15:txfldGUID>
                      <c15:f>'公会計指標分析・財政指標組合せ分析表 '!$N$50</c15:f>
                      <c15:dlblFieldTableCache>
                        <c:ptCount val="1"/>
                        <c:pt idx="0">
                          <c:v>H27</c:v>
                        </c:pt>
                      </c15:dlblFieldTableCache>
                    </c15:dlblFTEntry>
                  </c15:dlblFieldTable>
                  <c15:showDataLabelsRange val="0"/>
                </c:ext>
              </c:extLst>
            </c:dLbl>
            <c:dLbl>
              <c:idx val="4"/>
              <c:layout/>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{62C80BB8-DDB5-4CBF-8EAC-5F02D35CB969}</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55.6</c:v>
                </c:pt>
                <c:pt idx="4">
                  <c:v>56.9</c:v>
                </c:pt>
              </c:numCache>
            </c:numRef>
          </c:xVal>
          <c:yVal>
            <c:numRef>
              <c:f>'公会計指標分析・財政指標組合せ分析表 '!$K$51:$O$51</c:f>
              <c:numCache>
                <c:formatCode>#,##0.0;"▲ "#,##0.0</c:formatCode>
                <c:ptCount val="5"/>
                <c:pt idx="3">
                  <c:v>49.5</c:v>
                </c:pt>
                <c:pt idx="4">
                  <c:v>63.2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{428E092D-1994-4CFA-A48F-D3C31053AAC7}</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{27AA5CD5-6361-42F1-9BCE-1A155F189546}</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{7A3EED5D-C4F9-47F5-B2B6-61CB6AAE4422}</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{A1C5C3E3-010F-4DFC-95BA-5B9444EF7955}</c15:txfldGUID>
                      <c15:f>'公会計指標分析・財政指標組合せ分析表 '!$N$50</c15:f>
                      <c15:dlblFieldTableCache>
                        <c:ptCount val="1"/>
                        <c:pt idx="0">
                          <c:v>H27</c:v>
                        </c:pt>
                      </c15:dlblFieldTableCache>
                    </c15:dlblFTEntry>
                  </c15:dlblFieldTable>
                  <c15:showDataLabelsRange val="0"/>
                </c:ext>
              </c:extLst>
            </c:dLbl>
            <c:dLbl>
              <c:idx val="4"/>
              <c:layout/>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{7B6552D1-8D69-461A-9C96-6393EC41B8AE}</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54.1</c:v>
                </c:pt>
                <c:pt idx="4">
                  <c:v>56.7</c:v>
                </c:pt>
              </c:numCache>
            </c:numRef>
          </c:xVal>
          <c:yVal>
            <c:numRef>
              <c:f>'公会計指標分析・財政指標組合せ分析表 '!$K$55:$O$55</c:f>
              <c:numCache>
                <c:formatCode>#,##0.0;"▲ "#,##0.0</c:formatCode>
                <c:ptCount val="5"/>
                <c:pt idx="3">
                  <c:v>36.5</c:v>
                </c:pt>
                <c:pt idx="4">
                  <c:v>32.9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11330256"/>
        <c:axId val="711330648"/>
      </c:scatterChart>
      <c:valAx>
        <c:axId val="711330256"/>
        <c:scaling>
          <c:orientation val="minMax"/>
          <c:max val="57.2"/>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1330648"/>
        <c:crosses val="autoZero"/>
        <c:crossBetween val="midCat"/>
      </c:valAx>
      <c:valAx>
        <c:axId val="711330648"/>
        <c:scaling>
          <c:orientation val="minMax"/>
          <c:max val="6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133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{9760FD05-CB98-4A82-9E50-C6AA55D22714}</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{A3EE5A91-8AF9-46D3-ABE4-F0BEF8BAC494}</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{4EFED2D8-BCDF-4401-8F01-BE2E5FFF925D}</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{6B5801BE-2A51-45D8-82E1-6308DBE9C43D}</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{40F82375-C0FA-4B2D-8238-3E3F5E8BD523}</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12.8</c:v>
                </c:pt>
                <c:pt idx="1">
                  <c:v>11.6</c:v>
                </c:pt>
                <c:pt idx="2">
                  <c:v>10.3</c:v>
                </c:pt>
                <c:pt idx="3">
                  <c:v>8.9</c:v>
                </c:pt>
                <c:pt idx="4">
                  <c:v>8.1</c:v>
                </c:pt>
              </c:numCache>
            </c:numRef>
          </c:xVal>
          <c:yVal>
            <c:numRef>
              <c:f>'公会計指標分析・財政指標組合せ分析表 '!$K$73:$O$73</c:f>
              <c:numCache>
                <c:formatCode>#,##0.0;"▲ "#,##0.0</c:formatCode>
                <c:ptCount val="5"/>
                <c:pt idx="0">
                  <c:v>75.400000000000006</c:v>
                </c:pt>
                <c:pt idx="1">
                  <c:v>65.3</c:v>
                </c:pt>
                <c:pt idx="2">
                  <c:v>51.5</c:v>
                </c:pt>
                <c:pt idx="3">
                  <c:v>49.5</c:v>
                </c:pt>
                <c:pt idx="4">
                  <c:v>63.2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{E07E0EC4-A460-4E07-9672-F1FA96BE7F71}</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{21DDFA5D-45EB-4D8B-9A69-605E49CB548A}</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{70766D86-FF00-4CBE-8D83-06CC9E3C1BB8}</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{FBD51110-D0F1-4AB2-8F0E-12BBAC29B8EB}</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{4A05FBE3-517D-4AE1-B871-9C22F772B249}</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11.7</c:v>
                </c:pt>
                <c:pt idx="1">
                  <c:v>11.2</c:v>
                </c:pt>
                <c:pt idx="2">
                  <c:v>10.4</c:v>
                </c:pt>
                <c:pt idx="3">
                  <c:v>9</c:v>
                </c:pt>
                <c:pt idx="4">
                  <c:v>8.1999999999999993</c:v>
                </c:pt>
              </c:numCache>
            </c:numRef>
          </c:xVal>
          <c:yVal>
            <c:numRef>
              <c:f>'公会計指標分析・財政指標組合せ分析表 '!$K$77:$O$77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11329864"/>
        <c:axId val="711345936"/>
      </c:scatterChart>
      <c:valAx>
        <c:axId val="711329864"/>
        <c:scaling>
          <c:orientation val="minMax"/>
          <c:max val="13.2"/>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1345936"/>
        <c:crosses val="autoZero"/>
        <c:crossBetween val="midCat"/>
      </c:valAx>
      <c:valAx>
        <c:axId val="711345936"/>
        <c:scaling>
          <c:orientation val="minMax"/>
          <c:max val="8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13298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地方債の借入の際には、交付税算入措置のある地方債を活用し、実質公債費比率の抑制に努めている。昨年に比べ、元利償還金等が増えているが、この要因は、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年度借入の過疎債及び</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年度借入の旧合併特例債の償還が開始されたことによる。今後も老朽化した公共施設の建替え等により、地方債の現在高は増えていくため、繰上償還も含め、公債費の適正化に取り組んでいく必要がある。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昨年より増加している。主な要因は、老朽化した公共施設の建替えによる地方債の残高の増加によるものである。引き続き公共施設の建替えが予定されており、地方債現在高が増加していく見通しであるため、今後は、地方債の抑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19,063
18,929
119.61
13,067,846
11,729,042
1,252,017
5,854,748
9,994,015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類似団体と比べると若干上回っている。今後、老朽化した公共施設の建替えが予定されており、減少する見込である。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169999</xdr:rowOff>
    </xdr:from>
    <xdr:to>
      <xdr:col>3</xdr:col>
      <xdr:colOff>1222375</xdr:colOff>
      <xdr:row>30</xdr:row>
      <xdr:rowOff>100149</xdr:rowOff>
    </xdr:to>
    <xdr:sp macro="" textlink="">
      <xdr:nvSpPr>
        <xdr:cNvPr id="79" name="円/楕円 78"/>
        <xdr:cNvSpPr/>
      </xdr:nvSpPr>
      <xdr:spPr>
        <a:xfrm>
          <a:off x="4711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21426</xdr:rowOff>
    </xdr:from>
    <xdr:ext cx="405111" cy="259045"/>
    <xdr:sp macro="" textlink="">
      <xdr:nvSpPr>
        <xdr:cNvPr id="80" name="有形固定資産減価償却率該当値テキスト"/>
        <xdr:cNvSpPr txBox="1"/>
      </xdr:nvSpPr>
      <xdr:spPr>
        <a:xfrm>
          <a:off x="4813300" y="5774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38644</xdr:rowOff>
    </xdr:from>
    <xdr:to>
      <xdr:col>3</xdr:col>
      <xdr:colOff>511175</xdr:colOff>
      <xdr:row>30</xdr:row>
      <xdr:rowOff>140244</xdr:rowOff>
    </xdr:to>
    <xdr:sp macro="" textlink="">
      <xdr:nvSpPr>
        <xdr:cNvPr id="81" name="円/楕円 80"/>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49349</xdr:rowOff>
    </xdr:from>
    <xdr:to>
      <xdr:col>3</xdr:col>
      <xdr:colOff>1171575</xdr:colOff>
      <xdr:row>30</xdr:row>
      <xdr:rowOff>89444</xdr:rowOff>
    </xdr:to>
    <xdr:cxnSp macro="">
      <xdr:nvCxnSpPr>
        <xdr:cNvPr id="82" name="直線コネクタ 81"/>
        <xdr:cNvCxnSpPr/>
      </xdr:nvCxnSpPr>
      <xdr:spPr>
        <a:xfrm flipV="1">
          <a:off x="4051300" y="5973899"/>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6185</xdr:rowOff>
    </xdr:from>
    <xdr:ext cx="405111" cy="259045"/>
    <xdr:sp macro="" textlink="">
      <xdr:nvSpPr>
        <xdr:cNvPr id="83"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156771</xdr:rowOff>
    </xdr:from>
    <xdr:ext cx="405111" cy="259045"/>
    <xdr:sp macro="" textlink="">
      <xdr:nvSpPr>
        <xdr:cNvPr id="84" name="n_1mainValue有形固定資産減価償却率"/>
        <xdr:cNvSpPr txBox="1"/>
      </xdr:nvSpPr>
      <xdr:spPr>
        <a:xfrm>
          <a:off x="3836043"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19,063
18,929
119.61
13,067,846
11,729,042
1,252,017
5,854,748
9,994,015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11701</xdr:rowOff>
    </xdr:from>
    <xdr:ext cx="405111" cy="259045"/>
    <xdr:sp macro="" textlink="">
      <xdr:nvSpPr>
        <xdr:cNvPr id="60" name="【道路】&#10;有形固定資産減価償却率平均値テキスト"/>
        <xdr:cNvSpPr txBox="1"/>
      </xdr:nvSpPr>
      <xdr:spPr>
        <a:xfrm>
          <a:off x="4724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32258</xdr:rowOff>
    </xdr:from>
    <xdr:to>
      <xdr:col>6</xdr:col>
      <xdr:colOff>561975</xdr:colOff>
      <xdr:row>36</xdr:row>
      <xdr:rowOff>133858</xdr:rowOff>
    </xdr:to>
    <xdr:sp macro="" textlink="">
      <xdr:nvSpPr>
        <xdr:cNvPr id="68" name="円/楕円 67"/>
        <xdr:cNvSpPr/>
      </xdr:nvSpPr>
      <xdr:spPr>
        <a:xfrm>
          <a:off x="45847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10685</xdr:rowOff>
    </xdr:from>
    <xdr:ext cx="405111" cy="259045"/>
    <xdr:sp macro="" textlink="">
      <xdr:nvSpPr>
        <xdr:cNvPr id="69" name="【道路】&#10;有形固定資産減価償却率該当値テキスト"/>
        <xdr:cNvSpPr txBox="1"/>
      </xdr:nvSpPr>
      <xdr:spPr>
        <a:xfrm>
          <a:off x="4724400"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61976</xdr:rowOff>
    </xdr:from>
    <xdr:to>
      <xdr:col>5</xdr:col>
      <xdr:colOff>409575</xdr:colOff>
      <xdr:row>36</xdr:row>
      <xdr:rowOff>163576</xdr:rowOff>
    </xdr:to>
    <xdr:sp macro="" textlink="">
      <xdr:nvSpPr>
        <xdr:cNvPr id="70" name="円/楕円 69"/>
        <xdr:cNvSpPr/>
      </xdr:nvSpPr>
      <xdr:spPr>
        <a:xfrm>
          <a:off x="3746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83058</xdr:rowOff>
    </xdr:from>
    <xdr:to>
      <xdr:col>6</xdr:col>
      <xdr:colOff>511175</xdr:colOff>
      <xdr:row>36</xdr:row>
      <xdr:rowOff>112776</xdr:rowOff>
    </xdr:to>
    <xdr:cxnSp macro="">
      <xdr:nvCxnSpPr>
        <xdr:cNvPr id="71" name="直線コネクタ 70"/>
        <xdr:cNvCxnSpPr/>
      </xdr:nvCxnSpPr>
      <xdr:spPr>
        <a:xfrm flipV="1">
          <a:off x="3797300" y="625525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65549</xdr:rowOff>
    </xdr:from>
    <xdr:ext cx="405111" cy="259045"/>
    <xdr:sp macro="" textlink="">
      <xdr:nvSpPr>
        <xdr:cNvPr id="72"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8653</xdr:rowOff>
    </xdr:from>
    <xdr:ext cx="405111" cy="259045"/>
    <xdr:sp macro="" textlink="">
      <xdr:nvSpPr>
        <xdr:cNvPr id="73" name="n_1main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2910</xdr:rowOff>
    </xdr:from>
    <xdr:to>
      <xdr:col>15</xdr:col>
      <xdr:colOff>231775</xdr:colOff>
      <xdr:row>42</xdr:row>
      <xdr:rowOff>104510</xdr:rowOff>
    </xdr:to>
    <xdr:sp macro="" textlink="">
      <xdr:nvSpPr>
        <xdr:cNvPr id="112" name="円/楕円 111"/>
        <xdr:cNvSpPr/>
      </xdr:nvSpPr>
      <xdr:spPr>
        <a:xfrm>
          <a:off x="10426700" y="72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89287</xdr:rowOff>
    </xdr:from>
    <xdr:ext cx="534377" cy="259045"/>
    <xdr:sp macro="" textlink="">
      <xdr:nvSpPr>
        <xdr:cNvPr id="113" name="【道路】&#10;一人当たり延長該当値テキスト"/>
        <xdr:cNvSpPr txBox="1"/>
      </xdr:nvSpPr>
      <xdr:spPr>
        <a:xfrm>
          <a:off x="10566400" y="71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35.660</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3436</xdr:rowOff>
    </xdr:from>
    <xdr:to>
      <xdr:col>14</xdr:col>
      <xdr:colOff>79375</xdr:colOff>
      <xdr:row>42</xdr:row>
      <xdr:rowOff>105036</xdr:rowOff>
    </xdr:to>
    <xdr:sp macro="" textlink="">
      <xdr:nvSpPr>
        <xdr:cNvPr id="114" name="円/楕円 113"/>
        <xdr:cNvSpPr/>
      </xdr:nvSpPr>
      <xdr:spPr>
        <a:xfrm>
          <a:off x="9588500" y="72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53710</xdr:rowOff>
    </xdr:from>
    <xdr:to>
      <xdr:col>15</xdr:col>
      <xdr:colOff>180975</xdr:colOff>
      <xdr:row>42</xdr:row>
      <xdr:rowOff>54236</xdr:rowOff>
    </xdr:to>
    <xdr:cxnSp macro="">
      <xdr:nvCxnSpPr>
        <xdr:cNvPr id="115" name="直線コネクタ 114"/>
        <xdr:cNvCxnSpPr/>
      </xdr:nvCxnSpPr>
      <xdr:spPr>
        <a:xfrm flipV="1">
          <a:off x="9639300" y="7254610"/>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91930</xdr:rowOff>
    </xdr:from>
    <xdr:ext cx="534377" cy="259045"/>
    <xdr:sp macro="" textlink="">
      <xdr:nvSpPr>
        <xdr:cNvPr id="116"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96163</xdr:rowOff>
    </xdr:from>
    <xdr:ext cx="534377" cy="259045"/>
    <xdr:sp macro="" textlink="">
      <xdr:nvSpPr>
        <xdr:cNvPr id="117" name="n_1mainValue【道路】&#10;一人当たり延長"/>
        <xdr:cNvSpPr txBox="1"/>
      </xdr:nvSpPr>
      <xdr:spPr>
        <a:xfrm>
          <a:off x="9359410" y="72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70375</xdr:rowOff>
    </xdr:from>
    <xdr:ext cx="405111" cy="259045"/>
    <xdr:sp macro="" textlink="">
      <xdr:nvSpPr>
        <xdr:cNvPr id="145" name="【橋りょう・トンネル】&#10;有形固定資産減価償却率平均値テキスト"/>
        <xdr:cNvSpPr txBox="1"/>
      </xdr:nvSpPr>
      <xdr:spPr>
        <a:xfrm>
          <a:off x="4724400" y="1001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79502</xdr:rowOff>
    </xdr:from>
    <xdr:to>
      <xdr:col>6</xdr:col>
      <xdr:colOff>561975</xdr:colOff>
      <xdr:row>64</xdr:row>
      <xdr:rowOff>9652</xdr:rowOff>
    </xdr:to>
    <xdr:sp macro="" textlink="">
      <xdr:nvSpPr>
        <xdr:cNvPr id="153" name="円/楕円 152"/>
        <xdr:cNvSpPr/>
      </xdr:nvSpPr>
      <xdr:spPr>
        <a:xfrm>
          <a:off x="4584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165879</xdr:rowOff>
    </xdr:from>
    <xdr:ext cx="405111" cy="259045"/>
    <xdr:sp macro="" textlink="">
      <xdr:nvSpPr>
        <xdr:cNvPr id="154" name="【橋りょう・トンネル】&#10;有形固定資産減価償却率該当値テキスト"/>
        <xdr:cNvSpPr txBox="1"/>
      </xdr:nvSpPr>
      <xdr:spPr>
        <a:xfrm>
          <a:off x="4724400" y="107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143510</xdr:rowOff>
    </xdr:from>
    <xdr:to>
      <xdr:col>5</xdr:col>
      <xdr:colOff>409575</xdr:colOff>
      <xdr:row>64</xdr:row>
      <xdr:rowOff>73660</xdr:rowOff>
    </xdr:to>
    <xdr:sp macro="" textlink="">
      <xdr:nvSpPr>
        <xdr:cNvPr id="155" name="円/楕円 154"/>
        <xdr:cNvSpPr/>
      </xdr:nvSpPr>
      <xdr:spPr>
        <a:xfrm>
          <a:off x="3746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130302</xdr:rowOff>
    </xdr:from>
    <xdr:to>
      <xdr:col>6</xdr:col>
      <xdr:colOff>511175</xdr:colOff>
      <xdr:row>64</xdr:row>
      <xdr:rowOff>22860</xdr:rowOff>
    </xdr:to>
    <xdr:cxnSp macro="">
      <xdr:nvCxnSpPr>
        <xdr:cNvPr id="156" name="直線コネクタ 155"/>
        <xdr:cNvCxnSpPr/>
      </xdr:nvCxnSpPr>
      <xdr:spPr>
        <a:xfrm flipV="1">
          <a:off x="3797300" y="109316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44467</xdr:rowOff>
    </xdr:from>
    <xdr:ext cx="405111" cy="259045"/>
    <xdr:sp macro="" textlink="">
      <xdr:nvSpPr>
        <xdr:cNvPr id="157" name="n_1aveValue【橋りょう・トンネル】&#10;有形固定資産減価償却率"/>
        <xdr:cNvSpPr txBox="1"/>
      </xdr:nvSpPr>
      <xdr:spPr>
        <a:xfrm>
          <a:off x="3582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64787</xdr:rowOff>
    </xdr:from>
    <xdr:ext cx="405111" cy="259045"/>
    <xdr:sp macro="" textlink="">
      <xdr:nvSpPr>
        <xdr:cNvPr id="158" name="n_1mainValue【橋りょう・トンネル】&#10;有形固定資産減価償却率"/>
        <xdr:cNvSpPr txBox="1"/>
      </xdr:nvSpPr>
      <xdr:spPr>
        <a:xfrm>
          <a:off x="3582043"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87"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133221</xdr:rowOff>
    </xdr:from>
    <xdr:to>
      <xdr:col>15</xdr:col>
      <xdr:colOff>231775</xdr:colOff>
      <xdr:row>56</xdr:row>
      <xdr:rowOff>63371</xdr:rowOff>
    </xdr:to>
    <xdr:sp macro="" textlink="">
      <xdr:nvSpPr>
        <xdr:cNvPr id="195" name="円/楕円 194"/>
        <xdr:cNvSpPr/>
      </xdr:nvSpPr>
      <xdr:spPr>
        <a:xfrm>
          <a:off x="10426700" y="95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156098</xdr:rowOff>
    </xdr:from>
    <xdr:ext cx="599010" cy="259045"/>
    <xdr:sp macro="" textlink="">
      <xdr:nvSpPr>
        <xdr:cNvPr id="196" name="【橋りょう・トンネル】&#10;一人当たり有形固定資産（償却資産）額該当値テキスト"/>
        <xdr:cNvSpPr txBox="1"/>
      </xdr:nvSpPr>
      <xdr:spPr>
        <a:xfrm>
          <a:off x="10566400" y="941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753,401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152679</xdr:rowOff>
    </xdr:from>
    <xdr:to>
      <xdr:col>14</xdr:col>
      <xdr:colOff>79375</xdr:colOff>
      <xdr:row>56</xdr:row>
      <xdr:rowOff>82829</xdr:rowOff>
    </xdr:to>
    <xdr:sp macro="" textlink="">
      <xdr:nvSpPr>
        <xdr:cNvPr id="197" name="円/楕円 196"/>
        <xdr:cNvSpPr/>
      </xdr:nvSpPr>
      <xdr:spPr>
        <a:xfrm>
          <a:off x="9588500" y="95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12571</xdr:rowOff>
    </xdr:from>
    <xdr:to>
      <xdr:col>15</xdr:col>
      <xdr:colOff>180975</xdr:colOff>
      <xdr:row>56</xdr:row>
      <xdr:rowOff>32029</xdr:rowOff>
    </xdr:to>
    <xdr:cxnSp macro="">
      <xdr:nvCxnSpPr>
        <xdr:cNvPr id="198" name="直線コネクタ 197"/>
        <xdr:cNvCxnSpPr/>
      </xdr:nvCxnSpPr>
      <xdr:spPr>
        <a:xfrm flipV="1">
          <a:off x="9639300" y="9613771"/>
          <a:ext cx="838200" cy="1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166819</xdr:rowOff>
    </xdr:from>
    <xdr:ext cx="599010" cy="259045"/>
    <xdr:sp macro="" textlink="">
      <xdr:nvSpPr>
        <xdr:cNvPr id="199" name="n_1aveValue【橋りょう・トンネル】&#10;一人当たり有形固定資産（償却資産）額"/>
        <xdr:cNvSpPr txBox="1"/>
      </xdr:nvSpPr>
      <xdr:spPr>
        <a:xfrm>
          <a:off x="9327094" y="1028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99356</xdr:rowOff>
    </xdr:from>
    <xdr:ext cx="599010" cy="259045"/>
    <xdr:sp macro="" textlink="">
      <xdr:nvSpPr>
        <xdr:cNvPr id="200" name="n_1mainValue【橋りょう・トンネル】&#10;一人当たり有形固定資産（償却資産）額"/>
        <xdr:cNvSpPr txBox="1"/>
      </xdr:nvSpPr>
      <xdr:spPr>
        <a:xfrm>
          <a:off x="9327094" y="935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31"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93436</xdr:rowOff>
    </xdr:from>
    <xdr:to>
      <xdr:col>6</xdr:col>
      <xdr:colOff>561975</xdr:colOff>
      <xdr:row>81</xdr:row>
      <xdr:rowOff>23586</xdr:rowOff>
    </xdr:to>
    <xdr:sp macro="" textlink="">
      <xdr:nvSpPr>
        <xdr:cNvPr id="239" name="円/楕円 238"/>
        <xdr:cNvSpPr/>
      </xdr:nvSpPr>
      <xdr:spPr>
        <a:xfrm>
          <a:off x="4584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116313</xdr:rowOff>
    </xdr:from>
    <xdr:ext cx="405111" cy="259045"/>
    <xdr:sp macro="" textlink="">
      <xdr:nvSpPr>
        <xdr:cNvPr id="240" name="【公営住宅】&#10;有形固定資産減価償却率該当値テキスト"/>
        <xdr:cNvSpPr txBox="1"/>
      </xdr:nvSpPr>
      <xdr:spPr>
        <a:xfrm>
          <a:off x="47244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122827</xdr:rowOff>
    </xdr:from>
    <xdr:to>
      <xdr:col>5</xdr:col>
      <xdr:colOff>409575</xdr:colOff>
      <xdr:row>81</xdr:row>
      <xdr:rowOff>52977</xdr:rowOff>
    </xdr:to>
    <xdr:sp macro="" textlink="">
      <xdr:nvSpPr>
        <xdr:cNvPr id="241" name="円/楕円 240"/>
        <xdr:cNvSpPr/>
      </xdr:nvSpPr>
      <xdr:spPr>
        <a:xfrm>
          <a:off x="3746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144236</xdr:rowOff>
    </xdr:from>
    <xdr:to>
      <xdr:col>6</xdr:col>
      <xdr:colOff>511175</xdr:colOff>
      <xdr:row>81</xdr:row>
      <xdr:rowOff>2177</xdr:rowOff>
    </xdr:to>
    <xdr:cxnSp macro="">
      <xdr:nvCxnSpPr>
        <xdr:cNvPr id="242" name="直線コネクタ 241"/>
        <xdr:cNvCxnSpPr/>
      </xdr:nvCxnSpPr>
      <xdr:spPr>
        <a:xfrm flipV="1">
          <a:off x="3797300" y="138602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125021</xdr:rowOff>
    </xdr:from>
    <xdr:ext cx="405111" cy="259045"/>
    <xdr:sp macro="" textlink="">
      <xdr:nvSpPr>
        <xdr:cNvPr id="243"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44104</xdr:rowOff>
    </xdr:from>
    <xdr:ext cx="405111" cy="259045"/>
    <xdr:sp macro="" textlink="">
      <xdr:nvSpPr>
        <xdr:cNvPr id="244" name="n_1mainValue【公営住宅】&#10;有形固定資産減価償却率"/>
        <xdr:cNvSpPr txBox="1"/>
      </xdr:nvSpPr>
      <xdr:spPr>
        <a:xfrm>
          <a:off x="3582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71"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57252</xdr:rowOff>
    </xdr:from>
    <xdr:to>
      <xdr:col>15</xdr:col>
      <xdr:colOff>231775</xdr:colOff>
      <xdr:row>79</xdr:row>
      <xdr:rowOff>158852</xdr:rowOff>
    </xdr:to>
    <xdr:sp macro="" textlink="">
      <xdr:nvSpPr>
        <xdr:cNvPr id="279" name="円/楕円 278"/>
        <xdr:cNvSpPr/>
      </xdr:nvSpPr>
      <xdr:spPr>
        <a:xfrm>
          <a:off x="10426700" y="136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80129</xdr:rowOff>
    </xdr:from>
    <xdr:ext cx="469744" cy="259045"/>
    <xdr:sp macro="" textlink="">
      <xdr:nvSpPr>
        <xdr:cNvPr id="280" name="【公営住宅】&#10;一人当たり面積該当値テキスト"/>
        <xdr:cNvSpPr txBox="1"/>
      </xdr:nvSpPr>
      <xdr:spPr>
        <a:xfrm>
          <a:off x="105664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72797</xdr:rowOff>
    </xdr:from>
    <xdr:to>
      <xdr:col>14</xdr:col>
      <xdr:colOff>79375</xdr:colOff>
      <xdr:row>80</xdr:row>
      <xdr:rowOff>2947</xdr:rowOff>
    </xdr:to>
    <xdr:sp macro="" textlink="">
      <xdr:nvSpPr>
        <xdr:cNvPr id="281" name="円/楕円 280"/>
        <xdr:cNvSpPr/>
      </xdr:nvSpPr>
      <xdr:spPr>
        <a:xfrm>
          <a:off x="9588500" y="13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108052</xdr:rowOff>
    </xdr:from>
    <xdr:to>
      <xdr:col>15</xdr:col>
      <xdr:colOff>180975</xdr:colOff>
      <xdr:row>79</xdr:row>
      <xdr:rowOff>123597</xdr:rowOff>
    </xdr:to>
    <xdr:cxnSp macro="">
      <xdr:nvCxnSpPr>
        <xdr:cNvPr id="282" name="直線コネクタ 281"/>
        <xdr:cNvCxnSpPr/>
      </xdr:nvCxnSpPr>
      <xdr:spPr>
        <a:xfrm flipV="1">
          <a:off x="9639300" y="1365260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161865</xdr:rowOff>
    </xdr:from>
    <xdr:ext cx="469744" cy="259045"/>
    <xdr:sp macro="" textlink="">
      <xdr:nvSpPr>
        <xdr:cNvPr id="283" name="n_1aveValue【公営住宅】&#10;一人当たり面積"/>
        <xdr:cNvSpPr txBox="1"/>
      </xdr:nvSpPr>
      <xdr:spPr>
        <a:xfrm>
          <a:off x="9391727" y="140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19474</xdr:rowOff>
    </xdr:from>
    <xdr:ext cx="469744" cy="259045"/>
    <xdr:sp macro="" textlink="">
      <xdr:nvSpPr>
        <xdr:cNvPr id="284" name="n_1mainValue【公営住宅】&#10;一人当たり面積"/>
        <xdr:cNvSpPr txBox="1"/>
      </xdr:nvSpPr>
      <xdr:spPr>
        <a:xfrm>
          <a:off x="9391727" y="133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309" name="直線コネクタ 308"/>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310"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311" name="直線コネクタ 310"/>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312"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313" name="直線コネクタ 312"/>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82566</xdr:rowOff>
    </xdr:from>
    <xdr:ext cx="405111" cy="259045"/>
    <xdr:sp macro="" textlink="">
      <xdr:nvSpPr>
        <xdr:cNvPr id="314" name="【港湾・漁港】&#10;有形固定資産減価償却率平均値テキスト"/>
        <xdr:cNvSpPr txBox="1"/>
      </xdr:nvSpPr>
      <xdr:spPr>
        <a:xfrm>
          <a:off x="4724400" y="1791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315" name="フローチャート : 判断 314"/>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316" name="フローチャート : 判断 315"/>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170180</xdr:rowOff>
    </xdr:from>
    <xdr:to>
      <xdr:col>6</xdr:col>
      <xdr:colOff>561975</xdr:colOff>
      <xdr:row>108</xdr:row>
      <xdr:rowOff>100330</xdr:rowOff>
    </xdr:to>
    <xdr:sp macro="" textlink="">
      <xdr:nvSpPr>
        <xdr:cNvPr id="322" name="円/楕円 321"/>
        <xdr:cNvSpPr/>
      </xdr:nvSpPr>
      <xdr:spPr>
        <a:xfrm>
          <a:off x="4584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85107</xdr:rowOff>
    </xdr:from>
    <xdr:ext cx="405111" cy="259045"/>
    <xdr:sp macro="" textlink="">
      <xdr:nvSpPr>
        <xdr:cNvPr id="323" name="【港湾・漁港】&#10;有形固定資産減価償却率該当値テキスト"/>
        <xdr:cNvSpPr txBox="1"/>
      </xdr:nvSpPr>
      <xdr:spPr>
        <a:xfrm>
          <a:off x="4724400" y="184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71120</xdr:rowOff>
    </xdr:from>
    <xdr:to>
      <xdr:col>5</xdr:col>
      <xdr:colOff>409575</xdr:colOff>
      <xdr:row>109</xdr:row>
      <xdr:rowOff>1270</xdr:rowOff>
    </xdr:to>
    <xdr:sp macro="" textlink="">
      <xdr:nvSpPr>
        <xdr:cNvPr id="324" name="円/楕円 323"/>
        <xdr:cNvSpPr/>
      </xdr:nvSpPr>
      <xdr:spPr>
        <a:xfrm>
          <a:off x="3746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49530</xdr:rowOff>
    </xdr:from>
    <xdr:to>
      <xdr:col>6</xdr:col>
      <xdr:colOff>511175</xdr:colOff>
      <xdr:row>108</xdr:row>
      <xdr:rowOff>121920</xdr:rowOff>
    </xdr:to>
    <xdr:cxnSp macro="">
      <xdr:nvCxnSpPr>
        <xdr:cNvPr id="325" name="直線コネクタ 324"/>
        <xdr:cNvCxnSpPr/>
      </xdr:nvCxnSpPr>
      <xdr:spPr>
        <a:xfrm flipV="1">
          <a:off x="3797300" y="185661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74947</xdr:rowOff>
    </xdr:from>
    <xdr:ext cx="405111" cy="259045"/>
    <xdr:sp macro="" textlink="">
      <xdr:nvSpPr>
        <xdr:cNvPr id="326" name="n_1aveValue【港湾・漁港】&#10;有形固定資産減価償却率"/>
        <xdr:cNvSpPr txBox="1"/>
      </xdr:nvSpPr>
      <xdr:spPr>
        <a:xfrm>
          <a:off x="3582043"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163847</xdr:rowOff>
    </xdr:from>
    <xdr:ext cx="405111" cy="259045"/>
    <xdr:sp macro="" textlink="">
      <xdr:nvSpPr>
        <xdr:cNvPr id="327" name="n_1mainValue【港湾・漁港】&#10;有形固定資産減価償却率"/>
        <xdr:cNvSpPr txBox="1"/>
      </xdr:nvSpPr>
      <xdr:spPr>
        <a:xfrm>
          <a:off x="3582043"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38" name="直線コネクタ 3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39" name="テキスト ボックス 338"/>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0" name="直線コネクタ 3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41" name="テキスト ボックス 340"/>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2" name="直線コネクタ 3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43" name="テキスト ボックス 342"/>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4" name="直線コネクタ 3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45" name="テキスト ボックス 344"/>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6" name="直線コネクタ 3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7" name="テキスト ボックス 34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8" name="直線コネクタ 3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49" name="テキスト ボックス 348"/>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1" name="テキスト ボックス 3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53" name="直線コネクタ 352"/>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54"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55" name="直線コネクタ 354"/>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56"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57" name="直線コネクタ 356"/>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101058</xdr:rowOff>
    </xdr:from>
    <xdr:ext cx="534377" cy="259045"/>
    <xdr:sp macro="" textlink="">
      <xdr:nvSpPr>
        <xdr:cNvPr id="358" name="【港湾・漁港】&#10;一人当たり有形固定資産（償却資産）額平均値テキスト"/>
        <xdr:cNvSpPr txBox="1"/>
      </xdr:nvSpPr>
      <xdr:spPr>
        <a:xfrm>
          <a:off x="10566400" y="177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59" name="フローチャート : 判断 358"/>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60" name="フローチャート : 判断 359"/>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106434</xdr:rowOff>
    </xdr:from>
    <xdr:to>
      <xdr:col>15</xdr:col>
      <xdr:colOff>231775</xdr:colOff>
      <xdr:row>104</xdr:row>
      <xdr:rowOff>36584</xdr:rowOff>
    </xdr:to>
    <xdr:sp macro="" textlink="">
      <xdr:nvSpPr>
        <xdr:cNvPr id="366" name="円/楕円 365"/>
        <xdr:cNvSpPr/>
      </xdr:nvSpPr>
      <xdr:spPr>
        <a:xfrm>
          <a:off x="10426700" y="177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129311</xdr:rowOff>
    </xdr:from>
    <xdr:ext cx="534377" cy="259045"/>
    <xdr:sp macro="" textlink="">
      <xdr:nvSpPr>
        <xdr:cNvPr id="367" name="【港湾・漁港】&#10;一人当たり有形固定資産（償却資産）額該当値テキスト"/>
        <xdr:cNvSpPr txBox="1"/>
      </xdr:nvSpPr>
      <xdr:spPr>
        <a:xfrm>
          <a:off x="10566400" y="176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83,306</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118734</xdr:rowOff>
    </xdr:from>
    <xdr:to>
      <xdr:col>14</xdr:col>
      <xdr:colOff>79375</xdr:colOff>
      <xdr:row>104</xdr:row>
      <xdr:rowOff>48884</xdr:rowOff>
    </xdr:to>
    <xdr:sp macro="" textlink="">
      <xdr:nvSpPr>
        <xdr:cNvPr id="368" name="円/楕円 367"/>
        <xdr:cNvSpPr/>
      </xdr:nvSpPr>
      <xdr:spPr>
        <a:xfrm>
          <a:off x="9588500" y="177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157234</xdr:rowOff>
    </xdr:from>
    <xdr:to>
      <xdr:col>15</xdr:col>
      <xdr:colOff>180975</xdr:colOff>
      <xdr:row>103</xdr:row>
      <xdr:rowOff>169534</xdr:rowOff>
    </xdr:to>
    <xdr:cxnSp macro="">
      <xdr:nvCxnSpPr>
        <xdr:cNvPr id="369" name="直線コネクタ 368"/>
        <xdr:cNvCxnSpPr/>
      </xdr:nvCxnSpPr>
      <xdr:spPr>
        <a:xfrm flipV="1">
          <a:off x="9639300" y="17816584"/>
          <a:ext cx="8382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99</xdr:row>
      <xdr:rowOff>16088</xdr:rowOff>
    </xdr:from>
    <xdr:ext cx="599010" cy="259045"/>
    <xdr:sp macro="" textlink="">
      <xdr:nvSpPr>
        <xdr:cNvPr id="370"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434486</xdr:colOff>
      <xdr:row>104</xdr:row>
      <xdr:rowOff>40011</xdr:rowOff>
    </xdr:from>
    <xdr:ext cx="534377" cy="259045"/>
    <xdr:sp macro="" textlink="">
      <xdr:nvSpPr>
        <xdr:cNvPr id="371" name="n_1mainValue【港湾・漁港】&#10;一人当たり有形固定資産（償却資産）額"/>
        <xdr:cNvSpPr txBox="1"/>
      </xdr:nvSpPr>
      <xdr:spPr>
        <a:xfrm>
          <a:off x="9359411" y="178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83" name="テキスト ボックス 3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93" name="テキスト ボックス 3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97" name="直線コネクタ 396"/>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98"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99" name="直線コネクタ 39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400"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401" name="直線コネクタ 40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402"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403" name="フローチャート : 判断 402"/>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404" name="フローチャート : 判断 40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102144</xdr:rowOff>
    </xdr:from>
    <xdr:to>
      <xdr:col>23</xdr:col>
      <xdr:colOff>568325</xdr:colOff>
      <xdr:row>35</xdr:row>
      <xdr:rowOff>32294</xdr:rowOff>
    </xdr:to>
    <xdr:sp macro="" textlink="">
      <xdr:nvSpPr>
        <xdr:cNvPr id="410" name="円/楕円 409"/>
        <xdr:cNvSpPr/>
      </xdr:nvSpPr>
      <xdr:spPr>
        <a:xfrm>
          <a:off x="162687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125021</xdr:rowOff>
    </xdr:from>
    <xdr:ext cx="405111" cy="259045"/>
    <xdr:sp macro="" textlink="">
      <xdr:nvSpPr>
        <xdr:cNvPr id="411" name="【認定こども園・幼稚園・保育所】&#10;有形固定資産減価償却率該当値テキスト"/>
        <xdr:cNvSpPr txBox="1"/>
      </xdr:nvSpPr>
      <xdr:spPr>
        <a:xfrm>
          <a:off x="16408400"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126637</xdr:rowOff>
    </xdr:from>
    <xdr:to>
      <xdr:col>22</xdr:col>
      <xdr:colOff>415925</xdr:colOff>
      <xdr:row>35</xdr:row>
      <xdr:rowOff>56787</xdr:rowOff>
    </xdr:to>
    <xdr:sp macro="" textlink="">
      <xdr:nvSpPr>
        <xdr:cNvPr id="412" name="円/楕円 411"/>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152944</xdr:rowOff>
    </xdr:from>
    <xdr:to>
      <xdr:col>23</xdr:col>
      <xdr:colOff>517525</xdr:colOff>
      <xdr:row>35</xdr:row>
      <xdr:rowOff>5987</xdr:rowOff>
    </xdr:to>
    <xdr:cxnSp macro="">
      <xdr:nvCxnSpPr>
        <xdr:cNvPr id="413" name="直線コネクタ 412"/>
        <xdr:cNvCxnSpPr/>
      </xdr:nvCxnSpPr>
      <xdr:spPr>
        <a:xfrm flipV="1">
          <a:off x="15481300" y="59822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69141</xdr:rowOff>
    </xdr:from>
    <xdr:ext cx="405111" cy="259045"/>
    <xdr:sp macro="" textlink="">
      <xdr:nvSpPr>
        <xdr:cNvPr id="414"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73314</xdr:rowOff>
    </xdr:from>
    <xdr:ext cx="405111" cy="259045"/>
    <xdr:sp macro="" textlink="">
      <xdr:nvSpPr>
        <xdr:cNvPr id="415" name="n_1mainValue【認定こども園・幼稚園・保育所】&#10;有形固定資産減価償却率"/>
        <xdr:cNvSpPr txBox="1"/>
      </xdr:nvSpPr>
      <xdr:spPr>
        <a:xfrm>
          <a:off x="15266043"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39" name="直線コネクタ 438"/>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40"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41" name="直線コネクタ 440"/>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42"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43" name="直線コネクタ 442"/>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4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45" name="フローチャート : 判断 4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46" name="フローチャート : 判断 445"/>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166370</xdr:rowOff>
    </xdr:from>
    <xdr:to>
      <xdr:col>32</xdr:col>
      <xdr:colOff>238125</xdr:colOff>
      <xdr:row>39</xdr:row>
      <xdr:rowOff>96520</xdr:rowOff>
    </xdr:to>
    <xdr:sp macro="" textlink="">
      <xdr:nvSpPr>
        <xdr:cNvPr id="452" name="円/楕円 451"/>
        <xdr:cNvSpPr/>
      </xdr:nvSpPr>
      <xdr:spPr>
        <a:xfrm>
          <a:off x="22110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144797</xdr:rowOff>
    </xdr:from>
    <xdr:ext cx="469744" cy="259045"/>
    <xdr:sp macro="" textlink="">
      <xdr:nvSpPr>
        <xdr:cNvPr id="453" name="【認定こども園・幼稚園・保育所】&#10;一人当たり面積該当値テキスト"/>
        <xdr:cNvSpPr txBox="1"/>
      </xdr:nvSpPr>
      <xdr:spPr>
        <a:xfrm>
          <a:off x="22250400"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2540</xdr:rowOff>
    </xdr:from>
    <xdr:to>
      <xdr:col>31</xdr:col>
      <xdr:colOff>85725</xdr:colOff>
      <xdr:row>39</xdr:row>
      <xdr:rowOff>104140</xdr:rowOff>
    </xdr:to>
    <xdr:sp macro="" textlink="">
      <xdr:nvSpPr>
        <xdr:cNvPr id="454" name="円/楕円 453"/>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45720</xdr:rowOff>
    </xdr:from>
    <xdr:to>
      <xdr:col>32</xdr:col>
      <xdr:colOff>187325</xdr:colOff>
      <xdr:row>39</xdr:row>
      <xdr:rowOff>53340</xdr:rowOff>
    </xdr:to>
    <xdr:cxnSp macro="">
      <xdr:nvCxnSpPr>
        <xdr:cNvPr id="455" name="直線コネクタ 454"/>
        <xdr:cNvCxnSpPr/>
      </xdr:nvCxnSpPr>
      <xdr:spPr>
        <a:xfrm flipV="1">
          <a:off x="21323300" y="6732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45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95267</xdr:rowOff>
    </xdr:from>
    <xdr:ext cx="469744" cy="259045"/>
    <xdr:sp macro="" textlink="">
      <xdr:nvSpPr>
        <xdr:cNvPr id="457" name="n_1main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8" name="テキスト ボックス 4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9" name="直線コネクタ 4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0" name="テキスト ボックス 4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1" name="直線コネクタ 4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2" name="テキスト ボックス 4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3" name="直線コネクタ 4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4" name="テキスト ボックス 4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5" name="直線コネクタ 4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6" name="テキスト ボックス 4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80" name="直線コネクタ 479"/>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81"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82" name="直線コネクタ 481"/>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83"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84" name="直線コネクタ 483"/>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85"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86" name="フローチャート : 判断 485"/>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87" name="フローチャート : 判断 486"/>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70358</xdr:rowOff>
    </xdr:from>
    <xdr:to>
      <xdr:col>23</xdr:col>
      <xdr:colOff>568325</xdr:colOff>
      <xdr:row>56</xdr:row>
      <xdr:rowOff>508</xdr:rowOff>
    </xdr:to>
    <xdr:sp macro="" textlink="">
      <xdr:nvSpPr>
        <xdr:cNvPr id="493" name="円/楕円 492"/>
        <xdr:cNvSpPr/>
      </xdr:nvSpPr>
      <xdr:spPr>
        <a:xfrm>
          <a:off x="162687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23385</xdr:rowOff>
    </xdr:from>
    <xdr:ext cx="405111" cy="259045"/>
    <xdr:sp macro="" textlink="">
      <xdr:nvSpPr>
        <xdr:cNvPr id="494" name="【学校施設】&#10;有形固定資産減価償却率該当値テキスト"/>
        <xdr:cNvSpPr txBox="1"/>
      </xdr:nvSpPr>
      <xdr:spPr>
        <a:xfrm>
          <a:off x="16408400" y="945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63500</xdr:rowOff>
    </xdr:from>
    <xdr:to>
      <xdr:col>22</xdr:col>
      <xdr:colOff>415925</xdr:colOff>
      <xdr:row>55</xdr:row>
      <xdr:rowOff>165100</xdr:rowOff>
    </xdr:to>
    <xdr:sp macro="" textlink="">
      <xdr:nvSpPr>
        <xdr:cNvPr id="495" name="円/楕円 494"/>
        <xdr:cNvSpPr/>
      </xdr:nvSpPr>
      <xdr:spPr>
        <a:xfrm>
          <a:off x="15430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114300</xdr:rowOff>
    </xdr:from>
    <xdr:to>
      <xdr:col>23</xdr:col>
      <xdr:colOff>517525</xdr:colOff>
      <xdr:row>55</xdr:row>
      <xdr:rowOff>121158</xdr:rowOff>
    </xdr:to>
    <xdr:cxnSp macro="">
      <xdr:nvCxnSpPr>
        <xdr:cNvPr id="496" name="直線コネクタ 495"/>
        <xdr:cNvCxnSpPr/>
      </xdr:nvCxnSpPr>
      <xdr:spPr>
        <a:xfrm>
          <a:off x="15481300" y="95440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153941</xdr:rowOff>
    </xdr:from>
    <xdr:ext cx="405111" cy="259045"/>
    <xdr:sp macro="" textlink="">
      <xdr:nvSpPr>
        <xdr:cNvPr id="497"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10177</xdr:rowOff>
    </xdr:from>
    <xdr:ext cx="405111" cy="259045"/>
    <xdr:sp macro="" textlink="">
      <xdr:nvSpPr>
        <xdr:cNvPr id="498" name="n_1mainValue【学校施設】&#10;有形固定資産減価償却率"/>
        <xdr:cNvSpPr txBox="1"/>
      </xdr:nvSpPr>
      <xdr:spPr>
        <a:xfrm>
          <a:off x="15266043"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0" name="直線コネクタ 5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1" name="テキスト ボックス 5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2" name="直線コネクタ 5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3" name="テキスト ボックス 5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4" name="直線コネクタ 5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5" name="テキスト ボックス 5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6" name="直線コネクタ 5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7" name="テキスト ボックス 5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8" name="直線コネクタ 5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9" name="テキスト ボックス 5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0" name="直線コネクタ 5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1" name="テキスト ボックス 5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525" name="直線コネクタ 524"/>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526"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527" name="直線コネクタ 526"/>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528"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529" name="直線コネクタ 52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170742</xdr:rowOff>
    </xdr:from>
    <xdr:ext cx="469744" cy="259045"/>
    <xdr:sp macro="" textlink="">
      <xdr:nvSpPr>
        <xdr:cNvPr id="530" name="【学校施設】&#10;一人当たり面積平均値テキスト"/>
        <xdr:cNvSpPr txBox="1"/>
      </xdr:nvSpPr>
      <xdr:spPr>
        <a:xfrm>
          <a:off x="22250400" y="10114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531" name="フローチャート : 判断 530"/>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532" name="フローチャート : 判断 531"/>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100512</xdr:rowOff>
    </xdr:from>
    <xdr:to>
      <xdr:col>32</xdr:col>
      <xdr:colOff>238125</xdr:colOff>
      <xdr:row>61</xdr:row>
      <xdr:rowOff>30662</xdr:rowOff>
    </xdr:to>
    <xdr:sp macro="" textlink="">
      <xdr:nvSpPr>
        <xdr:cNvPr id="538" name="円/楕円 537"/>
        <xdr:cNvSpPr/>
      </xdr:nvSpPr>
      <xdr:spPr>
        <a:xfrm>
          <a:off x="22110700" y="103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78939</xdr:rowOff>
    </xdr:from>
    <xdr:ext cx="469744" cy="259045"/>
    <xdr:sp macro="" textlink="">
      <xdr:nvSpPr>
        <xdr:cNvPr id="539" name="【学校施設】&#10;一人当たり面積該当値テキスト"/>
        <xdr:cNvSpPr txBox="1"/>
      </xdr:nvSpPr>
      <xdr:spPr>
        <a:xfrm>
          <a:off x="22250400" y="103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133169</xdr:rowOff>
    </xdr:from>
    <xdr:to>
      <xdr:col>31</xdr:col>
      <xdr:colOff>85725</xdr:colOff>
      <xdr:row>61</xdr:row>
      <xdr:rowOff>63319</xdr:rowOff>
    </xdr:to>
    <xdr:sp macro="" textlink="">
      <xdr:nvSpPr>
        <xdr:cNvPr id="540" name="円/楕円 539"/>
        <xdr:cNvSpPr/>
      </xdr:nvSpPr>
      <xdr:spPr>
        <a:xfrm>
          <a:off x="212725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151312</xdr:rowOff>
    </xdr:from>
    <xdr:to>
      <xdr:col>32</xdr:col>
      <xdr:colOff>187325</xdr:colOff>
      <xdr:row>61</xdr:row>
      <xdr:rowOff>12519</xdr:rowOff>
    </xdr:to>
    <xdr:cxnSp macro="">
      <xdr:nvCxnSpPr>
        <xdr:cNvPr id="541" name="直線コネクタ 540"/>
        <xdr:cNvCxnSpPr/>
      </xdr:nvCxnSpPr>
      <xdr:spPr>
        <a:xfrm flipV="1">
          <a:off x="21323300" y="104383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68597</xdr:rowOff>
    </xdr:from>
    <xdr:ext cx="469744" cy="259045"/>
    <xdr:sp macro="" textlink="">
      <xdr:nvSpPr>
        <xdr:cNvPr id="542"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79846</xdr:rowOff>
    </xdr:from>
    <xdr:ext cx="469744" cy="259045"/>
    <xdr:sp macro="" textlink="">
      <xdr:nvSpPr>
        <xdr:cNvPr id="543" name="n_1mainValue【学校施設】&#10;一人当たり面積"/>
        <xdr:cNvSpPr txBox="1"/>
      </xdr:nvSpPr>
      <xdr:spPr>
        <a:xfrm>
          <a:off x="21075727" y="101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6" name="テキスト ボックス 55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6" name="テキスト ボックス 56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8" name="テキスト ボックス 56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570" name="直線コネクタ 569"/>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571"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572" name="直線コネクタ 571"/>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573"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574" name="直線コネクタ 573"/>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152235</xdr:rowOff>
    </xdr:from>
    <xdr:ext cx="405111" cy="259045"/>
    <xdr:sp macro="" textlink="">
      <xdr:nvSpPr>
        <xdr:cNvPr id="575" name="【児童館】&#10;有形固定資産減価償却率平均値テキスト"/>
        <xdr:cNvSpPr txBox="1"/>
      </xdr:nvSpPr>
      <xdr:spPr>
        <a:xfrm>
          <a:off x="16408400" y="14211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576" name="フローチャート : 判断 575"/>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577" name="フローチャート : 判断 576"/>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36286</xdr:rowOff>
    </xdr:from>
    <xdr:to>
      <xdr:col>23</xdr:col>
      <xdr:colOff>568325</xdr:colOff>
      <xdr:row>84</xdr:row>
      <xdr:rowOff>137886</xdr:rowOff>
    </xdr:to>
    <xdr:sp macro="" textlink="">
      <xdr:nvSpPr>
        <xdr:cNvPr id="583" name="円/楕円 582"/>
        <xdr:cNvSpPr/>
      </xdr:nvSpPr>
      <xdr:spPr>
        <a:xfrm>
          <a:off x="16268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14713</xdr:rowOff>
    </xdr:from>
    <xdr:ext cx="405111" cy="259045"/>
    <xdr:sp macro="" textlink="">
      <xdr:nvSpPr>
        <xdr:cNvPr id="584" name="【児童館】&#10;有形固定資産減価償却率該当値テキスト"/>
        <xdr:cNvSpPr txBox="1"/>
      </xdr:nvSpPr>
      <xdr:spPr>
        <a:xfrm>
          <a:off x="164084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108131</xdr:rowOff>
    </xdr:from>
    <xdr:to>
      <xdr:col>22</xdr:col>
      <xdr:colOff>415925</xdr:colOff>
      <xdr:row>85</xdr:row>
      <xdr:rowOff>38281</xdr:rowOff>
    </xdr:to>
    <xdr:sp macro="" textlink="">
      <xdr:nvSpPr>
        <xdr:cNvPr id="585" name="円/楕円 584"/>
        <xdr:cNvSpPr/>
      </xdr:nvSpPr>
      <xdr:spPr>
        <a:xfrm>
          <a:off x="15430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87086</xdr:rowOff>
    </xdr:from>
    <xdr:to>
      <xdr:col>23</xdr:col>
      <xdr:colOff>517525</xdr:colOff>
      <xdr:row>84</xdr:row>
      <xdr:rowOff>158931</xdr:rowOff>
    </xdr:to>
    <xdr:cxnSp macro="">
      <xdr:nvCxnSpPr>
        <xdr:cNvPr id="586" name="直線コネクタ 585"/>
        <xdr:cNvCxnSpPr/>
      </xdr:nvCxnSpPr>
      <xdr:spPr>
        <a:xfrm flipV="1">
          <a:off x="15481300" y="1448888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144615</xdr:rowOff>
    </xdr:from>
    <xdr:ext cx="405111" cy="259045"/>
    <xdr:sp macro="" textlink="">
      <xdr:nvSpPr>
        <xdr:cNvPr id="587" name="n_1aveValue【児童館】&#10;有形固定資産減価償却率"/>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29408</xdr:rowOff>
    </xdr:from>
    <xdr:ext cx="405111" cy="259045"/>
    <xdr:sp macro="" textlink="">
      <xdr:nvSpPr>
        <xdr:cNvPr id="588" name="n_1mainValue【児童館】&#10;有形固定資産減価償却率"/>
        <xdr:cNvSpPr txBox="1"/>
      </xdr:nvSpPr>
      <xdr:spPr>
        <a:xfrm>
          <a:off x="15266043"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612" name="直線コネクタ 611"/>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613"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614" name="直線コネクタ 61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16" name="直線コネクタ 6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7"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618" name="フローチャート : 判断 617"/>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619" name="フローチャート : 判断 61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120650</xdr:rowOff>
    </xdr:from>
    <xdr:to>
      <xdr:col>32</xdr:col>
      <xdr:colOff>238125</xdr:colOff>
      <xdr:row>82</xdr:row>
      <xdr:rowOff>50800</xdr:rowOff>
    </xdr:to>
    <xdr:sp macro="" textlink="">
      <xdr:nvSpPr>
        <xdr:cNvPr id="625" name="円/楕円 624"/>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143527</xdr:rowOff>
    </xdr:from>
    <xdr:ext cx="469744" cy="259045"/>
    <xdr:sp macro="" textlink="">
      <xdr:nvSpPr>
        <xdr:cNvPr id="626" name="【児童館】&#10;一人当たり面積該当値テキスト"/>
        <xdr:cNvSpPr txBox="1"/>
      </xdr:nvSpPr>
      <xdr:spPr>
        <a:xfrm>
          <a:off x="222504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133350</xdr:rowOff>
    </xdr:from>
    <xdr:to>
      <xdr:col>31</xdr:col>
      <xdr:colOff>85725</xdr:colOff>
      <xdr:row>82</xdr:row>
      <xdr:rowOff>63500</xdr:rowOff>
    </xdr:to>
    <xdr:sp macro="" textlink="">
      <xdr:nvSpPr>
        <xdr:cNvPr id="627" name="円/楕円 626"/>
        <xdr:cNvSpPr/>
      </xdr:nvSpPr>
      <xdr:spPr>
        <a:xfrm>
          <a:off x="21272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0</xdr:rowOff>
    </xdr:from>
    <xdr:to>
      <xdr:col>32</xdr:col>
      <xdr:colOff>187325</xdr:colOff>
      <xdr:row>82</xdr:row>
      <xdr:rowOff>12700</xdr:rowOff>
    </xdr:to>
    <xdr:cxnSp macro="">
      <xdr:nvCxnSpPr>
        <xdr:cNvPr id="628" name="直線コネクタ 627"/>
        <xdr:cNvCxnSpPr/>
      </xdr:nvCxnSpPr>
      <xdr:spPr>
        <a:xfrm flipV="1">
          <a:off x="21323300" y="1405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86377</xdr:rowOff>
    </xdr:from>
    <xdr:ext cx="469744" cy="259045"/>
    <xdr:sp macro="" textlink="">
      <xdr:nvSpPr>
        <xdr:cNvPr id="629"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80027</xdr:rowOff>
    </xdr:from>
    <xdr:ext cx="469744" cy="259045"/>
    <xdr:sp macro="" textlink="">
      <xdr:nvSpPr>
        <xdr:cNvPr id="630" name="n_1mainValue【児童館】&#10;一人当たり面積"/>
        <xdr:cNvSpPr txBox="1"/>
      </xdr:nvSpPr>
      <xdr:spPr>
        <a:xfrm>
          <a:off x="21075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41" name="テキスト ボックス 64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2" name="直線コネクタ 6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3" name="テキスト ボックス 64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4" name="直線コネクタ 6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5" name="テキスト ボックス 6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6" name="直線コネクタ 6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7" name="テキスト ボックス 6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8" name="直線コネクタ 6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9" name="テキスト ボックス 64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1" name="テキスト ボックス 6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653" name="直線コネクタ 652"/>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654"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655" name="直線コネクタ 654"/>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656"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657" name="直線コネクタ 656"/>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658"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659" name="フローチャート : 判断 658"/>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660" name="フローチャート : 判断 659"/>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148844</xdr:rowOff>
    </xdr:from>
    <xdr:to>
      <xdr:col>23</xdr:col>
      <xdr:colOff>568325</xdr:colOff>
      <xdr:row>102</xdr:row>
      <xdr:rowOff>78994</xdr:rowOff>
    </xdr:to>
    <xdr:sp macro="" textlink="">
      <xdr:nvSpPr>
        <xdr:cNvPr id="666" name="円/楕円 665"/>
        <xdr:cNvSpPr/>
      </xdr:nvSpPr>
      <xdr:spPr>
        <a:xfrm>
          <a:off x="162687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63771</xdr:rowOff>
    </xdr:from>
    <xdr:ext cx="405111" cy="259045"/>
    <xdr:sp macro="" textlink="">
      <xdr:nvSpPr>
        <xdr:cNvPr id="667" name="【公民館】&#10;有形固定資産減価償却率該当値テキスト"/>
        <xdr:cNvSpPr txBox="1"/>
      </xdr:nvSpPr>
      <xdr:spPr>
        <a:xfrm>
          <a:off x="16408400" y="1738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23113</xdr:rowOff>
    </xdr:from>
    <xdr:to>
      <xdr:col>22</xdr:col>
      <xdr:colOff>415925</xdr:colOff>
      <xdr:row>102</xdr:row>
      <xdr:rowOff>124713</xdr:rowOff>
    </xdr:to>
    <xdr:sp macro="" textlink="">
      <xdr:nvSpPr>
        <xdr:cNvPr id="668" name="円/楕円 667"/>
        <xdr:cNvSpPr/>
      </xdr:nvSpPr>
      <xdr:spPr>
        <a:xfrm>
          <a:off x="154305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28194</xdr:rowOff>
    </xdr:from>
    <xdr:to>
      <xdr:col>23</xdr:col>
      <xdr:colOff>517525</xdr:colOff>
      <xdr:row>102</xdr:row>
      <xdr:rowOff>73913</xdr:rowOff>
    </xdr:to>
    <xdr:cxnSp macro="">
      <xdr:nvCxnSpPr>
        <xdr:cNvPr id="669" name="直線コネクタ 668"/>
        <xdr:cNvCxnSpPr/>
      </xdr:nvCxnSpPr>
      <xdr:spPr>
        <a:xfrm flipV="1">
          <a:off x="15481300" y="1751609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124985</xdr:rowOff>
    </xdr:from>
    <xdr:ext cx="405111" cy="259045"/>
    <xdr:sp macro="" textlink="">
      <xdr:nvSpPr>
        <xdr:cNvPr id="670"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141240</xdr:rowOff>
    </xdr:from>
    <xdr:ext cx="405111" cy="259045"/>
    <xdr:sp macro="" textlink="">
      <xdr:nvSpPr>
        <xdr:cNvPr id="671" name="n_1mainValue【公民館】&#10;有形固定資産減価償却率"/>
        <xdr:cNvSpPr txBox="1"/>
      </xdr:nvSpPr>
      <xdr:spPr>
        <a:xfrm>
          <a:off x="15266043" y="1728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97" name="直線コネクタ 696"/>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98"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99" name="直線コネクタ 698"/>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700"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701" name="直線コネクタ 700"/>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147882</xdr:rowOff>
    </xdr:from>
    <xdr:ext cx="469744" cy="259045"/>
    <xdr:sp macro="" textlink="">
      <xdr:nvSpPr>
        <xdr:cNvPr id="702" name="【公民館】&#10;一人当たり面積平均値テキスト"/>
        <xdr:cNvSpPr txBox="1"/>
      </xdr:nvSpPr>
      <xdr:spPr>
        <a:xfrm>
          <a:off x="22250400" y="1763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703" name="フローチャート : 判断 702"/>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704" name="フローチャート : 判断 703"/>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170724</xdr:rowOff>
    </xdr:from>
    <xdr:to>
      <xdr:col>32</xdr:col>
      <xdr:colOff>238125</xdr:colOff>
      <xdr:row>106</xdr:row>
      <xdr:rowOff>100874</xdr:rowOff>
    </xdr:to>
    <xdr:sp macro="" textlink="">
      <xdr:nvSpPr>
        <xdr:cNvPr id="710" name="円/楕円 709"/>
        <xdr:cNvSpPr/>
      </xdr:nvSpPr>
      <xdr:spPr>
        <a:xfrm>
          <a:off x="22110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149151</xdr:rowOff>
    </xdr:from>
    <xdr:ext cx="469744" cy="259045"/>
    <xdr:sp macro="" textlink="">
      <xdr:nvSpPr>
        <xdr:cNvPr id="711" name="【公民館】&#10;一人当たり面積該当値テキスト"/>
        <xdr:cNvSpPr txBox="1"/>
      </xdr:nvSpPr>
      <xdr:spPr>
        <a:xfrm>
          <a:off x="22250400" y="181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5806</xdr:rowOff>
    </xdr:from>
    <xdr:to>
      <xdr:col>31</xdr:col>
      <xdr:colOff>85725</xdr:colOff>
      <xdr:row>106</xdr:row>
      <xdr:rowOff>107406</xdr:rowOff>
    </xdr:to>
    <xdr:sp macro="" textlink="">
      <xdr:nvSpPr>
        <xdr:cNvPr id="712" name="円/楕円 711"/>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50074</xdr:rowOff>
    </xdr:from>
    <xdr:to>
      <xdr:col>32</xdr:col>
      <xdr:colOff>187325</xdr:colOff>
      <xdr:row>106</xdr:row>
      <xdr:rowOff>56606</xdr:rowOff>
    </xdr:to>
    <xdr:cxnSp macro="">
      <xdr:nvCxnSpPr>
        <xdr:cNvPr id="713" name="直線コネクタ 712"/>
        <xdr:cNvCxnSpPr/>
      </xdr:nvCxnSpPr>
      <xdr:spPr>
        <a:xfrm flipV="1">
          <a:off x="21323300" y="182237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19429</xdr:rowOff>
    </xdr:from>
    <xdr:ext cx="469744" cy="259045"/>
    <xdr:sp macro="" textlink="">
      <xdr:nvSpPr>
        <xdr:cNvPr id="714"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98533</xdr:rowOff>
    </xdr:from>
    <xdr:ext cx="469744" cy="259045"/>
    <xdr:sp macro="" textlink="">
      <xdr:nvSpPr>
        <xdr:cNvPr id="715" name="n_1mainValue【公民館】&#10;一人当たり面積"/>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の有形固定資産減価償却率については、老朽化した橋りょうの改修等により類似団体に比べ</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ポイント低くなっている。また、一人当たり有形固定資産（償却資産）額は、類似団体に比べ大きく増加している。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については、漁港の改修等により類似団体に比べ</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ポイント低くなっている。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の有形固定資産減価償却率については、中学校の老朽化した建物が建替え中であるため、類似団体より</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ポイント高くなっているが、建替え後は、減少が見込まれる。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有形固定資産減価償却率については、建築年数は経っているが、小規模な維持補修で対応しているため、類似団体</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ポイント高くなっている。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19,063
18,929
119.61
13,067,846
11,729,042
1,252,017
5,854,748
9,994,015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72753</xdr:rowOff>
    </xdr:from>
    <xdr:to>
      <xdr:col>6</xdr:col>
      <xdr:colOff>561975</xdr:colOff>
      <xdr:row>38</xdr:row>
      <xdr:rowOff>2903</xdr:rowOff>
    </xdr:to>
    <xdr:sp macro="" textlink="">
      <xdr:nvSpPr>
        <xdr:cNvPr id="71" name="円/楕円 70"/>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95630</xdr:rowOff>
    </xdr:from>
    <xdr:ext cx="405111" cy="259045"/>
    <xdr:sp macro="" textlink="">
      <xdr:nvSpPr>
        <xdr:cNvPr id="72" name="【図書館】&#10;有形固定資産減価償却率該当値テキスト"/>
        <xdr:cNvSpPr txBox="1"/>
      </xdr:nvSpPr>
      <xdr:spPr>
        <a:xfrm>
          <a:off x="47244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108676</xdr:rowOff>
    </xdr:from>
    <xdr:to>
      <xdr:col>5</xdr:col>
      <xdr:colOff>409575</xdr:colOff>
      <xdr:row>38</xdr:row>
      <xdr:rowOff>38826</xdr:rowOff>
    </xdr:to>
    <xdr:sp macro="" textlink="">
      <xdr:nvSpPr>
        <xdr:cNvPr id="73" name="円/楕円 72"/>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123553</xdr:rowOff>
    </xdr:from>
    <xdr:to>
      <xdr:col>6</xdr:col>
      <xdr:colOff>511175</xdr:colOff>
      <xdr:row>37</xdr:row>
      <xdr:rowOff>159476</xdr:rowOff>
    </xdr:to>
    <xdr:cxnSp macro="">
      <xdr:nvCxnSpPr>
        <xdr:cNvPr id="74" name="直線コネクタ 73"/>
        <xdr:cNvCxnSpPr/>
      </xdr:nvCxnSpPr>
      <xdr:spPr>
        <a:xfrm flipV="1">
          <a:off x="3797300" y="64672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23421</xdr:rowOff>
    </xdr:from>
    <xdr:ext cx="405111" cy="259045"/>
    <xdr:sp macro="" textlink="">
      <xdr:nvSpPr>
        <xdr:cNvPr id="75"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55353</xdr:rowOff>
    </xdr:from>
    <xdr:ext cx="405111" cy="259045"/>
    <xdr:sp macro="" textlink="">
      <xdr:nvSpPr>
        <xdr:cNvPr id="76" name="n_1mainValue【図書館】&#10;有形固定資産減価償却率"/>
        <xdr:cNvSpPr txBox="1"/>
      </xdr:nvSpPr>
      <xdr:spPr>
        <a:xfrm>
          <a:off x="3582043"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9" name="直線コネクタ 98"/>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100"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101" name="直線コネクタ 100"/>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2"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3" name="直線コネクタ 10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36847</xdr:rowOff>
    </xdr:from>
    <xdr:ext cx="469744" cy="259045"/>
    <xdr:sp macro="" textlink="">
      <xdr:nvSpPr>
        <xdr:cNvPr id="104" name="【図書館】&#10;一人当たり面積平均値テキスト"/>
        <xdr:cNvSpPr txBox="1"/>
      </xdr:nvSpPr>
      <xdr:spPr>
        <a:xfrm>
          <a:off x="10566400" y="620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5" name="フローチャート : 判断 104"/>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6" name="フローチャート : 判断 105"/>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105410</xdr:rowOff>
    </xdr:from>
    <xdr:to>
      <xdr:col>15</xdr:col>
      <xdr:colOff>231775</xdr:colOff>
      <xdr:row>42</xdr:row>
      <xdr:rowOff>35560</xdr:rowOff>
    </xdr:to>
    <xdr:sp macro="" textlink="">
      <xdr:nvSpPr>
        <xdr:cNvPr id="112" name="円/楕円 111"/>
        <xdr:cNvSpPr/>
      </xdr:nvSpPr>
      <xdr:spPr>
        <a:xfrm>
          <a:off x="10426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20337</xdr:rowOff>
    </xdr:from>
    <xdr:ext cx="469744" cy="259045"/>
    <xdr:sp macro="" textlink="">
      <xdr:nvSpPr>
        <xdr:cNvPr id="113" name="【図書館】&#10;一人当たり面積該当値テキスト"/>
        <xdr:cNvSpPr txBox="1"/>
      </xdr:nvSpPr>
      <xdr:spPr>
        <a:xfrm>
          <a:off x="105664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105410</xdr:rowOff>
    </xdr:from>
    <xdr:to>
      <xdr:col>14</xdr:col>
      <xdr:colOff>79375</xdr:colOff>
      <xdr:row>42</xdr:row>
      <xdr:rowOff>35560</xdr:rowOff>
    </xdr:to>
    <xdr:sp macro="" textlink="">
      <xdr:nvSpPr>
        <xdr:cNvPr id="114" name="円/楕円 113"/>
        <xdr:cNvSpPr/>
      </xdr:nvSpPr>
      <xdr:spPr>
        <a:xfrm>
          <a:off x="9588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156210</xdr:rowOff>
    </xdr:from>
    <xdr:to>
      <xdr:col>15</xdr:col>
      <xdr:colOff>180975</xdr:colOff>
      <xdr:row>41</xdr:row>
      <xdr:rowOff>156210</xdr:rowOff>
    </xdr:to>
    <xdr:cxnSp macro="">
      <xdr:nvCxnSpPr>
        <xdr:cNvPr id="115" name="直線コネクタ 114"/>
        <xdr:cNvCxnSpPr/>
      </xdr:nvCxnSpPr>
      <xdr:spPr>
        <a:xfrm>
          <a:off x="9639300" y="718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120667</xdr:rowOff>
    </xdr:from>
    <xdr:ext cx="469744" cy="259045"/>
    <xdr:sp macro="" textlink="">
      <xdr:nvSpPr>
        <xdr:cNvPr id="116" name="n_1ave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26687</xdr:rowOff>
    </xdr:from>
    <xdr:ext cx="469744" cy="259045"/>
    <xdr:sp macro="" textlink="">
      <xdr:nvSpPr>
        <xdr:cNvPr id="117" name="n_1mainValue【図書館】&#10;一人当たり面積"/>
        <xdr:cNvSpPr txBox="1"/>
      </xdr:nvSpPr>
      <xdr:spPr>
        <a:xfrm>
          <a:off x="9391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40" name="直線コネクタ 139"/>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41"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42" name="直線コネクタ 141"/>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43"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44" name="直線コネクタ 14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45"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6" name="フローチャート : 判断 14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7" name="フローチャート : 判断 146"/>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79502</xdr:rowOff>
    </xdr:from>
    <xdr:to>
      <xdr:col>6</xdr:col>
      <xdr:colOff>561975</xdr:colOff>
      <xdr:row>57</xdr:row>
      <xdr:rowOff>9652</xdr:rowOff>
    </xdr:to>
    <xdr:sp macro="" textlink="">
      <xdr:nvSpPr>
        <xdr:cNvPr id="153" name="円/楕円 152"/>
        <xdr:cNvSpPr/>
      </xdr:nvSpPr>
      <xdr:spPr>
        <a:xfrm>
          <a:off x="45847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102379</xdr:rowOff>
    </xdr:from>
    <xdr:ext cx="405111" cy="259045"/>
    <xdr:sp macro="" textlink="">
      <xdr:nvSpPr>
        <xdr:cNvPr id="154" name="【体育館・プール】&#10;有形固定資産減価償却率該当値テキスト"/>
        <xdr:cNvSpPr txBox="1"/>
      </xdr:nvSpPr>
      <xdr:spPr>
        <a:xfrm>
          <a:off x="4724400" y="953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129794</xdr:rowOff>
    </xdr:from>
    <xdr:to>
      <xdr:col>5</xdr:col>
      <xdr:colOff>409575</xdr:colOff>
      <xdr:row>57</xdr:row>
      <xdr:rowOff>59944</xdr:rowOff>
    </xdr:to>
    <xdr:sp macro="" textlink="">
      <xdr:nvSpPr>
        <xdr:cNvPr id="155" name="円/楕円 154"/>
        <xdr:cNvSpPr/>
      </xdr:nvSpPr>
      <xdr:spPr>
        <a:xfrm>
          <a:off x="3746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130302</xdr:rowOff>
    </xdr:from>
    <xdr:to>
      <xdr:col>6</xdr:col>
      <xdr:colOff>511175</xdr:colOff>
      <xdr:row>57</xdr:row>
      <xdr:rowOff>9144</xdr:rowOff>
    </xdr:to>
    <xdr:cxnSp macro="">
      <xdr:nvCxnSpPr>
        <xdr:cNvPr id="156" name="直線コネクタ 155"/>
        <xdr:cNvCxnSpPr/>
      </xdr:nvCxnSpPr>
      <xdr:spPr>
        <a:xfrm flipV="1">
          <a:off x="3797300" y="973150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14495</xdr:rowOff>
    </xdr:from>
    <xdr:ext cx="405111" cy="259045"/>
    <xdr:sp macro="" textlink="">
      <xdr:nvSpPr>
        <xdr:cNvPr id="157"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76471</xdr:rowOff>
    </xdr:from>
    <xdr:ext cx="405111" cy="259045"/>
    <xdr:sp macro="" textlink="">
      <xdr:nvSpPr>
        <xdr:cNvPr id="158" name="n_1mainValue【体育館・プール】&#10;有形固定資産減価償却率"/>
        <xdr:cNvSpPr txBox="1"/>
      </xdr:nvSpPr>
      <xdr:spPr>
        <a:xfrm>
          <a:off x="3582043" y="95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83" name="直線コネクタ 182"/>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84"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85" name="直線コネクタ 184"/>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86"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87" name="直線コネクタ 186"/>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124477</xdr:rowOff>
    </xdr:from>
    <xdr:ext cx="469744" cy="259045"/>
    <xdr:sp macro="" textlink="">
      <xdr:nvSpPr>
        <xdr:cNvPr id="188" name="【体育館・プール】&#10;一人当たり面積平均値テキスト"/>
        <xdr:cNvSpPr txBox="1"/>
      </xdr:nvSpPr>
      <xdr:spPr>
        <a:xfrm>
          <a:off x="105664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9" name="フローチャート : 判断 188"/>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90" name="フローチャート : 判断 189"/>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154940</xdr:rowOff>
    </xdr:from>
    <xdr:to>
      <xdr:col>15</xdr:col>
      <xdr:colOff>231775</xdr:colOff>
      <xdr:row>60</xdr:row>
      <xdr:rowOff>85090</xdr:rowOff>
    </xdr:to>
    <xdr:sp macro="" textlink="">
      <xdr:nvSpPr>
        <xdr:cNvPr id="196" name="円/楕円 195"/>
        <xdr:cNvSpPr/>
      </xdr:nvSpPr>
      <xdr:spPr>
        <a:xfrm>
          <a:off x="10426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133367</xdr:rowOff>
    </xdr:from>
    <xdr:ext cx="469744" cy="259045"/>
    <xdr:sp macro="" textlink="">
      <xdr:nvSpPr>
        <xdr:cNvPr id="197" name="【体育館・プール】&#10;一人当たり面積該当値テキスト"/>
        <xdr:cNvSpPr txBox="1"/>
      </xdr:nvSpPr>
      <xdr:spPr>
        <a:xfrm>
          <a:off x="10566400"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170180</xdr:rowOff>
    </xdr:from>
    <xdr:to>
      <xdr:col>14</xdr:col>
      <xdr:colOff>79375</xdr:colOff>
      <xdr:row>60</xdr:row>
      <xdr:rowOff>100330</xdr:rowOff>
    </xdr:to>
    <xdr:sp macro="" textlink="">
      <xdr:nvSpPr>
        <xdr:cNvPr id="198" name="円/楕円 197"/>
        <xdr:cNvSpPr/>
      </xdr:nvSpPr>
      <xdr:spPr>
        <a:xfrm>
          <a:off x="958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34290</xdr:rowOff>
    </xdr:from>
    <xdr:to>
      <xdr:col>15</xdr:col>
      <xdr:colOff>180975</xdr:colOff>
      <xdr:row>60</xdr:row>
      <xdr:rowOff>49530</xdr:rowOff>
    </xdr:to>
    <xdr:cxnSp macro="">
      <xdr:nvCxnSpPr>
        <xdr:cNvPr id="199" name="直線コネクタ 198"/>
        <xdr:cNvCxnSpPr/>
      </xdr:nvCxnSpPr>
      <xdr:spPr>
        <a:xfrm flipV="1">
          <a:off x="9639300" y="103212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151147</xdr:rowOff>
    </xdr:from>
    <xdr:ext cx="469744" cy="259045"/>
    <xdr:sp macro="" textlink="">
      <xdr:nvSpPr>
        <xdr:cNvPr id="200"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91457</xdr:rowOff>
    </xdr:from>
    <xdr:ext cx="469744" cy="259045"/>
    <xdr:sp macro="" textlink="">
      <xdr:nvSpPr>
        <xdr:cNvPr id="201" name="n_1mainValue【体育館・プール】&#10;一人当たり面積"/>
        <xdr:cNvSpPr txBox="1"/>
      </xdr:nvSpPr>
      <xdr:spPr>
        <a:xfrm>
          <a:off x="939172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26" name="直線コネクタ 225"/>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27"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28" name="直線コネクタ 227"/>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29"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30" name="直線コネクタ 229"/>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31"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32" name="フローチャート : 判断 231"/>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33" name="フローチャート : 判断 232"/>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156845</xdr:rowOff>
    </xdr:from>
    <xdr:to>
      <xdr:col>6</xdr:col>
      <xdr:colOff>561975</xdr:colOff>
      <xdr:row>83</xdr:row>
      <xdr:rowOff>86995</xdr:rowOff>
    </xdr:to>
    <xdr:sp macro="" textlink="">
      <xdr:nvSpPr>
        <xdr:cNvPr id="239" name="円/楕円 238"/>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8272</xdr:rowOff>
    </xdr:from>
    <xdr:ext cx="405111" cy="259045"/>
    <xdr:sp macro="" textlink="">
      <xdr:nvSpPr>
        <xdr:cNvPr id="240" name="【福祉施設】&#10;有形固定資産減価償却率該当値テキスト"/>
        <xdr:cNvSpPr txBox="1"/>
      </xdr:nvSpPr>
      <xdr:spPr>
        <a:xfrm>
          <a:off x="4724400"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33020</xdr:rowOff>
    </xdr:from>
    <xdr:to>
      <xdr:col>5</xdr:col>
      <xdr:colOff>409575</xdr:colOff>
      <xdr:row>83</xdr:row>
      <xdr:rowOff>134620</xdr:rowOff>
    </xdr:to>
    <xdr:sp macro="" textlink="">
      <xdr:nvSpPr>
        <xdr:cNvPr id="241" name="円/楕円 240"/>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36195</xdr:rowOff>
    </xdr:from>
    <xdr:to>
      <xdr:col>6</xdr:col>
      <xdr:colOff>511175</xdr:colOff>
      <xdr:row>83</xdr:row>
      <xdr:rowOff>83820</xdr:rowOff>
    </xdr:to>
    <xdr:cxnSp macro="">
      <xdr:nvCxnSpPr>
        <xdr:cNvPr id="242" name="直線コネクタ 241"/>
        <xdr:cNvCxnSpPr/>
      </xdr:nvCxnSpPr>
      <xdr:spPr>
        <a:xfrm flipV="1">
          <a:off x="3797300" y="142665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129557</xdr:rowOff>
    </xdr:from>
    <xdr:ext cx="405111" cy="259045"/>
    <xdr:sp macro="" textlink="">
      <xdr:nvSpPr>
        <xdr:cNvPr id="243"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151147</xdr:rowOff>
    </xdr:from>
    <xdr:ext cx="405111" cy="259045"/>
    <xdr:sp macro="" textlink="">
      <xdr:nvSpPr>
        <xdr:cNvPr id="244" name="n_1mainValue【福祉施設】&#10;有形固定資産減価償却率"/>
        <xdr:cNvSpPr txBox="1"/>
      </xdr:nvSpPr>
      <xdr:spPr>
        <a:xfrm>
          <a:off x="3582043"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66" name="直線コネクタ 265"/>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67"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68" name="直線コネクタ 26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69"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70" name="直線コネクタ 269"/>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71"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72" name="フローチャート : 判断 271"/>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73" name="フローチャート : 判断 272"/>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92456</xdr:rowOff>
    </xdr:from>
    <xdr:to>
      <xdr:col>15</xdr:col>
      <xdr:colOff>231775</xdr:colOff>
      <xdr:row>83</xdr:row>
      <xdr:rowOff>22606</xdr:rowOff>
    </xdr:to>
    <xdr:sp macro="" textlink="">
      <xdr:nvSpPr>
        <xdr:cNvPr id="279" name="円/楕円 278"/>
        <xdr:cNvSpPr/>
      </xdr:nvSpPr>
      <xdr:spPr>
        <a:xfrm>
          <a:off x="10426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115333</xdr:rowOff>
    </xdr:from>
    <xdr:ext cx="469744" cy="259045"/>
    <xdr:sp macro="" textlink="">
      <xdr:nvSpPr>
        <xdr:cNvPr id="280" name="【福祉施設】&#10;一人当たり面積該当値テキスト"/>
        <xdr:cNvSpPr txBox="1"/>
      </xdr:nvSpPr>
      <xdr:spPr>
        <a:xfrm>
          <a:off x="105664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99313</xdr:rowOff>
    </xdr:from>
    <xdr:to>
      <xdr:col>14</xdr:col>
      <xdr:colOff>79375</xdr:colOff>
      <xdr:row>83</xdr:row>
      <xdr:rowOff>29463</xdr:rowOff>
    </xdr:to>
    <xdr:sp macro="" textlink="">
      <xdr:nvSpPr>
        <xdr:cNvPr id="281" name="円/楕円 280"/>
        <xdr:cNvSpPr/>
      </xdr:nvSpPr>
      <xdr:spPr>
        <a:xfrm>
          <a:off x="9588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143256</xdr:rowOff>
    </xdr:from>
    <xdr:to>
      <xdr:col>15</xdr:col>
      <xdr:colOff>180975</xdr:colOff>
      <xdr:row>82</xdr:row>
      <xdr:rowOff>150113</xdr:rowOff>
    </xdr:to>
    <xdr:cxnSp macro="">
      <xdr:nvCxnSpPr>
        <xdr:cNvPr id="282" name="直線コネクタ 281"/>
        <xdr:cNvCxnSpPr/>
      </xdr:nvCxnSpPr>
      <xdr:spPr>
        <a:xfrm flipV="1">
          <a:off x="9639300" y="142021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128033</xdr:rowOff>
    </xdr:from>
    <xdr:ext cx="469744" cy="259045"/>
    <xdr:sp macro="" textlink="">
      <xdr:nvSpPr>
        <xdr:cNvPr id="283"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45990</xdr:rowOff>
    </xdr:from>
    <xdr:ext cx="469744" cy="259045"/>
    <xdr:sp macro="" textlink="">
      <xdr:nvSpPr>
        <xdr:cNvPr id="284" name="n_1mainValue【福祉施設】&#10;一人当たり面積"/>
        <xdr:cNvSpPr txBox="1"/>
      </xdr:nvSpPr>
      <xdr:spPr>
        <a:xfrm>
          <a:off x="93917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309" name="直線コネクタ 308"/>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310"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311" name="直線コネクタ 310"/>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312"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313" name="直線コネクタ 312"/>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143527</xdr:rowOff>
    </xdr:from>
    <xdr:ext cx="405111" cy="259045"/>
    <xdr:sp macro="" textlink="">
      <xdr:nvSpPr>
        <xdr:cNvPr id="314" name="【市民会館】&#10;有形固定資産減価償却率平均値テキスト"/>
        <xdr:cNvSpPr txBox="1"/>
      </xdr:nvSpPr>
      <xdr:spPr>
        <a:xfrm>
          <a:off x="472440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315" name="フローチャート : 判断 314"/>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316" name="フローチャート : 判断 315"/>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2539</xdr:rowOff>
    </xdr:from>
    <xdr:to>
      <xdr:col>6</xdr:col>
      <xdr:colOff>561975</xdr:colOff>
      <xdr:row>107</xdr:row>
      <xdr:rowOff>104139</xdr:rowOff>
    </xdr:to>
    <xdr:sp macro="" textlink="">
      <xdr:nvSpPr>
        <xdr:cNvPr id="322" name="円/楕円 321"/>
        <xdr:cNvSpPr/>
      </xdr:nvSpPr>
      <xdr:spPr>
        <a:xfrm>
          <a:off x="4584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88916</xdr:rowOff>
    </xdr:from>
    <xdr:ext cx="405111" cy="259045"/>
    <xdr:sp macro="" textlink="">
      <xdr:nvSpPr>
        <xdr:cNvPr id="323" name="【市民会館】&#10;有形固定資産減価償却率該当値テキスト"/>
        <xdr:cNvSpPr txBox="1"/>
      </xdr:nvSpPr>
      <xdr:spPr>
        <a:xfrm>
          <a:off x="4724400"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36830</xdr:rowOff>
    </xdr:from>
    <xdr:to>
      <xdr:col>5</xdr:col>
      <xdr:colOff>409575</xdr:colOff>
      <xdr:row>107</xdr:row>
      <xdr:rowOff>138430</xdr:rowOff>
    </xdr:to>
    <xdr:sp macro="" textlink="">
      <xdr:nvSpPr>
        <xdr:cNvPr id="324" name="円/楕円 323"/>
        <xdr:cNvSpPr/>
      </xdr:nvSpPr>
      <xdr:spPr>
        <a:xfrm>
          <a:off x="3746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53339</xdr:rowOff>
    </xdr:from>
    <xdr:to>
      <xdr:col>6</xdr:col>
      <xdr:colOff>511175</xdr:colOff>
      <xdr:row>107</xdr:row>
      <xdr:rowOff>87630</xdr:rowOff>
    </xdr:to>
    <xdr:cxnSp macro="">
      <xdr:nvCxnSpPr>
        <xdr:cNvPr id="325" name="直線コネクタ 324"/>
        <xdr:cNvCxnSpPr/>
      </xdr:nvCxnSpPr>
      <xdr:spPr>
        <a:xfrm flipV="1">
          <a:off x="3797300" y="18398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29227</xdr:rowOff>
    </xdr:from>
    <xdr:ext cx="405111" cy="259045"/>
    <xdr:sp macro="" textlink="">
      <xdr:nvSpPr>
        <xdr:cNvPr id="326" name="n_1aveValue【市民会館】&#10;有形固定資産減価償却率"/>
        <xdr:cNvSpPr txBox="1"/>
      </xdr:nvSpPr>
      <xdr:spPr>
        <a:xfrm>
          <a:off x="3582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129557</xdr:rowOff>
    </xdr:from>
    <xdr:ext cx="405111" cy="259045"/>
    <xdr:sp macro="" textlink="">
      <xdr:nvSpPr>
        <xdr:cNvPr id="327" name="n_1mainValue【市民会館】&#10;有形固定資産減価償却率"/>
        <xdr:cNvSpPr txBox="1"/>
      </xdr:nvSpPr>
      <xdr:spPr>
        <a:xfrm>
          <a:off x="3582043"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8" name="テキスト ボックス 33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9" name="直線コネクタ 3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40" name="テキスト ボックス 3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1" name="直線コネクタ 3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42" name="テキスト ボックス 3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3" name="直線コネクタ 3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44" name="テキスト ボックス 3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5" name="直線コネクタ 3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46" name="テキスト ボックス 3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7" name="直線コネクタ 3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8" name="テキスト ボックス 3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9" name="直線コネクタ 3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50" name="テキスト ボックス 3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354" name="直線コネクタ 353"/>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355" name="【市民会館】&#10;一人当たり面積最小値テキスト"/>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356" name="直線コネクタ 355"/>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357" name="【市民会館】&#10;一人当たり面積最大値テキスト"/>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358" name="直線コネクタ 357"/>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359" name="【市民会館】&#10;一人当たり面積平均値テキスト"/>
        <xdr:cNvSpPr txBox="1"/>
      </xdr:nvSpPr>
      <xdr:spPr>
        <a:xfrm>
          <a:off x="10566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360" name="フローチャート : 判断 359"/>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361" name="フローチャート : 判断 360"/>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98879</xdr:rowOff>
    </xdr:from>
    <xdr:to>
      <xdr:col>15</xdr:col>
      <xdr:colOff>231775</xdr:colOff>
      <xdr:row>100</xdr:row>
      <xdr:rowOff>29029</xdr:rowOff>
    </xdr:to>
    <xdr:sp macro="" textlink="">
      <xdr:nvSpPr>
        <xdr:cNvPr id="367" name="円/楕円 366"/>
        <xdr:cNvSpPr/>
      </xdr:nvSpPr>
      <xdr:spPr>
        <a:xfrm>
          <a:off x="10426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51906</xdr:rowOff>
    </xdr:from>
    <xdr:ext cx="469744" cy="259045"/>
    <xdr:sp macro="" textlink="">
      <xdr:nvSpPr>
        <xdr:cNvPr id="368" name="【市民会館】&#10;一人当たり面積該当値テキスト"/>
        <xdr:cNvSpPr txBox="1"/>
      </xdr:nvSpPr>
      <xdr:spPr>
        <a:xfrm>
          <a:off x="10566400" y="170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142421</xdr:rowOff>
    </xdr:from>
    <xdr:to>
      <xdr:col>14</xdr:col>
      <xdr:colOff>79375</xdr:colOff>
      <xdr:row>100</xdr:row>
      <xdr:rowOff>72571</xdr:rowOff>
    </xdr:to>
    <xdr:sp macro="" textlink="">
      <xdr:nvSpPr>
        <xdr:cNvPr id="369" name="円/楕円 368"/>
        <xdr:cNvSpPr/>
      </xdr:nvSpPr>
      <xdr:spPr>
        <a:xfrm>
          <a:off x="9588500" y="171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149679</xdr:rowOff>
    </xdr:from>
    <xdr:to>
      <xdr:col>15</xdr:col>
      <xdr:colOff>180975</xdr:colOff>
      <xdr:row>100</xdr:row>
      <xdr:rowOff>21771</xdr:rowOff>
    </xdr:to>
    <xdr:cxnSp macro="">
      <xdr:nvCxnSpPr>
        <xdr:cNvPr id="370" name="直線コネクタ 369"/>
        <xdr:cNvCxnSpPr/>
      </xdr:nvCxnSpPr>
      <xdr:spPr>
        <a:xfrm flipV="1">
          <a:off x="9639300" y="171232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71863</xdr:rowOff>
    </xdr:from>
    <xdr:ext cx="469744" cy="259045"/>
    <xdr:sp macro="" textlink="">
      <xdr:nvSpPr>
        <xdr:cNvPr id="371" name="n_1aveValue【市民会館】&#10;一人当たり面積"/>
        <xdr:cNvSpPr txBox="1"/>
      </xdr:nvSpPr>
      <xdr:spPr>
        <a:xfrm>
          <a:off x="9391727" y="177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89098</xdr:rowOff>
    </xdr:from>
    <xdr:ext cx="469744" cy="259045"/>
    <xdr:sp macro="" textlink="">
      <xdr:nvSpPr>
        <xdr:cNvPr id="372" name="n_1mainValue【市民会館】&#10;一人当たり面積"/>
        <xdr:cNvSpPr txBox="1"/>
      </xdr:nvSpPr>
      <xdr:spPr>
        <a:xfrm>
          <a:off x="9391727" y="1689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99" name="直線コネクタ 398"/>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40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401" name="直線コネクタ 40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40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403" name="直線コネクタ 40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95630</xdr:rowOff>
    </xdr:from>
    <xdr:ext cx="405111" cy="259045"/>
    <xdr:sp macro="" textlink="">
      <xdr:nvSpPr>
        <xdr:cNvPr id="404" name="【一般廃棄物処理施設】&#10;有形固定資産減価償却率平均値テキスト"/>
        <xdr:cNvSpPr txBox="1"/>
      </xdr:nvSpPr>
      <xdr:spPr>
        <a:xfrm>
          <a:off x="16408400" y="6267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405" name="フローチャート : 判断 404"/>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406" name="フローチャート : 判断 405"/>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164193</xdr:rowOff>
    </xdr:from>
    <xdr:to>
      <xdr:col>23</xdr:col>
      <xdr:colOff>568325</xdr:colOff>
      <xdr:row>38</xdr:row>
      <xdr:rowOff>94343</xdr:rowOff>
    </xdr:to>
    <xdr:sp macro="" textlink="">
      <xdr:nvSpPr>
        <xdr:cNvPr id="412" name="円/楕円 411"/>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142620</xdr:rowOff>
    </xdr:from>
    <xdr:ext cx="405111" cy="259045"/>
    <xdr:sp macro="" textlink="">
      <xdr:nvSpPr>
        <xdr:cNvPr id="413" name="【一般廃棄物処理施設】&#10;有形固定資産減価償却率該当値テキスト"/>
        <xdr:cNvSpPr txBox="1"/>
      </xdr:nvSpPr>
      <xdr:spPr>
        <a:xfrm>
          <a:off x="164084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48260</xdr:rowOff>
    </xdr:from>
    <xdr:to>
      <xdr:col>22</xdr:col>
      <xdr:colOff>415925</xdr:colOff>
      <xdr:row>38</xdr:row>
      <xdr:rowOff>149860</xdr:rowOff>
    </xdr:to>
    <xdr:sp macro="" textlink="">
      <xdr:nvSpPr>
        <xdr:cNvPr id="414" name="円/楕円 413"/>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43543</xdr:rowOff>
    </xdr:from>
    <xdr:to>
      <xdr:col>23</xdr:col>
      <xdr:colOff>517525</xdr:colOff>
      <xdr:row>38</xdr:row>
      <xdr:rowOff>99060</xdr:rowOff>
    </xdr:to>
    <xdr:cxnSp macro="">
      <xdr:nvCxnSpPr>
        <xdr:cNvPr id="415" name="直線コネクタ 414"/>
        <xdr:cNvCxnSpPr/>
      </xdr:nvCxnSpPr>
      <xdr:spPr>
        <a:xfrm flipV="1">
          <a:off x="15481300" y="65586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33</xdr:row>
      <xdr:rowOff>66783</xdr:rowOff>
    </xdr:from>
    <xdr:ext cx="405111" cy="259045"/>
    <xdr:sp macro="" textlink="">
      <xdr:nvSpPr>
        <xdr:cNvPr id="416"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140987</xdr:rowOff>
    </xdr:from>
    <xdr:ext cx="405111" cy="259045"/>
    <xdr:sp macro="" textlink="">
      <xdr:nvSpPr>
        <xdr:cNvPr id="417" name="n_1main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29" name="テキスト ボックス 42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1" name="テキスト ボックス 43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3" name="テキスト ボックス 43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5" name="テキスト ボックス 43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439" name="直線コネクタ 438"/>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440"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441" name="直線コネクタ 440"/>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442"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443" name="直線コネクタ 442"/>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444"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445" name="フローチャート : 判断 444"/>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446" name="フローチャート : 判断 445"/>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104235</xdr:rowOff>
    </xdr:from>
    <xdr:to>
      <xdr:col>32</xdr:col>
      <xdr:colOff>238125</xdr:colOff>
      <xdr:row>35</xdr:row>
      <xdr:rowOff>34385</xdr:rowOff>
    </xdr:to>
    <xdr:sp macro="" textlink="">
      <xdr:nvSpPr>
        <xdr:cNvPr id="452" name="円/楕円 451"/>
        <xdr:cNvSpPr/>
      </xdr:nvSpPr>
      <xdr:spPr>
        <a:xfrm>
          <a:off x="22110700" y="59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57262</xdr:rowOff>
    </xdr:from>
    <xdr:ext cx="599010" cy="259045"/>
    <xdr:sp macro="" textlink="">
      <xdr:nvSpPr>
        <xdr:cNvPr id="453" name="【一般廃棄物処理施設】&#10;一人当たり有形固定資産（償却資産）額該当値テキスト"/>
        <xdr:cNvSpPr txBox="1"/>
      </xdr:nvSpPr>
      <xdr:spPr>
        <a:xfrm>
          <a:off x="22250400" y="588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257,757</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83574</xdr:rowOff>
    </xdr:from>
    <xdr:to>
      <xdr:col>31</xdr:col>
      <xdr:colOff>85725</xdr:colOff>
      <xdr:row>35</xdr:row>
      <xdr:rowOff>13724</xdr:rowOff>
    </xdr:to>
    <xdr:sp macro="" textlink="">
      <xdr:nvSpPr>
        <xdr:cNvPr id="454" name="円/楕円 453"/>
        <xdr:cNvSpPr/>
      </xdr:nvSpPr>
      <xdr:spPr>
        <a:xfrm>
          <a:off x="21272500" y="59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134374</xdr:rowOff>
    </xdr:from>
    <xdr:to>
      <xdr:col>32</xdr:col>
      <xdr:colOff>187325</xdr:colOff>
      <xdr:row>34</xdr:row>
      <xdr:rowOff>155035</xdr:rowOff>
    </xdr:to>
    <xdr:cxnSp macro="">
      <xdr:nvCxnSpPr>
        <xdr:cNvPr id="455" name="直線コネクタ 454"/>
        <xdr:cNvCxnSpPr/>
      </xdr:nvCxnSpPr>
      <xdr:spPr>
        <a:xfrm>
          <a:off x="21323300" y="5963674"/>
          <a:ext cx="8382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39</xdr:row>
      <xdr:rowOff>14740</xdr:rowOff>
    </xdr:from>
    <xdr:ext cx="599010" cy="259045"/>
    <xdr:sp macro="" textlink="">
      <xdr:nvSpPr>
        <xdr:cNvPr id="456" name="n_1aveValue【一般廃棄物処理施設】&#10;一人当たり有形固定資産（償却資産）額"/>
        <xdr:cNvSpPr txBox="1"/>
      </xdr:nvSpPr>
      <xdr:spPr>
        <a:xfrm>
          <a:off x="21011094" y="67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30</xdr:col>
      <xdr:colOff>408519</xdr:colOff>
      <xdr:row>33</xdr:row>
      <xdr:rowOff>30251</xdr:rowOff>
    </xdr:from>
    <xdr:ext cx="599010" cy="259045"/>
    <xdr:sp macro="" textlink="">
      <xdr:nvSpPr>
        <xdr:cNvPr id="457" name="n_1mainValue【一般廃棄物処理施設】&#10;一人当たり有形固定資産（償却資産）額"/>
        <xdr:cNvSpPr txBox="1"/>
      </xdr:nvSpPr>
      <xdr:spPr>
        <a:xfrm>
          <a:off x="21011094" y="568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8" name="テキスト ボックス 4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9" name="直線コネクタ 4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0" name="テキスト ボックス 4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1" name="直線コネクタ 4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2" name="テキスト ボックス 4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3" name="直線コネクタ 4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4" name="テキスト ボックス 4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5" name="直線コネクタ 4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6" name="テキスト ボックス 4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7" name="直線コネクタ 4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8" name="テキスト ボックス 4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482" name="直線コネクタ 481"/>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483"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484" name="直線コネクタ 48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485"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486" name="直線コネクタ 48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48277</xdr:rowOff>
    </xdr:from>
    <xdr:ext cx="405111" cy="259045"/>
    <xdr:sp macro="" textlink="">
      <xdr:nvSpPr>
        <xdr:cNvPr id="487" name="【保健センター・保健所】&#10;有形固定資産減価償却率平均値テキスト"/>
        <xdr:cNvSpPr txBox="1"/>
      </xdr:nvSpPr>
      <xdr:spPr>
        <a:xfrm>
          <a:off x="16408400" y="982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488" name="フローチャート : 判断 487"/>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489" name="フローチャート : 判断 488"/>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124460</xdr:rowOff>
    </xdr:from>
    <xdr:to>
      <xdr:col>23</xdr:col>
      <xdr:colOff>568325</xdr:colOff>
      <xdr:row>63</xdr:row>
      <xdr:rowOff>54610</xdr:rowOff>
    </xdr:to>
    <xdr:sp macro="" textlink="">
      <xdr:nvSpPr>
        <xdr:cNvPr id="495" name="円/楕円 494"/>
        <xdr:cNvSpPr/>
      </xdr:nvSpPr>
      <xdr:spPr>
        <a:xfrm>
          <a:off x="16268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39387</xdr:rowOff>
    </xdr:from>
    <xdr:ext cx="405111" cy="259045"/>
    <xdr:sp macro="" textlink="">
      <xdr:nvSpPr>
        <xdr:cNvPr id="496" name="【保健センター・保健所】&#10;有形固定資産減価償却率該当値テキスト"/>
        <xdr:cNvSpPr txBox="1"/>
      </xdr:nvSpPr>
      <xdr:spPr>
        <a:xfrm>
          <a:off x="16408400" y="1066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36830</xdr:rowOff>
    </xdr:from>
    <xdr:to>
      <xdr:col>22</xdr:col>
      <xdr:colOff>415925</xdr:colOff>
      <xdr:row>63</xdr:row>
      <xdr:rowOff>138430</xdr:rowOff>
    </xdr:to>
    <xdr:sp macro="" textlink="">
      <xdr:nvSpPr>
        <xdr:cNvPr id="497" name="円/楕円 496"/>
        <xdr:cNvSpPr/>
      </xdr:nvSpPr>
      <xdr:spPr>
        <a:xfrm>
          <a:off x="1543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3810</xdr:rowOff>
    </xdr:from>
    <xdr:to>
      <xdr:col>23</xdr:col>
      <xdr:colOff>517525</xdr:colOff>
      <xdr:row>63</xdr:row>
      <xdr:rowOff>87630</xdr:rowOff>
    </xdr:to>
    <xdr:cxnSp macro="">
      <xdr:nvCxnSpPr>
        <xdr:cNvPr id="498" name="直線コネクタ 497"/>
        <xdr:cNvCxnSpPr/>
      </xdr:nvCxnSpPr>
      <xdr:spPr>
        <a:xfrm flipV="1">
          <a:off x="15481300" y="10805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36847</xdr:rowOff>
    </xdr:from>
    <xdr:ext cx="405111" cy="259045"/>
    <xdr:sp macro="" textlink="">
      <xdr:nvSpPr>
        <xdr:cNvPr id="499" name="n_1aveValue【保健センター・保健所】&#10;有形固定資産減価償却率"/>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129557</xdr:rowOff>
    </xdr:from>
    <xdr:ext cx="405111" cy="259045"/>
    <xdr:sp macro="" textlink="">
      <xdr:nvSpPr>
        <xdr:cNvPr id="500" name="n_1mainValue【保健センター・保健所】&#10;有形固定資産減価償却率"/>
        <xdr:cNvSpPr txBox="1"/>
      </xdr:nvSpPr>
      <xdr:spPr>
        <a:xfrm>
          <a:off x="15266043"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11" name="直線コネクタ 5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2" name="テキスト ボックス 5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3" name="直線コネクタ 5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4" name="テキスト ボックス 5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5" name="直線コネクタ 5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6" name="テキスト ボックス 5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7" name="直線コネクタ 5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8" name="テキスト ボックス 5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9" name="直線コネクタ 5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0" name="テキスト ボックス 5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1" name="直線コネクタ 5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2" name="テキスト ボックス 5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526" name="直線コネクタ 525"/>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527"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528" name="直線コネクタ 527"/>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529"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530" name="直線コネクタ 529"/>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42290</xdr:rowOff>
    </xdr:from>
    <xdr:ext cx="469744" cy="259045"/>
    <xdr:sp macro="" textlink="">
      <xdr:nvSpPr>
        <xdr:cNvPr id="531" name="【保健センター・保健所】&#10;一人当たり面積平均値テキスト"/>
        <xdr:cNvSpPr txBox="1"/>
      </xdr:nvSpPr>
      <xdr:spPr>
        <a:xfrm>
          <a:off x="22250400" y="1032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532" name="フローチャート : 判断 531"/>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533" name="フローチャート : 判断 532"/>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4" name="テキスト ボックス 5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5" name="テキスト ボックス 5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6" name="テキスト ボックス 5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7" name="テキスト ボックス 5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8" name="テキスト ボックス 5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56969</xdr:rowOff>
    </xdr:from>
    <xdr:to>
      <xdr:col>32</xdr:col>
      <xdr:colOff>238125</xdr:colOff>
      <xdr:row>62</xdr:row>
      <xdr:rowOff>158569</xdr:rowOff>
    </xdr:to>
    <xdr:sp macro="" textlink="">
      <xdr:nvSpPr>
        <xdr:cNvPr id="539" name="円/楕円 538"/>
        <xdr:cNvSpPr/>
      </xdr:nvSpPr>
      <xdr:spPr>
        <a:xfrm>
          <a:off x="22110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35396</xdr:rowOff>
    </xdr:from>
    <xdr:ext cx="469744" cy="259045"/>
    <xdr:sp macro="" textlink="">
      <xdr:nvSpPr>
        <xdr:cNvPr id="540" name="【保健センター・保健所】&#10;一人当たり面積該当値テキスト"/>
        <xdr:cNvSpPr txBox="1"/>
      </xdr:nvSpPr>
      <xdr:spPr>
        <a:xfrm>
          <a:off x="22250400"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541" name="円/楕円 540"/>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107769</xdr:rowOff>
    </xdr:from>
    <xdr:to>
      <xdr:col>32</xdr:col>
      <xdr:colOff>187325</xdr:colOff>
      <xdr:row>62</xdr:row>
      <xdr:rowOff>114300</xdr:rowOff>
    </xdr:to>
    <xdr:cxnSp macro="">
      <xdr:nvCxnSpPr>
        <xdr:cNvPr id="542" name="直線コネクタ 541"/>
        <xdr:cNvCxnSpPr/>
      </xdr:nvCxnSpPr>
      <xdr:spPr>
        <a:xfrm flipV="1">
          <a:off x="21323300" y="1073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150603</xdr:rowOff>
    </xdr:from>
    <xdr:ext cx="469744" cy="259045"/>
    <xdr:sp macro="" textlink="">
      <xdr:nvSpPr>
        <xdr:cNvPr id="543"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156227</xdr:rowOff>
    </xdr:from>
    <xdr:ext cx="469744" cy="259045"/>
    <xdr:sp macro="" textlink="">
      <xdr:nvSpPr>
        <xdr:cNvPr id="54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56" name="テキスト ボックス 55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4" name="テキスト ボックス 56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568" name="直線コネクタ 567"/>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569"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570" name="直線コネクタ 569"/>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571"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572" name="直線コネクタ 571"/>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573"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574" name="フローチャート : 判断 573"/>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575" name="フローチャート : 判断 574"/>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69214</xdr:rowOff>
    </xdr:from>
    <xdr:to>
      <xdr:col>23</xdr:col>
      <xdr:colOff>568325</xdr:colOff>
      <xdr:row>78</xdr:row>
      <xdr:rowOff>170814</xdr:rowOff>
    </xdr:to>
    <xdr:sp macro="" textlink="">
      <xdr:nvSpPr>
        <xdr:cNvPr id="581" name="円/楕円 580"/>
        <xdr:cNvSpPr/>
      </xdr:nvSpPr>
      <xdr:spPr>
        <a:xfrm>
          <a:off x="162687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92091</xdr:rowOff>
    </xdr:from>
    <xdr:ext cx="405111" cy="259045"/>
    <xdr:sp macro="" textlink="">
      <xdr:nvSpPr>
        <xdr:cNvPr id="582" name="【消防施設】&#10;有形固定資産減価償却率該当値テキスト"/>
        <xdr:cNvSpPr txBox="1"/>
      </xdr:nvSpPr>
      <xdr:spPr>
        <a:xfrm>
          <a:off x="16408400"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48261</xdr:rowOff>
    </xdr:from>
    <xdr:to>
      <xdr:col>22</xdr:col>
      <xdr:colOff>415925</xdr:colOff>
      <xdr:row>79</xdr:row>
      <xdr:rowOff>149861</xdr:rowOff>
    </xdr:to>
    <xdr:sp macro="" textlink="">
      <xdr:nvSpPr>
        <xdr:cNvPr id="583" name="円/楕円 582"/>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120014</xdr:rowOff>
    </xdr:from>
    <xdr:to>
      <xdr:col>23</xdr:col>
      <xdr:colOff>517525</xdr:colOff>
      <xdr:row>79</xdr:row>
      <xdr:rowOff>99061</xdr:rowOff>
    </xdr:to>
    <xdr:cxnSp macro="">
      <xdr:nvCxnSpPr>
        <xdr:cNvPr id="584" name="直線コネクタ 583"/>
        <xdr:cNvCxnSpPr/>
      </xdr:nvCxnSpPr>
      <xdr:spPr>
        <a:xfrm flipV="1">
          <a:off x="15481300" y="13493114"/>
          <a:ext cx="8382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59072</xdr:rowOff>
    </xdr:from>
    <xdr:ext cx="405111" cy="259045"/>
    <xdr:sp macro="" textlink="">
      <xdr:nvSpPr>
        <xdr:cNvPr id="585" name="n_1aveValue【消防施設】&#10;有形固定資産減価償却率"/>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166388</xdr:rowOff>
    </xdr:from>
    <xdr:ext cx="405111" cy="259045"/>
    <xdr:sp macro="" textlink="">
      <xdr:nvSpPr>
        <xdr:cNvPr id="586" name="n_1mainValue【消防施設】&#10;有形固定資産減価償却率"/>
        <xdr:cNvSpPr txBox="1"/>
      </xdr:nvSpPr>
      <xdr:spPr>
        <a:xfrm>
          <a:off x="15266043"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7" name="テキスト ボックス 5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98" name="直線コネクタ 5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9" name="テキスト ボックス 5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0" name="直線コネクタ 5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1" name="テキスト ボックス 6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2" name="直線コネクタ 6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3" name="テキスト ボックス 6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4" name="直線コネクタ 6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5" name="テキスト ボックス 6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6" name="直線コネクタ 6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7" name="テキスト ボックス 6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8" name="直線コネクタ 6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9" name="テキスト ボックス 6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613" name="直線コネクタ 612"/>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14"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15" name="直線コネクタ 614"/>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616"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617" name="直線コネクタ 616"/>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53720</xdr:rowOff>
    </xdr:from>
    <xdr:ext cx="469744" cy="259045"/>
    <xdr:sp macro="" textlink="">
      <xdr:nvSpPr>
        <xdr:cNvPr id="618" name="【消防施設】&#10;一人当たり面積平均値テキスト"/>
        <xdr:cNvSpPr txBox="1"/>
      </xdr:nvSpPr>
      <xdr:spPr>
        <a:xfrm>
          <a:off x="22250400" y="1394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619" name="フローチャート : 判断 618"/>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620" name="フローチャート : 判断 619"/>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55336</xdr:rowOff>
    </xdr:from>
    <xdr:to>
      <xdr:col>32</xdr:col>
      <xdr:colOff>238125</xdr:colOff>
      <xdr:row>83</xdr:row>
      <xdr:rowOff>156936</xdr:rowOff>
    </xdr:to>
    <xdr:sp macro="" textlink="">
      <xdr:nvSpPr>
        <xdr:cNvPr id="626" name="円/楕円 625"/>
        <xdr:cNvSpPr/>
      </xdr:nvSpPr>
      <xdr:spPr>
        <a:xfrm>
          <a:off x="221107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33763</xdr:rowOff>
    </xdr:from>
    <xdr:ext cx="469744" cy="259045"/>
    <xdr:sp macro="" textlink="">
      <xdr:nvSpPr>
        <xdr:cNvPr id="627" name="【消防施設】&#10;一人当たり面積該当値テキスト"/>
        <xdr:cNvSpPr txBox="1"/>
      </xdr:nvSpPr>
      <xdr:spPr>
        <a:xfrm>
          <a:off x="22250400" y="142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142421</xdr:rowOff>
    </xdr:from>
    <xdr:to>
      <xdr:col>31</xdr:col>
      <xdr:colOff>85725</xdr:colOff>
      <xdr:row>80</xdr:row>
      <xdr:rowOff>72571</xdr:rowOff>
    </xdr:to>
    <xdr:sp macro="" textlink="">
      <xdr:nvSpPr>
        <xdr:cNvPr id="628" name="円/楕円 627"/>
        <xdr:cNvSpPr/>
      </xdr:nvSpPr>
      <xdr:spPr>
        <a:xfrm>
          <a:off x="2127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21771</xdr:rowOff>
    </xdr:from>
    <xdr:to>
      <xdr:col>32</xdr:col>
      <xdr:colOff>187325</xdr:colOff>
      <xdr:row>83</xdr:row>
      <xdr:rowOff>106136</xdr:rowOff>
    </xdr:to>
    <xdr:cxnSp macro="">
      <xdr:nvCxnSpPr>
        <xdr:cNvPr id="629" name="直線コネクタ 628"/>
        <xdr:cNvCxnSpPr/>
      </xdr:nvCxnSpPr>
      <xdr:spPr>
        <a:xfrm>
          <a:off x="21323300" y="13737771"/>
          <a:ext cx="8382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630"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89098</xdr:rowOff>
    </xdr:from>
    <xdr:ext cx="469744" cy="259045"/>
    <xdr:sp macro="" textlink="">
      <xdr:nvSpPr>
        <xdr:cNvPr id="631" name="n_1mainValue【消防施設】&#10;一人当たり面積"/>
        <xdr:cNvSpPr txBox="1"/>
      </xdr:nvSpPr>
      <xdr:spPr>
        <a:xfrm>
          <a:off x="21075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42" name="直線コネクタ 6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43" name="テキスト ボックス 6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44" name="直線コネクタ 6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45" name="テキスト ボックス 6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46" name="直線コネクタ 6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7" name="テキスト ボックス 6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8" name="直線コネクタ 6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9" name="テキスト ボックス 6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50" name="直線コネクタ 6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51" name="テキスト ボックス 6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52" name="直線コネクタ 6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53" name="テキスト ボックス 6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657" name="直線コネクタ 656"/>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658"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659" name="直線コネクタ 658"/>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660"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661" name="直線コネクタ 66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38479</xdr:rowOff>
    </xdr:from>
    <xdr:ext cx="405111" cy="259045"/>
    <xdr:sp macro="" textlink="">
      <xdr:nvSpPr>
        <xdr:cNvPr id="662" name="【庁舎】&#10;有形固定資産減価償却率平均値テキスト"/>
        <xdr:cNvSpPr txBox="1"/>
      </xdr:nvSpPr>
      <xdr:spPr>
        <a:xfrm>
          <a:off x="164084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663" name="フローチャート : 判断 662"/>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664" name="フローチャート : 判断 663"/>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5" name="テキスト ボックス 6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6" name="テキスト ボックス 6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7" name="テキスト ボックス 6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8" name="テキスト ボックス 6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9" name="テキスト ボックス 6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61323</xdr:rowOff>
    </xdr:from>
    <xdr:to>
      <xdr:col>23</xdr:col>
      <xdr:colOff>568325</xdr:colOff>
      <xdr:row>104</xdr:row>
      <xdr:rowOff>162923</xdr:rowOff>
    </xdr:to>
    <xdr:sp macro="" textlink="">
      <xdr:nvSpPr>
        <xdr:cNvPr id="670" name="円/楕円 669"/>
        <xdr:cNvSpPr/>
      </xdr:nvSpPr>
      <xdr:spPr>
        <a:xfrm>
          <a:off x="16268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39750</xdr:rowOff>
    </xdr:from>
    <xdr:ext cx="405111" cy="259045"/>
    <xdr:sp macro="" textlink="">
      <xdr:nvSpPr>
        <xdr:cNvPr id="671" name="【庁舎】&#10;有形固定資産減価償却率該当値テキスト"/>
        <xdr:cNvSpPr txBox="1"/>
      </xdr:nvSpPr>
      <xdr:spPr>
        <a:xfrm>
          <a:off x="16408400"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87449</xdr:rowOff>
    </xdr:from>
    <xdr:to>
      <xdr:col>22</xdr:col>
      <xdr:colOff>415925</xdr:colOff>
      <xdr:row>105</xdr:row>
      <xdr:rowOff>17599</xdr:rowOff>
    </xdr:to>
    <xdr:sp macro="" textlink="">
      <xdr:nvSpPr>
        <xdr:cNvPr id="672" name="円/楕円 671"/>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112123</xdr:rowOff>
    </xdr:from>
    <xdr:to>
      <xdr:col>23</xdr:col>
      <xdr:colOff>517525</xdr:colOff>
      <xdr:row>104</xdr:row>
      <xdr:rowOff>138249</xdr:rowOff>
    </xdr:to>
    <xdr:cxnSp macro="">
      <xdr:nvCxnSpPr>
        <xdr:cNvPr id="673" name="直線コネクタ 672"/>
        <xdr:cNvCxnSpPr/>
      </xdr:nvCxnSpPr>
      <xdr:spPr>
        <a:xfrm flipV="1">
          <a:off x="15481300" y="179429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3101</xdr:rowOff>
    </xdr:from>
    <xdr:ext cx="405111" cy="259045"/>
    <xdr:sp macro="" textlink="">
      <xdr:nvSpPr>
        <xdr:cNvPr id="674"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8726</xdr:rowOff>
    </xdr:from>
    <xdr:ext cx="405111" cy="259045"/>
    <xdr:sp macro="" textlink="">
      <xdr:nvSpPr>
        <xdr:cNvPr id="675" name="n_1mainValue【庁舎】&#10;有形固定資産減価償却率"/>
        <xdr:cNvSpPr txBox="1"/>
      </xdr:nvSpPr>
      <xdr:spPr>
        <a:xfrm>
          <a:off x="15266043"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4" name="テキスト ボックス 6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5" name="直線コネクタ 6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6" name="テキスト ボックス 6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87" name="直線コネクタ 6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8" name="テキスト ボックス 6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9" name="直線コネクタ 6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90" name="テキスト ボックス 6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91" name="直線コネクタ 6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92" name="テキスト ボックス 6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3" name="直線コネクタ 6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4" name="テキスト ボックス 6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5" name="直線コネクタ 6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6" name="テキスト ボックス 6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7" name="直線コネクタ 6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8" name="テキスト ボックス 6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702" name="直線コネクタ 701"/>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703"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704" name="直線コネクタ 703"/>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705"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706" name="直線コネクタ 705"/>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707"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708" name="フローチャート : 判断 707"/>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709" name="フローチャート : 判断 708"/>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0" name="テキスト ボックス 7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1" name="テキスト ボックス 7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2" name="テキスト ボックス 7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3" name="テキスト ボックス 7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4" name="テキスト ボックス 7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97245</xdr:rowOff>
    </xdr:from>
    <xdr:to>
      <xdr:col>32</xdr:col>
      <xdr:colOff>238125</xdr:colOff>
      <xdr:row>105</xdr:row>
      <xdr:rowOff>27395</xdr:rowOff>
    </xdr:to>
    <xdr:sp macro="" textlink="">
      <xdr:nvSpPr>
        <xdr:cNvPr id="715" name="円/楕円 714"/>
        <xdr:cNvSpPr/>
      </xdr:nvSpPr>
      <xdr:spPr>
        <a:xfrm>
          <a:off x="22110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120122</xdr:rowOff>
    </xdr:from>
    <xdr:ext cx="469744" cy="259045"/>
    <xdr:sp macro="" textlink="">
      <xdr:nvSpPr>
        <xdr:cNvPr id="716" name="【庁舎】&#10;一人当たり面積該当値テキスト"/>
        <xdr:cNvSpPr txBox="1"/>
      </xdr:nvSpPr>
      <xdr:spPr>
        <a:xfrm>
          <a:off x="222504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110308</xdr:rowOff>
    </xdr:from>
    <xdr:to>
      <xdr:col>31</xdr:col>
      <xdr:colOff>85725</xdr:colOff>
      <xdr:row>105</xdr:row>
      <xdr:rowOff>40458</xdr:rowOff>
    </xdr:to>
    <xdr:sp macro="" textlink="">
      <xdr:nvSpPr>
        <xdr:cNvPr id="717" name="円/楕円 716"/>
        <xdr:cNvSpPr/>
      </xdr:nvSpPr>
      <xdr:spPr>
        <a:xfrm>
          <a:off x="2127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148045</xdr:rowOff>
    </xdr:from>
    <xdr:to>
      <xdr:col>32</xdr:col>
      <xdr:colOff>187325</xdr:colOff>
      <xdr:row>104</xdr:row>
      <xdr:rowOff>161108</xdr:rowOff>
    </xdr:to>
    <xdr:cxnSp macro="">
      <xdr:nvCxnSpPr>
        <xdr:cNvPr id="718" name="直線コネクタ 717"/>
        <xdr:cNvCxnSpPr/>
      </xdr:nvCxnSpPr>
      <xdr:spPr>
        <a:xfrm flipV="1">
          <a:off x="21323300" y="179788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152416</xdr:rowOff>
    </xdr:from>
    <xdr:ext cx="469744" cy="259045"/>
    <xdr:sp macro="" textlink="">
      <xdr:nvSpPr>
        <xdr:cNvPr id="719"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56985</xdr:rowOff>
    </xdr:from>
    <xdr:ext cx="469744" cy="259045"/>
    <xdr:sp macro="" textlink="">
      <xdr:nvSpPr>
        <xdr:cNvPr id="720" name="n_1mainValue【庁舎】&#10;一人当たり面積"/>
        <xdr:cNvSpPr txBox="1"/>
      </xdr:nvSpPr>
      <xdr:spPr>
        <a:xfrm>
          <a:off x="210757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は、建築年数が経っており、類似団体より高くなっている。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合併により本庁は建築年数が経っているが、支所は比較的新しいため、類似団体より低くなっている。その他は、比較的、建築年数が経っていないため類似団体より低くなっている。一人当たりの面積につい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は、合併前の施設に統合しているので、類似団体に比べ低くなっている。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は、合併後、施設を改修したため、類似団体に比べ高くなっている。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19,063
18,929
119.61
13,067,846
11,729,042
1,252,017
5,854,748
9,994,015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末）３４．７％に加え、町内に大規模な事業所が少ないことなどにより、財政基盤が弱く、類似団体と比較してかなり低くなっている。税収体制の強化による税収の徴収率向上、不用な町有地の売却など財源確保に努めるとともに、人口増（移住定住）の促進施策や定員管理等の取り組みを通じて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95250</xdr:rowOff>
    </xdr:to>
    <xdr:cxnSp macro="">
      <xdr:nvCxnSpPr>
        <xdr:cNvPr id="72" name="直線コネクタ 71"/>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106741</xdr:rowOff>
    </xdr:to>
    <xdr:cxnSp macro="">
      <xdr:nvCxnSpPr>
        <xdr:cNvPr id="78" name="直線コネクタ 77"/>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a:t>
          </a:r>
          <a:r>
            <a:rPr kumimoji="1" lang="en-US" altLang="ja-JP" sz="1300">
              <a:latin typeface="ＭＳ Ｐゴシック"/>
            </a:rPr>
            <a:t>4</a:t>
          </a:r>
          <a:r>
            <a:rPr kumimoji="1" lang="ja-JP" altLang="en-US" sz="1300">
              <a:latin typeface="ＭＳ Ｐゴシック"/>
            </a:rPr>
            <a:t>ポイント高くなっている。</a:t>
          </a:r>
          <a:r>
            <a:rPr kumimoji="1" lang="en-US" altLang="ja-JP" sz="1300">
              <a:latin typeface="ＭＳ Ｐゴシック"/>
            </a:rPr>
            <a:t>H24</a:t>
          </a:r>
          <a:r>
            <a:rPr kumimoji="1" lang="ja-JP" altLang="en-US" sz="1300">
              <a:latin typeface="ＭＳ Ｐゴシック"/>
            </a:rPr>
            <a:t>借入の過疎対策事業債及び</a:t>
          </a:r>
          <a:r>
            <a:rPr kumimoji="1" lang="en-US" altLang="ja-JP" sz="1300">
              <a:latin typeface="ＭＳ Ｐゴシック"/>
            </a:rPr>
            <a:t>H25</a:t>
          </a:r>
          <a:r>
            <a:rPr kumimoji="1" lang="ja-JP" altLang="en-US" sz="1300">
              <a:latin typeface="ＭＳ Ｐゴシック"/>
            </a:rPr>
            <a:t>旧合併特例債の償還開始による公債費が増加しているため、昨年に比べ増加している。今後は、事務事業の見直し等により、経常経費の削減を図る。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119856</xdr:rowOff>
    </xdr:from>
    <xdr:to>
      <xdr:col>7</xdr:col>
      <xdr:colOff>152400</xdr:colOff>
      <xdr:row>63</xdr:row>
      <xdr:rowOff>87154</xdr:rowOff>
    </xdr:to>
    <xdr:cxnSp macro="">
      <xdr:nvCxnSpPr>
        <xdr:cNvPr id="136" name="直線コネクタ 135"/>
        <xdr:cNvCxnSpPr/>
      </xdr:nvCxnSpPr>
      <xdr:spPr>
        <a:xfrm>
          <a:off x="4114800" y="10749756"/>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119856</xdr:rowOff>
    </xdr:from>
    <xdr:to>
      <xdr:col>6</xdr:col>
      <xdr:colOff>0</xdr:colOff>
      <xdr:row>63</xdr:row>
      <xdr:rowOff>108268</xdr:rowOff>
    </xdr:to>
    <xdr:cxnSp macro="">
      <xdr:nvCxnSpPr>
        <xdr:cNvPr id="139" name="直線コネクタ 138"/>
        <xdr:cNvCxnSpPr/>
      </xdr:nvCxnSpPr>
      <xdr:spPr>
        <a:xfrm flipV="1">
          <a:off x="3225800" y="10749756"/>
          <a:ext cx="889000" cy="1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168116</xdr:rowOff>
    </xdr:from>
    <xdr:to>
      <xdr:col>4</xdr:col>
      <xdr:colOff>482600</xdr:colOff>
      <xdr:row>63</xdr:row>
      <xdr:rowOff>108268</xdr:rowOff>
    </xdr:to>
    <xdr:cxnSp macro="">
      <xdr:nvCxnSpPr>
        <xdr:cNvPr id="142" name="直線コネクタ 141"/>
        <xdr:cNvCxnSpPr/>
      </xdr:nvCxnSpPr>
      <xdr:spPr>
        <a:xfrm>
          <a:off x="2336800" y="10798016"/>
          <a:ext cx="889000" cy="1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168116</xdr:rowOff>
    </xdr:from>
    <xdr:to>
      <xdr:col>3</xdr:col>
      <xdr:colOff>279400</xdr:colOff>
      <xdr:row>62</xdr:row>
      <xdr:rowOff>168116</xdr:rowOff>
    </xdr:to>
    <xdr:cxnSp macro="">
      <xdr:nvCxnSpPr>
        <xdr:cNvPr id="145" name="直線コネクタ 144"/>
        <xdr:cNvCxnSpPr/>
      </xdr:nvCxnSpPr>
      <xdr:spPr>
        <a:xfrm>
          <a:off x="1447800" y="1079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36354</xdr:rowOff>
    </xdr:from>
    <xdr:to>
      <xdr:col>7</xdr:col>
      <xdr:colOff>203200</xdr:colOff>
      <xdr:row>63</xdr:row>
      <xdr:rowOff>137954</xdr:rowOff>
    </xdr:to>
    <xdr:sp macro="" textlink="">
      <xdr:nvSpPr>
        <xdr:cNvPr id="155" name="円/楕円 154"/>
        <xdr:cNvSpPr/>
      </xdr:nvSpPr>
      <xdr:spPr>
        <a:xfrm>
          <a:off x="4902200" y="108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8431</xdr:rowOff>
    </xdr:from>
    <xdr:ext cx="762000" cy="259045"/>
    <xdr:sp macro="" textlink="">
      <xdr:nvSpPr>
        <xdr:cNvPr id="156" name="財政構造の弾力性該当値テキスト"/>
        <xdr:cNvSpPr txBox="1"/>
      </xdr:nvSpPr>
      <xdr:spPr>
        <a:xfrm>
          <a:off x="5041900" y="1080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69056</xdr:rowOff>
    </xdr:from>
    <xdr:to>
      <xdr:col>6</xdr:col>
      <xdr:colOff>50800</xdr:colOff>
      <xdr:row>62</xdr:row>
      <xdr:rowOff>170656</xdr:rowOff>
    </xdr:to>
    <xdr:sp macro="" textlink="">
      <xdr:nvSpPr>
        <xdr:cNvPr id="157" name="円/楕円 156"/>
        <xdr:cNvSpPr/>
      </xdr:nvSpPr>
      <xdr:spPr>
        <a:xfrm>
          <a:off x="4064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155433</xdr:rowOff>
    </xdr:from>
    <xdr:ext cx="736600" cy="259045"/>
    <xdr:sp macro="" textlink="">
      <xdr:nvSpPr>
        <xdr:cNvPr id="158" name="テキスト ボックス 157"/>
        <xdr:cNvSpPr txBox="1"/>
      </xdr:nvSpPr>
      <xdr:spPr>
        <a:xfrm>
          <a:off x="3733800" y="1078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57468</xdr:rowOff>
    </xdr:from>
    <xdr:to>
      <xdr:col>4</xdr:col>
      <xdr:colOff>533400</xdr:colOff>
      <xdr:row>63</xdr:row>
      <xdr:rowOff>159068</xdr:rowOff>
    </xdr:to>
    <xdr:sp macro="" textlink="">
      <xdr:nvSpPr>
        <xdr:cNvPr id="159" name="円/楕円 158"/>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60" name="テキスト ボックス 159"/>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117316</xdr:rowOff>
    </xdr:from>
    <xdr:to>
      <xdr:col>3</xdr:col>
      <xdr:colOff>330200</xdr:colOff>
      <xdr:row>63</xdr:row>
      <xdr:rowOff>47466</xdr:rowOff>
    </xdr:to>
    <xdr:sp macro="" textlink="">
      <xdr:nvSpPr>
        <xdr:cNvPr id="161" name="円/楕円 160"/>
        <xdr:cNvSpPr/>
      </xdr:nvSpPr>
      <xdr:spPr>
        <a:xfrm>
          <a:off x="2286000" y="107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32243</xdr:rowOff>
    </xdr:from>
    <xdr:ext cx="762000" cy="259045"/>
    <xdr:sp macro="" textlink="">
      <xdr:nvSpPr>
        <xdr:cNvPr id="162" name="テキスト ボックス 161"/>
        <xdr:cNvSpPr txBox="1"/>
      </xdr:nvSpPr>
      <xdr:spPr>
        <a:xfrm>
          <a:off x="1955800" y="1083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117316</xdr:rowOff>
    </xdr:from>
    <xdr:to>
      <xdr:col>2</xdr:col>
      <xdr:colOff>127000</xdr:colOff>
      <xdr:row>63</xdr:row>
      <xdr:rowOff>47466</xdr:rowOff>
    </xdr:to>
    <xdr:sp macro="" textlink="">
      <xdr:nvSpPr>
        <xdr:cNvPr id="163" name="円/楕円 162"/>
        <xdr:cNvSpPr/>
      </xdr:nvSpPr>
      <xdr:spPr>
        <a:xfrm>
          <a:off x="1397000" y="107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32243</xdr:rowOff>
    </xdr:from>
    <xdr:ext cx="762000" cy="259045"/>
    <xdr:sp macro="" textlink="">
      <xdr:nvSpPr>
        <xdr:cNvPr id="164" name="テキスト ボックス 163"/>
        <xdr:cNvSpPr txBox="1"/>
      </xdr:nvSpPr>
      <xdr:spPr>
        <a:xfrm>
          <a:off x="1066800" y="1083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[166,171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保育所、学校給食、ごみ処理場等の施設運営を直営で行っており、人件費は高い水準にあるため、施設の統合や民間委託等を検討していく。併せて、事務事業の見直しによる経常経費の削減の必要があ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118028</xdr:rowOff>
    </xdr:from>
    <xdr:to>
      <xdr:col>7</xdr:col>
      <xdr:colOff>152400</xdr:colOff>
      <xdr:row>82</xdr:row>
      <xdr:rowOff>141542</xdr:rowOff>
    </xdr:to>
    <xdr:cxnSp macro="">
      <xdr:nvCxnSpPr>
        <xdr:cNvPr id="197" name="直線コネクタ 196"/>
        <xdr:cNvCxnSpPr/>
      </xdr:nvCxnSpPr>
      <xdr:spPr>
        <a:xfrm>
          <a:off x="4114800" y="14176928"/>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94807</xdr:rowOff>
    </xdr:from>
    <xdr:to>
      <xdr:col>6</xdr:col>
      <xdr:colOff>0</xdr:colOff>
      <xdr:row>82</xdr:row>
      <xdr:rowOff>118028</xdr:rowOff>
    </xdr:to>
    <xdr:cxnSp macro="">
      <xdr:nvCxnSpPr>
        <xdr:cNvPr id="200" name="直線コネクタ 199"/>
        <xdr:cNvCxnSpPr/>
      </xdr:nvCxnSpPr>
      <xdr:spPr>
        <a:xfrm>
          <a:off x="3225800" y="14153707"/>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40934</xdr:rowOff>
    </xdr:from>
    <xdr:to>
      <xdr:col>4</xdr:col>
      <xdr:colOff>482600</xdr:colOff>
      <xdr:row>82</xdr:row>
      <xdr:rowOff>94807</xdr:rowOff>
    </xdr:to>
    <xdr:cxnSp macro="">
      <xdr:nvCxnSpPr>
        <xdr:cNvPr id="203" name="直線コネクタ 202"/>
        <xdr:cNvCxnSpPr/>
      </xdr:nvCxnSpPr>
      <xdr:spPr>
        <a:xfrm>
          <a:off x="2336800" y="14099834"/>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40934</xdr:rowOff>
    </xdr:from>
    <xdr:to>
      <xdr:col>3</xdr:col>
      <xdr:colOff>279400</xdr:colOff>
      <xdr:row>82</xdr:row>
      <xdr:rowOff>43965</xdr:rowOff>
    </xdr:to>
    <xdr:cxnSp macro="">
      <xdr:nvCxnSpPr>
        <xdr:cNvPr id="206" name="直線コネクタ 205"/>
        <xdr:cNvCxnSpPr/>
      </xdr:nvCxnSpPr>
      <xdr:spPr>
        <a:xfrm flipV="1">
          <a:off x="1447800" y="14099834"/>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90742</xdr:rowOff>
    </xdr:from>
    <xdr:to>
      <xdr:col>7</xdr:col>
      <xdr:colOff>203200</xdr:colOff>
      <xdr:row>83</xdr:row>
      <xdr:rowOff>20892</xdr:rowOff>
    </xdr:to>
    <xdr:sp macro="" textlink="">
      <xdr:nvSpPr>
        <xdr:cNvPr id="216" name="円/楕円 215"/>
        <xdr:cNvSpPr/>
      </xdr:nvSpPr>
      <xdr:spPr>
        <a:xfrm>
          <a:off x="4902200" y="141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62819</xdr:rowOff>
    </xdr:from>
    <xdr:ext cx="762000" cy="259045"/>
    <xdr:sp macro="" textlink="">
      <xdr:nvSpPr>
        <xdr:cNvPr id="217" name="人件費・物件費等の状況該当値テキスト"/>
        <xdr:cNvSpPr txBox="1"/>
      </xdr:nvSpPr>
      <xdr:spPr>
        <a:xfrm>
          <a:off x="5041900" y="141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166,171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67228</xdr:rowOff>
    </xdr:from>
    <xdr:to>
      <xdr:col>6</xdr:col>
      <xdr:colOff>50800</xdr:colOff>
      <xdr:row>82</xdr:row>
      <xdr:rowOff>168828</xdr:rowOff>
    </xdr:to>
    <xdr:sp macro="" textlink="">
      <xdr:nvSpPr>
        <xdr:cNvPr id="218" name="円/楕円 217"/>
        <xdr:cNvSpPr/>
      </xdr:nvSpPr>
      <xdr:spPr>
        <a:xfrm>
          <a:off x="4064000" y="14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153605</xdr:rowOff>
    </xdr:from>
    <xdr:ext cx="736600" cy="259045"/>
    <xdr:sp macro="" textlink="">
      <xdr:nvSpPr>
        <xdr:cNvPr id="219" name="テキスト ボックス 218"/>
        <xdr:cNvSpPr txBox="1"/>
      </xdr:nvSpPr>
      <xdr:spPr>
        <a:xfrm>
          <a:off x="3733800" y="1421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44007</xdr:rowOff>
    </xdr:from>
    <xdr:to>
      <xdr:col>4</xdr:col>
      <xdr:colOff>533400</xdr:colOff>
      <xdr:row>82</xdr:row>
      <xdr:rowOff>145607</xdr:rowOff>
    </xdr:to>
    <xdr:sp macro="" textlink="">
      <xdr:nvSpPr>
        <xdr:cNvPr id="220" name="円/楕円 219"/>
        <xdr:cNvSpPr/>
      </xdr:nvSpPr>
      <xdr:spPr>
        <a:xfrm>
          <a:off x="3175000" y="141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130384</xdr:rowOff>
    </xdr:from>
    <xdr:ext cx="762000" cy="259045"/>
    <xdr:sp macro="" textlink="">
      <xdr:nvSpPr>
        <xdr:cNvPr id="221" name="テキスト ボックス 220"/>
        <xdr:cNvSpPr txBox="1"/>
      </xdr:nvSpPr>
      <xdr:spPr>
        <a:xfrm>
          <a:off x="2844800" y="14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161584</xdr:rowOff>
    </xdr:from>
    <xdr:to>
      <xdr:col>3</xdr:col>
      <xdr:colOff>330200</xdr:colOff>
      <xdr:row>82</xdr:row>
      <xdr:rowOff>91734</xdr:rowOff>
    </xdr:to>
    <xdr:sp macro="" textlink="">
      <xdr:nvSpPr>
        <xdr:cNvPr id="222" name="円/楕円 221"/>
        <xdr:cNvSpPr/>
      </xdr:nvSpPr>
      <xdr:spPr>
        <a:xfrm>
          <a:off x="2286000" y="140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76511</xdr:rowOff>
    </xdr:from>
    <xdr:ext cx="762000" cy="259045"/>
    <xdr:sp macro="" textlink="">
      <xdr:nvSpPr>
        <xdr:cNvPr id="223" name="テキスト ボックス 222"/>
        <xdr:cNvSpPr txBox="1"/>
      </xdr:nvSpPr>
      <xdr:spPr>
        <a:xfrm>
          <a:off x="1955800" y="1413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164615</xdr:rowOff>
    </xdr:from>
    <xdr:to>
      <xdr:col>2</xdr:col>
      <xdr:colOff>127000</xdr:colOff>
      <xdr:row>82</xdr:row>
      <xdr:rowOff>94765</xdr:rowOff>
    </xdr:to>
    <xdr:sp macro="" textlink="">
      <xdr:nvSpPr>
        <xdr:cNvPr id="224" name="円/楕円 223"/>
        <xdr:cNvSpPr/>
      </xdr:nvSpPr>
      <xdr:spPr>
        <a:xfrm>
          <a:off x="1397000" y="140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79542</xdr:rowOff>
    </xdr:from>
    <xdr:ext cx="762000" cy="259045"/>
    <xdr:sp macro="" textlink="">
      <xdr:nvSpPr>
        <xdr:cNvPr id="225" name="テキスト ボックス 224"/>
        <xdr:cNvSpPr txBox="1"/>
      </xdr:nvSpPr>
      <xdr:spPr>
        <a:xfrm>
          <a:off x="1066800" y="141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高卒の初任給が国より高く、毎年高卒者を採用しているため、類似団体と比較しても数値は高い水準にある。今後は、給与の適正化に務める。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94706</xdr:rowOff>
    </xdr:from>
    <xdr:to>
      <xdr:col>24</xdr:col>
      <xdr:colOff>558800</xdr:colOff>
      <xdr:row>86</xdr:row>
      <xdr:rowOff>142966</xdr:rowOff>
    </xdr:to>
    <xdr:cxnSp macro="">
      <xdr:nvCxnSpPr>
        <xdr:cNvPr id="261" name="直線コネクタ 260"/>
        <xdr:cNvCxnSpPr/>
      </xdr:nvCxnSpPr>
      <xdr:spPr>
        <a:xfrm>
          <a:off x="16179800" y="148394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18869</xdr:rowOff>
    </xdr:from>
    <xdr:to>
      <xdr:col>23</xdr:col>
      <xdr:colOff>406400</xdr:colOff>
      <xdr:row>86</xdr:row>
      <xdr:rowOff>94706</xdr:rowOff>
    </xdr:to>
    <xdr:cxnSp macro="">
      <xdr:nvCxnSpPr>
        <xdr:cNvPr id="264" name="直線コネクタ 263"/>
        <xdr:cNvCxnSpPr/>
      </xdr:nvCxnSpPr>
      <xdr:spPr>
        <a:xfrm>
          <a:off x="15290800" y="147635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145506</xdr:rowOff>
    </xdr:from>
    <xdr:to>
      <xdr:col>23</xdr:col>
      <xdr:colOff>457200</xdr:colOff>
      <xdr:row>85</xdr:row>
      <xdr:rowOff>75656</xdr:rowOff>
    </xdr:to>
    <xdr:sp macro="" textlink="">
      <xdr:nvSpPr>
        <xdr:cNvPr id="265" name="フローチャート : 判断 264"/>
        <xdr:cNvSpPr/>
      </xdr:nvSpPr>
      <xdr:spPr>
        <a:xfrm>
          <a:off x="16129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85833</xdr:rowOff>
    </xdr:from>
    <xdr:ext cx="736600" cy="259045"/>
    <xdr:sp macro="" textlink="">
      <xdr:nvSpPr>
        <xdr:cNvPr id="266" name="テキスト ボックス 265"/>
        <xdr:cNvSpPr txBox="1"/>
      </xdr:nvSpPr>
      <xdr:spPr>
        <a:xfrm>
          <a:off x="15798800" y="1431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18869</xdr:rowOff>
    </xdr:to>
    <xdr:cxnSp macro="">
      <xdr:nvCxnSpPr>
        <xdr:cNvPr id="267" name="直線コネクタ 266"/>
        <xdr:cNvCxnSpPr/>
      </xdr:nvCxnSpPr>
      <xdr:spPr>
        <a:xfrm>
          <a:off x="14401800" y="147497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97245</xdr:rowOff>
    </xdr:from>
    <xdr:to>
      <xdr:col>22</xdr:col>
      <xdr:colOff>254000</xdr:colOff>
      <xdr:row>85</xdr:row>
      <xdr:rowOff>27395</xdr:rowOff>
    </xdr:to>
    <xdr:sp macro="" textlink="">
      <xdr:nvSpPr>
        <xdr:cNvPr id="268" name="フローチャート : 判断 267"/>
        <xdr:cNvSpPr/>
      </xdr:nvSpPr>
      <xdr:spPr>
        <a:xfrm>
          <a:off x="15240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37572</xdr:rowOff>
    </xdr:from>
    <xdr:ext cx="762000" cy="259045"/>
    <xdr:sp macro="" textlink="">
      <xdr:nvSpPr>
        <xdr:cNvPr id="269" name="テキスト ボックス 268"/>
        <xdr:cNvSpPr txBox="1"/>
      </xdr:nvSpPr>
      <xdr:spPr>
        <a:xfrm>
          <a:off x="14909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88</xdr:row>
      <xdr:rowOff>151674</xdr:rowOff>
    </xdr:to>
    <xdr:cxnSp macro="">
      <xdr:nvCxnSpPr>
        <xdr:cNvPr id="270" name="直線コネクタ 269"/>
        <xdr:cNvCxnSpPr/>
      </xdr:nvCxnSpPr>
      <xdr:spPr>
        <a:xfrm flipV="1">
          <a:off x="13512800" y="14749780"/>
          <a:ext cx="889000" cy="48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69669</xdr:rowOff>
    </xdr:from>
    <xdr:to>
      <xdr:col>21</xdr:col>
      <xdr:colOff>50800</xdr:colOff>
      <xdr:row>84</xdr:row>
      <xdr:rowOff>171269</xdr:rowOff>
    </xdr:to>
    <xdr:sp macro="" textlink="">
      <xdr:nvSpPr>
        <xdr:cNvPr id="271" name="フローチャート : 判断 270"/>
        <xdr:cNvSpPr/>
      </xdr:nvSpPr>
      <xdr:spPr>
        <a:xfrm>
          <a:off x="14351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9996</xdr:rowOff>
    </xdr:from>
    <xdr:ext cx="762000" cy="259045"/>
    <xdr:sp macro="" textlink="">
      <xdr:nvSpPr>
        <xdr:cNvPr id="272" name="テキスト ボックス 271"/>
        <xdr:cNvSpPr txBox="1"/>
      </xdr:nvSpPr>
      <xdr:spPr>
        <a:xfrm>
          <a:off x="14020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93073</xdr:rowOff>
    </xdr:from>
    <xdr:to>
      <xdr:col>19</xdr:col>
      <xdr:colOff>533400</xdr:colOff>
      <xdr:row>88</xdr:row>
      <xdr:rowOff>23223</xdr:rowOff>
    </xdr:to>
    <xdr:sp macro="" textlink="">
      <xdr:nvSpPr>
        <xdr:cNvPr id="273" name="フローチャート : 判断 272"/>
        <xdr:cNvSpPr/>
      </xdr:nvSpPr>
      <xdr:spPr>
        <a:xfrm>
          <a:off x="13462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33400</xdr:rowOff>
    </xdr:from>
    <xdr:ext cx="762000" cy="259045"/>
    <xdr:sp macro="" textlink="">
      <xdr:nvSpPr>
        <xdr:cNvPr id="274" name="テキスト ボックス 273"/>
        <xdr:cNvSpPr txBox="1"/>
      </xdr:nvSpPr>
      <xdr:spPr>
        <a:xfrm>
          <a:off x="13131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92166</xdr:rowOff>
    </xdr:from>
    <xdr:to>
      <xdr:col>24</xdr:col>
      <xdr:colOff>609600</xdr:colOff>
      <xdr:row>87</xdr:row>
      <xdr:rowOff>22316</xdr:rowOff>
    </xdr:to>
    <xdr:sp macro="" textlink="">
      <xdr:nvSpPr>
        <xdr:cNvPr id="280" name="円/楕円 279"/>
        <xdr:cNvSpPr/>
      </xdr:nvSpPr>
      <xdr:spPr>
        <a:xfrm>
          <a:off x="16967200" y="1483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159493</xdr:rowOff>
    </xdr:from>
    <xdr:ext cx="762000" cy="259045"/>
    <xdr:sp macro="" textlink="">
      <xdr:nvSpPr>
        <xdr:cNvPr id="281" name="給与水準   （国との比較）該当値テキスト"/>
        <xdr:cNvSpPr txBox="1"/>
      </xdr:nvSpPr>
      <xdr:spPr>
        <a:xfrm>
          <a:off x="17106900" y="1473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43906</xdr:rowOff>
    </xdr:from>
    <xdr:to>
      <xdr:col>23</xdr:col>
      <xdr:colOff>457200</xdr:colOff>
      <xdr:row>86</xdr:row>
      <xdr:rowOff>145506</xdr:rowOff>
    </xdr:to>
    <xdr:sp macro="" textlink="">
      <xdr:nvSpPr>
        <xdr:cNvPr id="282" name="円/楕円 281"/>
        <xdr:cNvSpPr/>
      </xdr:nvSpPr>
      <xdr:spPr>
        <a:xfrm>
          <a:off x="161290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130283</xdr:rowOff>
    </xdr:from>
    <xdr:ext cx="736600" cy="259045"/>
    <xdr:sp macro="" textlink="">
      <xdr:nvSpPr>
        <xdr:cNvPr id="283" name="テキスト ボックス 282"/>
        <xdr:cNvSpPr txBox="1"/>
      </xdr:nvSpPr>
      <xdr:spPr>
        <a:xfrm>
          <a:off x="15798800" y="1487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139519</xdr:rowOff>
    </xdr:from>
    <xdr:to>
      <xdr:col>22</xdr:col>
      <xdr:colOff>254000</xdr:colOff>
      <xdr:row>86</xdr:row>
      <xdr:rowOff>69669</xdr:rowOff>
    </xdr:to>
    <xdr:sp macro="" textlink="">
      <xdr:nvSpPr>
        <xdr:cNvPr id="284" name="円/楕円 283"/>
        <xdr:cNvSpPr/>
      </xdr:nvSpPr>
      <xdr:spPr>
        <a:xfrm>
          <a:off x="15240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54446</xdr:rowOff>
    </xdr:from>
    <xdr:ext cx="762000" cy="259045"/>
    <xdr:sp macro="" textlink="">
      <xdr:nvSpPr>
        <xdr:cNvPr id="285" name="テキスト ボックス 284"/>
        <xdr:cNvSpPr txBox="1"/>
      </xdr:nvSpPr>
      <xdr:spPr>
        <a:xfrm>
          <a:off x="14909800" y="147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6" name="円/楕円 285"/>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7" name="テキスト ボックス 286"/>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100874</xdr:rowOff>
    </xdr:from>
    <xdr:to>
      <xdr:col>19</xdr:col>
      <xdr:colOff>533400</xdr:colOff>
      <xdr:row>89</xdr:row>
      <xdr:rowOff>31024</xdr:rowOff>
    </xdr:to>
    <xdr:sp macro="" textlink="">
      <xdr:nvSpPr>
        <xdr:cNvPr id="288" name="円/楕円 287"/>
        <xdr:cNvSpPr/>
      </xdr:nvSpPr>
      <xdr:spPr>
        <a:xfrm>
          <a:off x="13462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15801</xdr:rowOff>
    </xdr:from>
    <xdr:ext cx="762000" cy="259045"/>
    <xdr:sp macro="" textlink="">
      <xdr:nvSpPr>
        <xdr:cNvPr id="289" name="テキスト ボックス 288"/>
        <xdr:cNvSpPr txBox="1"/>
      </xdr:nvSpPr>
      <xdr:spPr>
        <a:xfrm>
          <a:off x="13131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人口千人あたりの職員数を類似団体と比較するとやや上回っている。主な要因は、保育所・学校給食・ごみ処理等を町が直営しているためである。</a:t>
          </a:r>
        </a:p>
        <a:p>
          <a:r>
            <a:rPr kumimoji="1" lang="ja-JP" altLang="en-US" sz="1300">
              <a:latin typeface="ＭＳ Ｐゴシック"/>
            </a:rPr>
            <a:t>合併後、退職勧奨などにより職員数は減少したものの、類似団体を上回っているため、新規採用者の抑制などにより、適切な定員管理に務める。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70878</xdr:rowOff>
    </xdr:from>
    <xdr:to>
      <xdr:col>24</xdr:col>
      <xdr:colOff>558800</xdr:colOff>
      <xdr:row>62</xdr:row>
      <xdr:rowOff>104201</xdr:rowOff>
    </xdr:to>
    <xdr:cxnSp macro="">
      <xdr:nvCxnSpPr>
        <xdr:cNvPr id="326" name="直線コネクタ 325"/>
        <xdr:cNvCxnSpPr/>
      </xdr:nvCxnSpPr>
      <xdr:spPr>
        <a:xfrm>
          <a:off x="16179800" y="10700778"/>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7"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32959</xdr:rowOff>
    </xdr:from>
    <xdr:to>
      <xdr:col>23</xdr:col>
      <xdr:colOff>406400</xdr:colOff>
      <xdr:row>62</xdr:row>
      <xdr:rowOff>70878</xdr:rowOff>
    </xdr:to>
    <xdr:cxnSp macro="">
      <xdr:nvCxnSpPr>
        <xdr:cNvPr id="329" name="直線コネクタ 328"/>
        <xdr:cNvCxnSpPr/>
      </xdr:nvCxnSpPr>
      <xdr:spPr>
        <a:xfrm>
          <a:off x="15290800" y="1066285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31" name="テキスト ボックス 330"/>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32959</xdr:rowOff>
    </xdr:from>
    <xdr:to>
      <xdr:col>22</xdr:col>
      <xdr:colOff>203200</xdr:colOff>
      <xdr:row>62</xdr:row>
      <xdr:rowOff>51344</xdr:rowOff>
    </xdr:to>
    <xdr:cxnSp macro="">
      <xdr:nvCxnSpPr>
        <xdr:cNvPr id="332" name="直線コネクタ 331"/>
        <xdr:cNvCxnSpPr/>
      </xdr:nvCxnSpPr>
      <xdr:spPr>
        <a:xfrm flipV="1">
          <a:off x="14401800" y="106628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3" name="フローチャート : 判断 332"/>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4" name="テキスト ボックス 333"/>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21469</xdr:rowOff>
    </xdr:from>
    <xdr:to>
      <xdr:col>21</xdr:col>
      <xdr:colOff>0</xdr:colOff>
      <xdr:row>62</xdr:row>
      <xdr:rowOff>51344</xdr:rowOff>
    </xdr:to>
    <xdr:cxnSp macro="">
      <xdr:nvCxnSpPr>
        <xdr:cNvPr id="335" name="直線コネクタ 334"/>
        <xdr:cNvCxnSpPr/>
      </xdr:nvCxnSpPr>
      <xdr:spPr>
        <a:xfrm>
          <a:off x="13512800" y="1065136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6" name="フローチャート : 判断 335"/>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7" name="テキスト ボックス 336"/>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8" name="フローチャート : 判断 337"/>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9" name="テキスト ボックス 338"/>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53401</xdr:rowOff>
    </xdr:from>
    <xdr:to>
      <xdr:col>24</xdr:col>
      <xdr:colOff>609600</xdr:colOff>
      <xdr:row>62</xdr:row>
      <xdr:rowOff>155001</xdr:rowOff>
    </xdr:to>
    <xdr:sp macro="" textlink="">
      <xdr:nvSpPr>
        <xdr:cNvPr id="345" name="円/楕円 344"/>
        <xdr:cNvSpPr/>
      </xdr:nvSpPr>
      <xdr:spPr>
        <a:xfrm>
          <a:off x="169672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25478</xdr:rowOff>
    </xdr:from>
    <xdr:ext cx="762000" cy="259045"/>
    <xdr:sp macro="" textlink="">
      <xdr:nvSpPr>
        <xdr:cNvPr id="346" name="定員管理の状況該当値テキスト"/>
        <xdr:cNvSpPr txBox="1"/>
      </xdr:nvSpPr>
      <xdr:spPr>
        <a:xfrm>
          <a:off x="17106900" y="1065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20078</xdr:rowOff>
    </xdr:from>
    <xdr:to>
      <xdr:col>23</xdr:col>
      <xdr:colOff>457200</xdr:colOff>
      <xdr:row>62</xdr:row>
      <xdr:rowOff>121678</xdr:rowOff>
    </xdr:to>
    <xdr:sp macro="" textlink="">
      <xdr:nvSpPr>
        <xdr:cNvPr id="347" name="円/楕円 346"/>
        <xdr:cNvSpPr/>
      </xdr:nvSpPr>
      <xdr:spPr>
        <a:xfrm>
          <a:off x="16129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106455</xdr:rowOff>
    </xdr:from>
    <xdr:ext cx="736600" cy="259045"/>
    <xdr:sp macro="" textlink="">
      <xdr:nvSpPr>
        <xdr:cNvPr id="348" name="テキスト ボックス 347"/>
        <xdr:cNvSpPr txBox="1"/>
      </xdr:nvSpPr>
      <xdr:spPr>
        <a:xfrm>
          <a:off x="15798800" y="1073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153609</xdr:rowOff>
    </xdr:from>
    <xdr:to>
      <xdr:col>22</xdr:col>
      <xdr:colOff>254000</xdr:colOff>
      <xdr:row>62</xdr:row>
      <xdr:rowOff>83759</xdr:rowOff>
    </xdr:to>
    <xdr:sp macro="" textlink="">
      <xdr:nvSpPr>
        <xdr:cNvPr id="349" name="円/楕円 348"/>
        <xdr:cNvSpPr/>
      </xdr:nvSpPr>
      <xdr:spPr>
        <a:xfrm>
          <a:off x="15240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68536</xdr:rowOff>
    </xdr:from>
    <xdr:ext cx="762000" cy="259045"/>
    <xdr:sp macro="" textlink="">
      <xdr:nvSpPr>
        <xdr:cNvPr id="350" name="テキスト ボックス 349"/>
        <xdr:cNvSpPr txBox="1"/>
      </xdr:nvSpPr>
      <xdr:spPr>
        <a:xfrm>
          <a:off x="14909800" y="106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544</xdr:rowOff>
    </xdr:from>
    <xdr:to>
      <xdr:col>21</xdr:col>
      <xdr:colOff>50800</xdr:colOff>
      <xdr:row>62</xdr:row>
      <xdr:rowOff>102144</xdr:rowOff>
    </xdr:to>
    <xdr:sp macro="" textlink="">
      <xdr:nvSpPr>
        <xdr:cNvPr id="351" name="円/楕円 350"/>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86921</xdr:rowOff>
    </xdr:from>
    <xdr:ext cx="762000" cy="259045"/>
    <xdr:sp macro="" textlink="">
      <xdr:nvSpPr>
        <xdr:cNvPr id="352" name="テキスト ボックス 351"/>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142119</xdr:rowOff>
    </xdr:from>
    <xdr:to>
      <xdr:col>19</xdr:col>
      <xdr:colOff>533400</xdr:colOff>
      <xdr:row>62</xdr:row>
      <xdr:rowOff>72269</xdr:rowOff>
    </xdr:to>
    <xdr:sp macro="" textlink="">
      <xdr:nvSpPr>
        <xdr:cNvPr id="353" name="円/楕円 352"/>
        <xdr:cNvSpPr/>
      </xdr:nvSpPr>
      <xdr:spPr>
        <a:xfrm>
          <a:off x="13462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57046</xdr:rowOff>
    </xdr:from>
    <xdr:ext cx="762000" cy="259045"/>
    <xdr:sp macro="" textlink="">
      <xdr:nvSpPr>
        <xdr:cNvPr id="354" name="テキスト ボックス 353"/>
        <xdr:cNvSpPr txBox="1"/>
      </xdr:nvSpPr>
      <xdr:spPr>
        <a:xfrm>
          <a:off x="13131800" y="1068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わずかに下回っている。繰り上げ償還等により、やや減少傾向にあるが、今後は老朽化した公共施設の建替えによる地方債残高の増加により、実質公債費比率の上昇が見込まれるため、地方債の抑制や繰り上げ償還等の実施により改善に努める。</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60643</xdr:rowOff>
    </xdr:to>
    <xdr:cxnSp macro="">
      <xdr:nvCxnSpPr>
        <xdr:cNvPr id="384" name="直線コネクタ 383"/>
        <xdr:cNvCxnSpPr/>
      </xdr:nvCxnSpPr>
      <xdr:spPr>
        <a:xfrm flipV="1">
          <a:off x="16179800" y="687038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145097</xdr:rowOff>
    </xdr:to>
    <xdr:cxnSp macro="">
      <xdr:nvCxnSpPr>
        <xdr:cNvPr id="387" name="直線コネクタ 386"/>
        <xdr:cNvCxnSpPr/>
      </xdr:nvCxnSpPr>
      <xdr:spPr>
        <a:xfrm flipV="1">
          <a:off x="15290800" y="69186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145097</xdr:rowOff>
    </xdr:from>
    <xdr:to>
      <xdr:col>22</xdr:col>
      <xdr:colOff>203200</xdr:colOff>
      <xdr:row>41</xdr:row>
      <xdr:rowOff>52070</xdr:rowOff>
    </xdr:to>
    <xdr:cxnSp macro="">
      <xdr:nvCxnSpPr>
        <xdr:cNvPr id="390" name="直線コネクタ 389"/>
        <xdr:cNvCxnSpPr/>
      </xdr:nvCxnSpPr>
      <xdr:spPr>
        <a:xfrm flipV="1">
          <a:off x="14401800" y="700309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91" name="フローチャート : 判断 390"/>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2" name="テキスト ボックス 391"/>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124460</xdr:rowOff>
    </xdr:to>
    <xdr:cxnSp macro="">
      <xdr:nvCxnSpPr>
        <xdr:cNvPr id="393" name="直線コネクタ 392"/>
        <xdr:cNvCxnSpPr/>
      </xdr:nvCxnSpPr>
      <xdr:spPr>
        <a:xfrm flipV="1">
          <a:off x="13512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4" name="フローチャート : 判断 39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5" name="テキスト ボックス 394"/>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6" name="フローチャート : 判断 39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7" name="テキスト ボックス 396"/>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403" name="円/楕円 402"/>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149559</xdr:rowOff>
    </xdr:from>
    <xdr:ext cx="762000" cy="259045"/>
    <xdr:sp macro="" textlink="">
      <xdr:nvSpPr>
        <xdr:cNvPr id="404" name="公債費負担の状況該当値テキスト"/>
        <xdr:cNvSpPr txBox="1"/>
      </xdr:nvSpPr>
      <xdr:spPr>
        <a:xfrm>
          <a:off x="17106900" y="66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405" name="円/楕円 404"/>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121620</xdr:rowOff>
    </xdr:from>
    <xdr:ext cx="736600" cy="259045"/>
    <xdr:sp macro="" textlink="">
      <xdr:nvSpPr>
        <xdr:cNvPr id="406" name="テキスト ボックス 405"/>
        <xdr:cNvSpPr txBox="1"/>
      </xdr:nvSpPr>
      <xdr:spPr>
        <a:xfrm>
          <a:off x="15798800" y="663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407" name="円/楕円 406"/>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408" name="テキスト ボックス 407"/>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9" name="円/楕円 40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410" name="テキスト ボックス 40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11" name="円/楕円 410"/>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412" name="テキスト ボックス 41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老朽化した公共施設の建替えに伴う、地方債残高の増加に伴い、減少傾向から増加に転じた。今後も建替え等が予定されており、実質公債費が上昇していくことが考えられるため、これまで以上に公債費の適正化に取り組んでいく必要が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118237</xdr:rowOff>
    </xdr:from>
    <xdr:to>
      <xdr:col>24</xdr:col>
      <xdr:colOff>558800</xdr:colOff>
      <xdr:row>16</xdr:row>
      <xdr:rowOff>12903</xdr:rowOff>
    </xdr:to>
    <xdr:cxnSp macro="">
      <xdr:nvCxnSpPr>
        <xdr:cNvPr id="444" name="直線コネクタ 443"/>
        <xdr:cNvCxnSpPr/>
      </xdr:nvCxnSpPr>
      <xdr:spPr>
        <a:xfrm>
          <a:off x="16179800" y="2689987"/>
          <a:ext cx="8382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5"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6" name="フローチャート : 判断 445"/>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118237</xdr:rowOff>
    </xdr:from>
    <xdr:to>
      <xdr:col>23</xdr:col>
      <xdr:colOff>406400</xdr:colOff>
      <xdr:row>15</xdr:row>
      <xdr:rowOff>127889</xdr:rowOff>
    </xdr:to>
    <xdr:cxnSp macro="">
      <xdr:nvCxnSpPr>
        <xdr:cNvPr id="447" name="直線コネクタ 446"/>
        <xdr:cNvCxnSpPr/>
      </xdr:nvCxnSpPr>
      <xdr:spPr>
        <a:xfrm flipV="1">
          <a:off x="15290800" y="26899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8" name="フローチャート : 判断 447"/>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9" name="テキスト ボックス 448"/>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127889</xdr:rowOff>
    </xdr:from>
    <xdr:to>
      <xdr:col>22</xdr:col>
      <xdr:colOff>203200</xdr:colOff>
      <xdr:row>16</xdr:row>
      <xdr:rowOff>23038</xdr:rowOff>
    </xdr:to>
    <xdr:cxnSp macro="">
      <xdr:nvCxnSpPr>
        <xdr:cNvPr id="450" name="直線コネクタ 449"/>
        <xdr:cNvCxnSpPr/>
      </xdr:nvCxnSpPr>
      <xdr:spPr>
        <a:xfrm flipV="1">
          <a:off x="14401800" y="269963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51" name="フローチャート : 判断 450"/>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2" name="テキスト ボックス 451"/>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23038</xdr:rowOff>
    </xdr:from>
    <xdr:to>
      <xdr:col>21</xdr:col>
      <xdr:colOff>0</xdr:colOff>
      <xdr:row>16</xdr:row>
      <xdr:rowOff>71780</xdr:rowOff>
    </xdr:to>
    <xdr:cxnSp macro="">
      <xdr:nvCxnSpPr>
        <xdr:cNvPr id="453" name="直線コネクタ 452"/>
        <xdr:cNvCxnSpPr/>
      </xdr:nvCxnSpPr>
      <xdr:spPr>
        <a:xfrm flipV="1">
          <a:off x="13512800" y="2766238"/>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4" name="フローチャート : 判断 453"/>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5" name="テキスト ボックス 454"/>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6" name="フローチャート : 判断 455"/>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7" name="テキスト ボックス 456"/>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133553</xdr:rowOff>
    </xdr:from>
    <xdr:to>
      <xdr:col>24</xdr:col>
      <xdr:colOff>609600</xdr:colOff>
      <xdr:row>16</xdr:row>
      <xdr:rowOff>63703</xdr:rowOff>
    </xdr:to>
    <xdr:sp macro="" textlink="">
      <xdr:nvSpPr>
        <xdr:cNvPr id="463" name="円/楕円 462"/>
        <xdr:cNvSpPr/>
      </xdr:nvSpPr>
      <xdr:spPr>
        <a:xfrm>
          <a:off x="169672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105630</xdr:rowOff>
    </xdr:from>
    <xdr:ext cx="762000" cy="259045"/>
    <xdr:sp macro="" textlink="">
      <xdr:nvSpPr>
        <xdr:cNvPr id="464" name="将来負担の状況該当値テキスト"/>
        <xdr:cNvSpPr txBox="1"/>
      </xdr:nvSpPr>
      <xdr:spPr>
        <a:xfrm>
          <a:off x="17106900" y="26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67437</xdr:rowOff>
    </xdr:from>
    <xdr:to>
      <xdr:col>23</xdr:col>
      <xdr:colOff>457200</xdr:colOff>
      <xdr:row>15</xdr:row>
      <xdr:rowOff>169037</xdr:rowOff>
    </xdr:to>
    <xdr:sp macro="" textlink="">
      <xdr:nvSpPr>
        <xdr:cNvPr id="465" name="円/楕円 464"/>
        <xdr:cNvSpPr/>
      </xdr:nvSpPr>
      <xdr:spPr>
        <a:xfrm>
          <a:off x="16129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153814</xdr:rowOff>
    </xdr:from>
    <xdr:ext cx="736600" cy="259045"/>
    <xdr:sp macro="" textlink="">
      <xdr:nvSpPr>
        <xdr:cNvPr id="466" name="テキスト ボックス 465"/>
        <xdr:cNvSpPr txBox="1"/>
      </xdr:nvSpPr>
      <xdr:spPr>
        <a:xfrm>
          <a:off x="15798800" y="272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77089</xdr:rowOff>
    </xdr:from>
    <xdr:to>
      <xdr:col>22</xdr:col>
      <xdr:colOff>254000</xdr:colOff>
      <xdr:row>16</xdr:row>
      <xdr:rowOff>7239</xdr:rowOff>
    </xdr:to>
    <xdr:sp macro="" textlink="">
      <xdr:nvSpPr>
        <xdr:cNvPr id="467" name="円/楕円 466"/>
        <xdr:cNvSpPr/>
      </xdr:nvSpPr>
      <xdr:spPr>
        <a:xfrm>
          <a:off x="15240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163466</xdr:rowOff>
    </xdr:from>
    <xdr:ext cx="762000" cy="259045"/>
    <xdr:sp macro="" textlink="">
      <xdr:nvSpPr>
        <xdr:cNvPr id="468" name="テキスト ボックス 467"/>
        <xdr:cNvSpPr txBox="1"/>
      </xdr:nvSpPr>
      <xdr:spPr>
        <a:xfrm>
          <a:off x="14909800" y="27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143688</xdr:rowOff>
    </xdr:from>
    <xdr:to>
      <xdr:col>21</xdr:col>
      <xdr:colOff>50800</xdr:colOff>
      <xdr:row>16</xdr:row>
      <xdr:rowOff>73838</xdr:rowOff>
    </xdr:to>
    <xdr:sp macro="" textlink="">
      <xdr:nvSpPr>
        <xdr:cNvPr id="469" name="円/楕円 468"/>
        <xdr:cNvSpPr/>
      </xdr:nvSpPr>
      <xdr:spPr>
        <a:xfrm>
          <a:off x="14351000" y="27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58615</xdr:rowOff>
    </xdr:from>
    <xdr:ext cx="762000" cy="259045"/>
    <xdr:sp macro="" textlink="">
      <xdr:nvSpPr>
        <xdr:cNvPr id="470" name="テキスト ボックス 469"/>
        <xdr:cNvSpPr txBox="1"/>
      </xdr:nvSpPr>
      <xdr:spPr>
        <a:xfrm>
          <a:off x="14020800" y="28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20980</xdr:rowOff>
    </xdr:from>
    <xdr:to>
      <xdr:col>19</xdr:col>
      <xdr:colOff>533400</xdr:colOff>
      <xdr:row>16</xdr:row>
      <xdr:rowOff>122580</xdr:rowOff>
    </xdr:to>
    <xdr:sp macro="" textlink="">
      <xdr:nvSpPr>
        <xdr:cNvPr id="471" name="円/楕円 470"/>
        <xdr:cNvSpPr/>
      </xdr:nvSpPr>
      <xdr:spPr>
        <a:xfrm>
          <a:off x="134620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107357</xdr:rowOff>
    </xdr:from>
    <xdr:ext cx="762000" cy="259045"/>
    <xdr:sp macro="" textlink="">
      <xdr:nvSpPr>
        <xdr:cNvPr id="472" name="テキスト ボックス 471"/>
        <xdr:cNvSpPr txBox="1"/>
      </xdr:nvSpPr>
      <xdr:spPr>
        <a:xfrm>
          <a:off x="13131800" y="28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19,063
18,929
119.61
13,067,846
11,729,042
1,252,017
5,854,748
9,994,015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a:t>
          </a:r>
          <a:r>
            <a:rPr kumimoji="1" lang="en-US" altLang="ja-JP" sz="1300">
              <a:latin typeface="ＭＳ Ｐゴシック"/>
            </a:rPr>
            <a:t>2.2</a:t>
          </a:r>
          <a:r>
            <a:rPr kumimoji="1" lang="ja-JP" altLang="en-US" sz="1300">
              <a:latin typeface="ＭＳ Ｐゴシック"/>
            </a:rPr>
            <a:t>ポイント低くなっている。これは、団塊世代の退職による人件費の減少が主な要因である。</a:t>
          </a:r>
        </a:p>
        <a:p>
          <a:r>
            <a:rPr kumimoji="1" lang="ja-JP" altLang="en-US" sz="1300">
              <a:latin typeface="ＭＳ Ｐゴシック"/>
            </a:rPr>
            <a:t>しかしながら、保育所、学校給食、ごみ処理施設等の施設運営を町が行っているため、職員は類似団体より多く、施設の統廃合や民間でも可能な部分の委託等を検討していく。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12700</xdr:rowOff>
    </xdr:to>
    <xdr:cxnSp macro="">
      <xdr:nvCxnSpPr>
        <xdr:cNvPr id="66" name="直線コネクタ 65"/>
        <xdr:cNvCxnSpPr/>
      </xdr:nvCxnSpPr>
      <xdr:spPr>
        <a:xfrm>
          <a:off x="3987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134620</xdr:rowOff>
    </xdr:to>
    <xdr:cxnSp macro="">
      <xdr:nvCxnSpPr>
        <xdr:cNvPr id="69" name="直線コネクタ 68"/>
        <xdr:cNvCxnSpPr/>
      </xdr:nvCxnSpPr>
      <xdr:spPr>
        <a:xfrm flipV="1">
          <a:off x="3098800" y="6162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134620</xdr:rowOff>
    </xdr:to>
    <xdr:cxnSp macro="">
      <xdr:nvCxnSpPr>
        <xdr:cNvPr id="72" name="直線コネクタ 71"/>
        <xdr:cNvCxnSpPr/>
      </xdr:nvCxnSpPr>
      <xdr:spPr>
        <a:xfrm>
          <a:off x="2209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127000</xdr:rowOff>
    </xdr:to>
    <xdr:cxnSp macro="">
      <xdr:nvCxnSpPr>
        <xdr:cNvPr id="75" name="直線コネクタ 74"/>
        <xdr:cNvCxnSpPr/>
      </xdr:nvCxnSpPr>
      <xdr:spPr>
        <a:xfrm>
          <a:off x="1320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9" name="円/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a:t>
          </a:r>
          <a:r>
            <a:rPr kumimoji="1" lang="en-US" altLang="ja-JP" sz="1300">
              <a:latin typeface="ＭＳ Ｐゴシック"/>
            </a:rPr>
            <a:t>2.4</a:t>
          </a:r>
          <a:r>
            <a:rPr kumimoji="1" lang="ja-JP" altLang="en-US" sz="1300">
              <a:latin typeface="ＭＳ Ｐゴシック"/>
            </a:rPr>
            <a:t>ポイント上回っている。合併による類似施設の統廃合が進まず、維持管理経費が抑制できていないことが要因となっている。今後は、重複施設の統合や縮小を進めるとともに事務事業の一層の見直し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50800</xdr:rowOff>
    </xdr:to>
    <xdr:cxnSp macro="">
      <xdr:nvCxnSpPr>
        <xdr:cNvPr id="127" name="直線コネクタ 126"/>
        <xdr:cNvCxnSpPr/>
      </xdr:nvCxnSpPr>
      <xdr:spPr>
        <a:xfrm>
          <a:off x="15671800" y="313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96520</xdr:rowOff>
    </xdr:to>
    <xdr:cxnSp macro="">
      <xdr:nvCxnSpPr>
        <xdr:cNvPr id="130" name="直線コネクタ 129"/>
        <xdr:cNvCxnSpPr/>
      </xdr:nvCxnSpPr>
      <xdr:spPr>
        <a:xfrm flipV="1">
          <a:off x="14782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18</xdr:row>
      <xdr:rowOff>96520</xdr:rowOff>
    </xdr:to>
    <xdr:cxnSp macro="">
      <xdr:nvCxnSpPr>
        <xdr:cNvPr id="133" name="直線コネクタ 132"/>
        <xdr:cNvCxnSpPr/>
      </xdr:nvCxnSpPr>
      <xdr:spPr>
        <a:xfrm>
          <a:off x="13893800" y="3030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115570</xdr:rowOff>
    </xdr:to>
    <xdr:cxnSp macro="">
      <xdr:nvCxnSpPr>
        <xdr:cNvPr id="136" name="直線コネクタ 135"/>
        <xdr:cNvCxnSpPr/>
      </xdr:nvCxnSpPr>
      <xdr:spPr>
        <a:xfrm>
          <a:off x="13004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8" name="円/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45720</xdr:rowOff>
    </xdr:from>
    <xdr:to>
      <xdr:col>21</xdr:col>
      <xdr:colOff>412750</xdr:colOff>
      <xdr:row>18</xdr:row>
      <xdr:rowOff>147320</xdr:rowOff>
    </xdr:to>
    <xdr:sp macro="" textlink="">
      <xdr:nvSpPr>
        <xdr:cNvPr id="150" name="円/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132097</xdr:rowOff>
    </xdr:from>
    <xdr:ext cx="762000" cy="259045"/>
    <xdr:sp macro="" textlink="">
      <xdr:nvSpPr>
        <xdr:cNvPr id="151" name="テキスト ボックス 150"/>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4" name="円/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a:t>
          </a:r>
          <a:r>
            <a:rPr kumimoji="1" lang="en-US" altLang="ja-JP" sz="1300">
              <a:latin typeface="ＭＳ Ｐゴシック"/>
            </a:rPr>
            <a:t>1.6</a:t>
          </a:r>
          <a:r>
            <a:rPr kumimoji="1" lang="ja-JP" altLang="en-US" sz="1300">
              <a:latin typeface="ＭＳ Ｐゴシック"/>
            </a:rPr>
            <a:t>ポイント高くなっている。主な要因として町独自の子ども医療費拡充分によるものと考えられるが、高齢化率も高い状態であり、今後も若干の増加傾向で推移していくと考えられる。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45357</xdr:rowOff>
    </xdr:from>
    <xdr:to>
      <xdr:col>7</xdr:col>
      <xdr:colOff>15875</xdr:colOff>
      <xdr:row>58</xdr:row>
      <xdr:rowOff>61685</xdr:rowOff>
    </xdr:to>
    <xdr:cxnSp macro="">
      <xdr:nvCxnSpPr>
        <xdr:cNvPr id="190" name="直線コネクタ 189"/>
        <xdr:cNvCxnSpPr/>
      </xdr:nvCxnSpPr>
      <xdr:spPr>
        <a:xfrm>
          <a:off x="3987800" y="9989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61685</xdr:rowOff>
    </xdr:to>
    <xdr:cxnSp macro="">
      <xdr:nvCxnSpPr>
        <xdr:cNvPr id="193" name="直線コネクタ 192"/>
        <xdr:cNvCxnSpPr/>
      </xdr:nvCxnSpPr>
      <xdr:spPr>
        <a:xfrm flipV="1">
          <a:off x="3098800" y="9989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58</xdr:row>
      <xdr:rowOff>61685</xdr:rowOff>
    </xdr:to>
    <xdr:cxnSp macro="">
      <xdr:nvCxnSpPr>
        <xdr:cNvPr id="196" name="直線コネクタ 195"/>
        <xdr:cNvCxnSpPr/>
      </xdr:nvCxnSpPr>
      <xdr:spPr>
        <a:xfrm>
          <a:off x="2209800" y="97935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20865</xdr:rowOff>
    </xdr:from>
    <xdr:to>
      <xdr:col>3</xdr:col>
      <xdr:colOff>142875</xdr:colOff>
      <xdr:row>57</xdr:row>
      <xdr:rowOff>20865</xdr:rowOff>
    </xdr:to>
    <xdr:cxnSp macro="">
      <xdr:nvCxnSpPr>
        <xdr:cNvPr id="199" name="直線コネクタ 198"/>
        <xdr:cNvCxnSpPr/>
      </xdr:nvCxnSpPr>
      <xdr:spPr>
        <a:xfrm>
          <a:off x="1320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9" name="円/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11" name="円/楕円 210"/>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12" name="テキスト ボックス 211"/>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3" name="円/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141515</xdr:rowOff>
    </xdr:from>
    <xdr:to>
      <xdr:col>1</xdr:col>
      <xdr:colOff>676275</xdr:colOff>
      <xdr:row>57</xdr:row>
      <xdr:rowOff>71665</xdr:rowOff>
    </xdr:to>
    <xdr:sp macro="" textlink="">
      <xdr:nvSpPr>
        <xdr:cNvPr id="217" name="円/楕円 216"/>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56442</xdr:rowOff>
    </xdr:from>
    <xdr:ext cx="762000" cy="259045"/>
    <xdr:sp macro="" textlink="">
      <xdr:nvSpPr>
        <xdr:cNvPr id="218" name="テキスト ボックス 217"/>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0.7</a:t>
          </a:r>
          <a:r>
            <a:rPr kumimoji="1" lang="ja-JP" altLang="en-US" sz="1300">
              <a:latin typeface="ＭＳ Ｐゴシック"/>
            </a:rPr>
            <a:t>ポイント低くなっている。この主な要因は、下水道事業が法適用公営企業となったため、一般会計からの繰出金が補助金となったことによる減少である。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107950</xdr:rowOff>
    </xdr:to>
    <xdr:cxnSp macro="">
      <xdr:nvCxnSpPr>
        <xdr:cNvPr id="251" name="直線コネクタ 250"/>
        <xdr:cNvCxnSpPr/>
      </xdr:nvCxnSpPr>
      <xdr:spPr>
        <a:xfrm flipV="1">
          <a:off x="15671800" y="9773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107950</xdr:rowOff>
    </xdr:to>
    <xdr:cxnSp macro="">
      <xdr:nvCxnSpPr>
        <xdr:cNvPr id="254" name="直線コネクタ 253"/>
        <xdr:cNvCxnSpPr/>
      </xdr:nvCxnSpPr>
      <xdr:spPr>
        <a:xfrm>
          <a:off x="14782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138430</xdr:rowOff>
    </xdr:to>
    <xdr:cxnSp macro="">
      <xdr:nvCxnSpPr>
        <xdr:cNvPr id="257" name="直線コネクタ 256"/>
        <xdr:cNvCxnSpPr/>
      </xdr:nvCxnSpPr>
      <xdr:spPr>
        <a:xfrm flipV="1">
          <a:off x="13893800" y="978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138430</xdr:rowOff>
    </xdr:to>
    <xdr:cxnSp macro="">
      <xdr:nvCxnSpPr>
        <xdr:cNvPr id="260" name="直線コネクタ 259"/>
        <xdr:cNvCxnSpPr/>
      </xdr:nvCxnSpPr>
      <xdr:spPr>
        <a:xfrm>
          <a:off x="13004800" y="978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2" name="円/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6" name="円/楕円 275"/>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7" name="テキスト ボックス 276"/>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79" name="テキスト ボックス 278"/>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0.6</a:t>
          </a:r>
          <a:r>
            <a:rPr kumimoji="1" lang="ja-JP" altLang="en-US" sz="1300">
              <a:latin typeface="ＭＳ Ｐゴシック"/>
            </a:rPr>
            <a:t>ポイント高くなっている。この主な要因は、企業誘致に伴う国庫返納金の増及び下水道事業が法適用公営企業となったため、一般会計からの繰出金が補助金となったことによる増加である。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37</xdr:row>
      <xdr:rowOff>37846</xdr:rowOff>
    </xdr:to>
    <xdr:cxnSp macro="">
      <xdr:nvCxnSpPr>
        <xdr:cNvPr id="309" name="直線コネクタ 308"/>
        <xdr:cNvCxnSpPr/>
      </xdr:nvCxnSpPr>
      <xdr:spPr>
        <a:xfrm>
          <a:off x="15671800" y="619404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35560</xdr:rowOff>
    </xdr:to>
    <xdr:cxnSp macro="">
      <xdr:nvCxnSpPr>
        <xdr:cNvPr id="312" name="直線コネクタ 311"/>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36</xdr:row>
      <xdr:rowOff>35560</xdr:rowOff>
    </xdr:to>
    <xdr:cxnSp macro="">
      <xdr:nvCxnSpPr>
        <xdr:cNvPr id="315" name="直線コネクタ 314"/>
        <xdr:cNvCxnSpPr/>
      </xdr:nvCxnSpPr>
      <xdr:spPr>
        <a:xfrm>
          <a:off x="13893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170434</xdr:rowOff>
    </xdr:to>
    <xdr:cxnSp macro="">
      <xdr:nvCxnSpPr>
        <xdr:cNvPr id="318" name="直線コネクタ 317"/>
        <xdr:cNvCxnSpPr/>
      </xdr:nvCxnSpPr>
      <xdr:spPr>
        <a:xfrm flipV="1">
          <a:off x="13004800" y="61071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8" name="円/楕円 327"/>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9"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0" name="円/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3" name="テキスト ボックス 332"/>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4" name="円/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6" name="円/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a:t>
          </a:r>
          <a:r>
            <a:rPr kumimoji="1" lang="en-US" altLang="ja-JP" sz="1300">
              <a:latin typeface="ＭＳ Ｐゴシック"/>
            </a:rPr>
            <a:t>2.3</a:t>
          </a:r>
          <a:r>
            <a:rPr kumimoji="1" lang="ja-JP" altLang="en-US" sz="1300">
              <a:latin typeface="ＭＳ Ｐゴシック"/>
            </a:rPr>
            <a:t>ポイント高くなっている。この要因は、過疎指定における過疎対策債及び合併後の旧合併特例債の借入の償還が開始されたことによる。今後も合併に伴うものや老朽化した公共施設の建替えにより、過疎対策事業債及び旧合併特例債の現在高は増えていく見込である。今後は、繰上償還も含め、公債費の適正化に取り組んでいく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21844</xdr:rowOff>
    </xdr:to>
    <xdr:cxnSp macro="">
      <xdr:nvCxnSpPr>
        <xdr:cNvPr id="367" name="直線コネクタ 366"/>
        <xdr:cNvCxnSpPr/>
      </xdr:nvCxnSpPr>
      <xdr:spPr>
        <a:xfrm>
          <a:off x="3987800" y="133263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122428</xdr:rowOff>
    </xdr:to>
    <xdr:cxnSp macro="">
      <xdr:nvCxnSpPr>
        <xdr:cNvPr id="370" name="直線コネクタ 369"/>
        <xdr:cNvCxnSpPr/>
      </xdr:nvCxnSpPr>
      <xdr:spPr>
        <a:xfrm flipV="1">
          <a:off x="3098800" y="13326363"/>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131572</xdr:rowOff>
    </xdr:to>
    <xdr:cxnSp macro="">
      <xdr:nvCxnSpPr>
        <xdr:cNvPr id="373" name="直線コネクタ 372"/>
        <xdr:cNvCxnSpPr/>
      </xdr:nvCxnSpPr>
      <xdr:spPr>
        <a:xfrm flipV="1">
          <a:off x="2209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163576</xdr:rowOff>
    </xdr:to>
    <xdr:cxnSp macro="">
      <xdr:nvCxnSpPr>
        <xdr:cNvPr id="376" name="直線コネクタ 375"/>
        <xdr:cNvCxnSpPr/>
      </xdr:nvCxnSpPr>
      <xdr:spPr>
        <a:xfrm flipV="1">
          <a:off x="1320800" y="13504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8" name="円/楕円 38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9" name="テキスト ボックス 38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90" name="円/楕円 389"/>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1" name="テキスト ボックス 390"/>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4" name="円/楕円 393"/>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5" name="テキスト ボックス 394"/>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1.7</a:t>
          </a:r>
          <a:r>
            <a:rPr kumimoji="1" lang="ja-JP" altLang="en-US" sz="1300">
              <a:latin typeface="ＭＳ Ｐゴシック"/>
            </a:rPr>
            <a:t>ポイント高くなっている。主な要因は、物件費や扶助費が類似団体と比べ高い水準にあるためである。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119380</xdr:rowOff>
    </xdr:from>
    <xdr:to>
      <xdr:col>24</xdr:col>
      <xdr:colOff>31750</xdr:colOff>
      <xdr:row>76</xdr:row>
      <xdr:rowOff>66039</xdr:rowOff>
    </xdr:to>
    <xdr:cxnSp macro="">
      <xdr:nvCxnSpPr>
        <xdr:cNvPr id="428" name="直線コネクタ 427"/>
        <xdr:cNvCxnSpPr/>
      </xdr:nvCxnSpPr>
      <xdr:spPr>
        <a:xfrm>
          <a:off x="15671800" y="129781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8889</xdr:rowOff>
    </xdr:to>
    <xdr:cxnSp macro="">
      <xdr:nvCxnSpPr>
        <xdr:cNvPr id="431" name="直線コネクタ 430"/>
        <xdr:cNvCxnSpPr/>
      </xdr:nvCxnSpPr>
      <xdr:spPr>
        <a:xfrm flipV="1">
          <a:off x="14782800" y="12978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76</xdr:row>
      <xdr:rowOff>8889</xdr:rowOff>
    </xdr:to>
    <xdr:cxnSp macro="">
      <xdr:nvCxnSpPr>
        <xdr:cNvPr id="434" name="直線コネクタ 433"/>
        <xdr:cNvCxnSpPr/>
      </xdr:nvCxnSpPr>
      <xdr:spPr>
        <a:xfrm>
          <a:off x="13893800" y="128905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xdr:rowOff>
    </xdr:from>
    <xdr:to>
      <xdr:col>20</xdr:col>
      <xdr:colOff>158750</xdr:colOff>
      <xdr:row>75</xdr:row>
      <xdr:rowOff>31750</xdr:rowOff>
    </xdr:to>
    <xdr:cxnSp macro="">
      <xdr:nvCxnSpPr>
        <xdr:cNvPr id="437" name="直線コネクタ 436"/>
        <xdr:cNvCxnSpPr/>
      </xdr:nvCxnSpPr>
      <xdr:spPr>
        <a:xfrm>
          <a:off x="13004800" y="12863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47" name="円/楕円 446"/>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158766</xdr:rowOff>
    </xdr:from>
    <xdr:ext cx="762000" cy="259045"/>
    <xdr:sp macro="" textlink="">
      <xdr:nvSpPr>
        <xdr:cNvPr id="448" name="公債費以外該当値テキスト"/>
        <xdr:cNvSpPr txBox="1"/>
      </xdr:nvSpPr>
      <xdr:spPr>
        <a:xfrm>
          <a:off x="16598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68580</xdr:rowOff>
    </xdr:from>
    <xdr:to>
      <xdr:col>22</xdr:col>
      <xdr:colOff>615950</xdr:colOff>
      <xdr:row>75</xdr:row>
      <xdr:rowOff>170180</xdr:rowOff>
    </xdr:to>
    <xdr:sp macro="" textlink="">
      <xdr:nvSpPr>
        <xdr:cNvPr id="449" name="円/楕円 448"/>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154957</xdr:rowOff>
    </xdr:from>
    <xdr:ext cx="736600" cy="259045"/>
    <xdr:sp macro="" textlink="">
      <xdr:nvSpPr>
        <xdr:cNvPr id="450" name="テキスト ボックス 449"/>
        <xdr:cNvSpPr txBox="1"/>
      </xdr:nvSpPr>
      <xdr:spPr>
        <a:xfrm>
          <a:off x="15290800" y="1301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51" name="円/楕円 450"/>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44466</xdr:rowOff>
    </xdr:from>
    <xdr:ext cx="762000" cy="259045"/>
    <xdr:sp macro="" textlink="">
      <xdr:nvSpPr>
        <xdr:cNvPr id="452" name="テキスト ボックス 451"/>
        <xdr:cNvSpPr txBox="1"/>
      </xdr:nvSpPr>
      <xdr:spPr>
        <a:xfrm>
          <a:off x="14401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152400</xdr:rowOff>
    </xdr:from>
    <xdr:to>
      <xdr:col>20</xdr:col>
      <xdr:colOff>209550</xdr:colOff>
      <xdr:row>75</xdr:row>
      <xdr:rowOff>82550</xdr:rowOff>
    </xdr:to>
    <xdr:sp macro="" textlink="">
      <xdr:nvSpPr>
        <xdr:cNvPr id="453" name="円/楕円 452"/>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92727</xdr:rowOff>
    </xdr:from>
    <xdr:ext cx="762000" cy="259045"/>
    <xdr:sp macro="" textlink="">
      <xdr:nvSpPr>
        <xdr:cNvPr id="454" name="テキスト ボックス 453"/>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55" name="円/楕円 454"/>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56" name="テキスト ボックス 455"/>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福岡県築上町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33187</xdr:rowOff>
    </xdr:from>
    <xdr:to>
      <xdr:col>4</xdr:col>
      <xdr:colOff>1117600</xdr:colOff>
      <xdr:row>17</xdr:row>
      <xdr:rowOff>65697</xdr:rowOff>
    </xdr:to>
    <xdr:cxnSp macro="">
      <xdr:nvCxnSpPr>
        <xdr:cNvPr id="52" name="直線コネクタ 51"/>
        <xdr:cNvCxnSpPr/>
      </xdr:nvCxnSpPr>
      <xdr:spPr bwMode="auto">
        <a:xfrm>
          <a:off x="5003800" y="2995462"/>
          <a:ext cx="647700" cy="3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33187</xdr:rowOff>
    </xdr:from>
    <xdr:to>
      <xdr:col>4</xdr:col>
      <xdr:colOff>469900</xdr:colOff>
      <xdr:row>17</xdr:row>
      <xdr:rowOff>34624</xdr:rowOff>
    </xdr:to>
    <xdr:cxnSp macro="">
      <xdr:nvCxnSpPr>
        <xdr:cNvPr id="55" name="直線コネクタ 54"/>
        <xdr:cNvCxnSpPr/>
      </xdr:nvCxnSpPr>
      <xdr:spPr bwMode="auto">
        <a:xfrm flipV="1">
          <a:off x="4305300" y="2995462"/>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34624</xdr:rowOff>
    </xdr:from>
    <xdr:to>
      <xdr:col>3</xdr:col>
      <xdr:colOff>904875</xdr:colOff>
      <xdr:row>17</xdr:row>
      <xdr:rowOff>41433</xdr:rowOff>
    </xdr:to>
    <xdr:cxnSp macro="">
      <xdr:nvCxnSpPr>
        <xdr:cNvPr id="58" name="直線コネクタ 57"/>
        <xdr:cNvCxnSpPr/>
      </xdr:nvCxnSpPr>
      <xdr:spPr bwMode="auto">
        <a:xfrm flipV="1">
          <a:off x="3606800" y="2996899"/>
          <a:ext cx="698500" cy="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25447</xdr:rowOff>
    </xdr:from>
    <xdr:to>
      <xdr:col>3</xdr:col>
      <xdr:colOff>206375</xdr:colOff>
      <xdr:row>17</xdr:row>
      <xdr:rowOff>41433</xdr:rowOff>
    </xdr:to>
    <xdr:cxnSp macro="">
      <xdr:nvCxnSpPr>
        <xdr:cNvPr id="61" name="直線コネクタ 60"/>
        <xdr:cNvCxnSpPr/>
      </xdr:nvCxnSpPr>
      <xdr:spPr bwMode="auto">
        <a:xfrm>
          <a:off x="2908300" y="2987722"/>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14897</xdr:rowOff>
    </xdr:from>
    <xdr:to>
      <xdr:col>5</xdr:col>
      <xdr:colOff>34925</xdr:colOff>
      <xdr:row>17</xdr:row>
      <xdr:rowOff>116497</xdr:rowOff>
    </xdr:to>
    <xdr:sp macro="" textlink="">
      <xdr:nvSpPr>
        <xdr:cNvPr id="71" name="円/楕円 70"/>
        <xdr:cNvSpPr/>
      </xdr:nvSpPr>
      <xdr:spPr bwMode="auto">
        <a:xfrm>
          <a:off x="5600700" y="297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158424</xdr:rowOff>
    </xdr:from>
    <xdr:ext cx="762000" cy="259045"/>
    <xdr:sp macro="" textlink="">
      <xdr:nvSpPr>
        <xdr:cNvPr id="72" name="人口1人当たり決算額の推移該当値テキスト130"/>
        <xdr:cNvSpPr txBox="1"/>
      </xdr:nvSpPr>
      <xdr:spPr>
        <a:xfrm>
          <a:off x="5740400" y="294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95,671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153837</xdr:rowOff>
    </xdr:from>
    <xdr:to>
      <xdr:col>4</xdr:col>
      <xdr:colOff>520700</xdr:colOff>
      <xdr:row>17</xdr:row>
      <xdr:rowOff>83987</xdr:rowOff>
    </xdr:to>
    <xdr:sp macro="" textlink="">
      <xdr:nvSpPr>
        <xdr:cNvPr id="73" name="円/楕円 72"/>
        <xdr:cNvSpPr/>
      </xdr:nvSpPr>
      <xdr:spPr bwMode="auto">
        <a:xfrm>
          <a:off x="4953000" y="294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94164</xdr:rowOff>
    </xdr:from>
    <xdr:ext cx="736600" cy="259045"/>
    <xdr:sp macro="" textlink="">
      <xdr:nvSpPr>
        <xdr:cNvPr id="74" name="テキスト ボックス 73"/>
        <xdr:cNvSpPr txBox="1"/>
      </xdr:nvSpPr>
      <xdr:spPr>
        <a:xfrm>
          <a:off x="4622800" y="2713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155274</xdr:rowOff>
    </xdr:from>
    <xdr:to>
      <xdr:col>3</xdr:col>
      <xdr:colOff>955675</xdr:colOff>
      <xdr:row>17</xdr:row>
      <xdr:rowOff>85424</xdr:rowOff>
    </xdr:to>
    <xdr:sp macro="" textlink="">
      <xdr:nvSpPr>
        <xdr:cNvPr id="75" name="円/楕円 74"/>
        <xdr:cNvSpPr/>
      </xdr:nvSpPr>
      <xdr:spPr bwMode="auto">
        <a:xfrm>
          <a:off x="4254500" y="294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95601</xdr:rowOff>
    </xdr:from>
    <xdr:ext cx="762000" cy="259045"/>
    <xdr:sp macro="" textlink="">
      <xdr:nvSpPr>
        <xdr:cNvPr id="76" name="テキスト ボックス 75"/>
        <xdr:cNvSpPr txBox="1"/>
      </xdr:nvSpPr>
      <xdr:spPr>
        <a:xfrm>
          <a:off x="3924300" y="27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162083</xdr:rowOff>
    </xdr:from>
    <xdr:to>
      <xdr:col>3</xdr:col>
      <xdr:colOff>257175</xdr:colOff>
      <xdr:row>17</xdr:row>
      <xdr:rowOff>92233</xdr:rowOff>
    </xdr:to>
    <xdr:sp macro="" textlink="">
      <xdr:nvSpPr>
        <xdr:cNvPr id="77" name="円/楕円 76"/>
        <xdr:cNvSpPr/>
      </xdr:nvSpPr>
      <xdr:spPr bwMode="auto">
        <a:xfrm>
          <a:off x="3556000" y="295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102410</xdr:rowOff>
    </xdr:from>
    <xdr:ext cx="762000" cy="259045"/>
    <xdr:sp macro="" textlink="">
      <xdr:nvSpPr>
        <xdr:cNvPr id="78" name="テキスト ボックス 77"/>
        <xdr:cNvSpPr txBox="1"/>
      </xdr:nvSpPr>
      <xdr:spPr>
        <a:xfrm>
          <a:off x="3225800" y="27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146097</xdr:rowOff>
    </xdr:from>
    <xdr:to>
      <xdr:col>2</xdr:col>
      <xdr:colOff>692150</xdr:colOff>
      <xdr:row>17</xdr:row>
      <xdr:rowOff>76247</xdr:rowOff>
    </xdr:to>
    <xdr:sp macro="" textlink="">
      <xdr:nvSpPr>
        <xdr:cNvPr id="79" name="円/楕円 78"/>
        <xdr:cNvSpPr/>
      </xdr:nvSpPr>
      <xdr:spPr bwMode="auto">
        <a:xfrm>
          <a:off x="2857500" y="293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86424</xdr:rowOff>
    </xdr:from>
    <xdr:ext cx="762000" cy="259045"/>
    <xdr:sp macro="" textlink="">
      <xdr:nvSpPr>
        <xdr:cNvPr id="80" name="テキスト ボックス 79"/>
        <xdr:cNvSpPr txBox="1"/>
      </xdr:nvSpPr>
      <xdr:spPr>
        <a:xfrm>
          <a:off x="2527300" y="270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163862</xdr:rowOff>
    </xdr:from>
    <xdr:to>
      <xdr:col>4</xdr:col>
      <xdr:colOff>1117600</xdr:colOff>
      <xdr:row>35</xdr:row>
      <xdr:rowOff>210077</xdr:rowOff>
    </xdr:to>
    <xdr:cxnSp macro="">
      <xdr:nvCxnSpPr>
        <xdr:cNvPr id="113" name="直線コネクタ 112"/>
        <xdr:cNvCxnSpPr/>
      </xdr:nvCxnSpPr>
      <xdr:spPr bwMode="auto">
        <a:xfrm flipV="1">
          <a:off x="5003800" y="6774212"/>
          <a:ext cx="6477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148639</xdr:rowOff>
    </xdr:from>
    <xdr:ext cx="762000" cy="259045"/>
    <xdr:sp macro="" textlink="">
      <xdr:nvSpPr>
        <xdr:cNvPr id="114" name="人口1人当たり決算額の推移平均値テキスト445"/>
        <xdr:cNvSpPr txBox="1"/>
      </xdr:nvSpPr>
      <xdr:spPr>
        <a:xfrm>
          <a:off x="5740400" y="6758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131343</xdr:rowOff>
    </xdr:from>
    <xdr:to>
      <xdr:col>4</xdr:col>
      <xdr:colOff>469900</xdr:colOff>
      <xdr:row>35</xdr:row>
      <xdr:rowOff>210077</xdr:rowOff>
    </xdr:to>
    <xdr:cxnSp macro="">
      <xdr:nvCxnSpPr>
        <xdr:cNvPr id="116" name="直線コネクタ 115"/>
        <xdr:cNvCxnSpPr/>
      </xdr:nvCxnSpPr>
      <xdr:spPr bwMode="auto">
        <a:xfrm>
          <a:off x="4305300" y="6741693"/>
          <a:ext cx="698500" cy="78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47599</xdr:rowOff>
    </xdr:from>
    <xdr:to>
      <xdr:col>3</xdr:col>
      <xdr:colOff>904875</xdr:colOff>
      <xdr:row>35</xdr:row>
      <xdr:rowOff>131343</xdr:rowOff>
    </xdr:to>
    <xdr:cxnSp macro="">
      <xdr:nvCxnSpPr>
        <xdr:cNvPr id="119" name="直線コネクタ 118"/>
        <xdr:cNvCxnSpPr/>
      </xdr:nvCxnSpPr>
      <xdr:spPr bwMode="auto">
        <a:xfrm>
          <a:off x="3606800" y="6657949"/>
          <a:ext cx="698500" cy="8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22168</xdr:rowOff>
    </xdr:from>
    <xdr:to>
      <xdr:col>3</xdr:col>
      <xdr:colOff>206375</xdr:colOff>
      <xdr:row>35</xdr:row>
      <xdr:rowOff>47599</xdr:rowOff>
    </xdr:to>
    <xdr:cxnSp macro="">
      <xdr:nvCxnSpPr>
        <xdr:cNvPr id="122" name="直線コネクタ 121"/>
        <xdr:cNvCxnSpPr/>
      </xdr:nvCxnSpPr>
      <xdr:spPr bwMode="auto">
        <a:xfrm>
          <a:off x="2908300" y="6632518"/>
          <a:ext cx="698500" cy="2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113062</xdr:rowOff>
    </xdr:from>
    <xdr:to>
      <xdr:col>5</xdr:col>
      <xdr:colOff>34925</xdr:colOff>
      <xdr:row>35</xdr:row>
      <xdr:rowOff>214662</xdr:rowOff>
    </xdr:to>
    <xdr:sp macro="" textlink="">
      <xdr:nvSpPr>
        <xdr:cNvPr id="132" name="円/楕円 131"/>
        <xdr:cNvSpPr/>
      </xdr:nvSpPr>
      <xdr:spPr bwMode="auto">
        <a:xfrm>
          <a:off x="5600700" y="672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301039</xdr:rowOff>
    </xdr:from>
    <xdr:ext cx="762000" cy="259045"/>
    <xdr:sp macro="" textlink="">
      <xdr:nvSpPr>
        <xdr:cNvPr id="133" name="人口1人当たり決算額の推移該当値テキスト445"/>
        <xdr:cNvSpPr txBox="1"/>
      </xdr:nvSpPr>
      <xdr:spPr>
        <a:xfrm>
          <a:off x="5740400" y="65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159277</xdr:rowOff>
    </xdr:from>
    <xdr:to>
      <xdr:col>4</xdr:col>
      <xdr:colOff>520700</xdr:colOff>
      <xdr:row>35</xdr:row>
      <xdr:rowOff>260877</xdr:rowOff>
    </xdr:to>
    <xdr:sp macro="" textlink="">
      <xdr:nvSpPr>
        <xdr:cNvPr id="134" name="円/楕円 133"/>
        <xdr:cNvSpPr/>
      </xdr:nvSpPr>
      <xdr:spPr bwMode="auto">
        <a:xfrm>
          <a:off x="4953000" y="676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245654</xdr:rowOff>
    </xdr:from>
    <xdr:ext cx="736600" cy="259045"/>
    <xdr:sp macro="" textlink="">
      <xdr:nvSpPr>
        <xdr:cNvPr id="135" name="テキスト ボックス 134"/>
        <xdr:cNvSpPr txBox="1"/>
      </xdr:nvSpPr>
      <xdr:spPr>
        <a:xfrm>
          <a:off x="4622800" y="6856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80543</xdr:rowOff>
    </xdr:from>
    <xdr:to>
      <xdr:col>3</xdr:col>
      <xdr:colOff>955675</xdr:colOff>
      <xdr:row>35</xdr:row>
      <xdr:rowOff>182143</xdr:rowOff>
    </xdr:to>
    <xdr:sp macro="" textlink="">
      <xdr:nvSpPr>
        <xdr:cNvPr id="136" name="円/楕円 135"/>
        <xdr:cNvSpPr/>
      </xdr:nvSpPr>
      <xdr:spPr bwMode="auto">
        <a:xfrm>
          <a:off x="4254500" y="66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192320</xdr:rowOff>
    </xdr:from>
    <xdr:ext cx="762000" cy="259045"/>
    <xdr:sp macro="" textlink="">
      <xdr:nvSpPr>
        <xdr:cNvPr id="137" name="テキスト ボックス 136"/>
        <xdr:cNvSpPr txBox="1"/>
      </xdr:nvSpPr>
      <xdr:spPr>
        <a:xfrm>
          <a:off x="3924300" y="645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339699</xdr:rowOff>
    </xdr:from>
    <xdr:to>
      <xdr:col>3</xdr:col>
      <xdr:colOff>257175</xdr:colOff>
      <xdr:row>35</xdr:row>
      <xdr:rowOff>98399</xdr:rowOff>
    </xdr:to>
    <xdr:sp macro="" textlink="">
      <xdr:nvSpPr>
        <xdr:cNvPr id="138" name="円/楕円 137"/>
        <xdr:cNvSpPr/>
      </xdr:nvSpPr>
      <xdr:spPr bwMode="auto">
        <a:xfrm>
          <a:off x="3556000" y="660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108576</xdr:rowOff>
    </xdr:from>
    <xdr:ext cx="762000" cy="259045"/>
    <xdr:sp macro="" textlink="">
      <xdr:nvSpPr>
        <xdr:cNvPr id="139" name="テキスト ボックス 138"/>
        <xdr:cNvSpPr txBox="1"/>
      </xdr:nvSpPr>
      <xdr:spPr>
        <a:xfrm>
          <a:off x="3225800" y="637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314268</xdr:rowOff>
    </xdr:from>
    <xdr:to>
      <xdr:col>2</xdr:col>
      <xdr:colOff>692150</xdr:colOff>
      <xdr:row>35</xdr:row>
      <xdr:rowOff>72968</xdr:rowOff>
    </xdr:to>
    <xdr:sp macro="" textlink="">
      <xdr:nvSpPr>
        <xdr:cNvPr id="140" name="円/楕円 139"/>
        <xdr:cNvSpPr/>
      </xdr:nvSpPr>
      <xdr:spPr bwMode="auto">
        <a:xfrm>
          <a:off x="2857500" y="658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83145</xdr:rowOff>
    </xdr:from>
    <xdr:ext cx="762000" cy="259045"/>
    <xdr:sp macro="" textlink="">
      <xdr:nvSpPr>
        <xdr:cNvPr id="141" name="テキスト ボックス 140"/>
        <xdr:cNvSpPr txBox="1"/>
      </xdr:nvSpPr>
      <xdr:spPr>
        <a:xfrm>
          <a:off x="2527300" y="635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19,063
18,929
119.61
13,067,846
11,729,042
1,252,017
5,854,748
9,994,015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30935</xdr:rowOff>
    </xdr:from>
    <xdr:to>
      <xdr:col>6</xdr:col>
      <xdr:colOff>511175</xdr:colOff>
      <xdr:row>36</xdr:row>
      <xdr:rowOff>72214</xdr:rowOff>
    </xdr:to>
    <xdr:cxnSp macro="">
      <xdr:nvCxnSpPr>
        <xdr:cNvPr id="63" name="直線コネクタ 62"/>
        <xdr:cNvCxnSpPr/>
      </xdr:nvCxnSpPr>
      <xdr:spPr>
        <a:xfrm>
          <a:off x="3797300" y="6203135"/>
          <a:ext cx="838200" cy="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153873</xdr:rowOff>
    </xdr:from>
    <xdr:to>
      <xdr:col>5</xdr:col>
      <xdr:colOff>358775</xdr:colOff>
      <xdr:row>36</xdr:row>
      <xdr:rowOff>30935</xdr:rowOff>
    </xdr:to>
    <xdr:cxnSp macro="">
      <xdr:nvCxnSpPr>
        <xdr:cNvPr id="66" name="直線コネクタ 65"/>
        <xdr:cNvCxnSpPr/>
      </xdr:nvCxnSpPr>
      <xdr:spPr>
        <a:xfrm>
          <a:off x="2908300" y="6154623"/>
          <a:ext cx="8890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153873</xdr:rowOff>
    </xdr:from>
    <xdr:to>
      <xdr:col>4</xdr:col>
      <xdr:colOff>155575</xdr:colOff>
      <xdr:row>36</xdr:row>
      <xdr:rowOff>1756</xdr:rowOff>
    </xdr:to>
    <xdr:cxnSp macro="">
      <xdr:nvCxnSpPr>
        <xdr:cNvPr id="69" name="直線コネクタ 68"/>
        <xdr:cNvCxnSpPr/>
      </xdr:nvCxnSpPr>
      <xdr:spPr>
        <a:xfrm flipV="1">
          <a:off x="2019300" y="6154623"/>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154281</xdr:rowOff>
    </xdr:from>
    <xdr:to>
      <xdr:col>2</xdr:col>
      <xdr:colOff>638175</xdr:colOff>
      <xdr:row>36</xdr:row>
      <xdr:rowOff>1756</xdr:rowOff>
    </xdr:to>
    <xdr:cxnSp macro="">
      <xdr:nvCxnSpPr>
        <xdr:cNvPr id="72" name="直線コネクタ 71"/>
        <xdr:cNvCxnSpPr/>
      </xdr:nvCxnSpPr>
      <xdr:spPr>
        <a:xfrm>
          <a:off x="1130300" y="615503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21414</xdr:rowOff>
    </xdr:from>
    <xdr:to>
      <xdr:col>6</xdr:col>
      <xdr:colOff>561975</xdr:colOff>
      <xdr:row>36</xdr:row>
      <xdr:rowOff>123014</xdr:rowOff>
    </xdr:to>
    <xdr:sp macro="" textlink="">
      <xdr:nvSpPr>
        <xdr:cNvPr id="82" name="円/楕円 81"/>
        <xdr:cNvSpPr/>
      </xdr:nvSpPr>
      <xdr:spPr>
        <a:xfrm>
          <a:off x="4584700" y="61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171291</xdr:rowOff>
    </xdr:from>
    <xdr:ext cx="534377" cy="259045"/>
    <xdr:sp macro="" textlink="">
      <xdr:nvSpPr>
        <xdr:cNvPr id="83" name="人件費該当値テキスト"/>
        <xdr:cNvSpPr txBox="1"/>
      </xdr:nvSpPr>
      <xdr:spPr>
        <a:xfrm>
          <a:off x="4686300" y="61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151585</xdr:rowOff>
    </xdr:from>
    <xdr:to>
      <xdr:col>5</xdr:col>
      <xdr:colOff>409575</xdr:colOff>
      <xdr:row>36</xdr:row>
      <xdr:rowOff>81735</xdr:rowOff>
    </xdr:to>
    <xdr:sp macro="" textlink="">
      <xdr:nvSpPr>
        <xdr:cNvPr id="84" name="円/楕円 83"/>
        <xdr:cNvSpPr/>
      </xdr:nvSpPr>
      <xdr:spPr>
        <a:xfrm>
          <a:off x="3746500" y="61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72862</xdr:rowOff>
    </xdr:from>
    <xdr:ext cx="534377" cy="259045"/>
    <xdr:sp macro="" textlink="">
      <xdr:nvSpPr>
        <xdr:cNvPr id="85" name="テキスト ボックス 84"/>
        <xdr:cNvSpPr txBox="1"/>
      </xdr:nvSpPr>
      <xdr:spPr>
        <a:xfrm>
          <a:off x="3530111" y="62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103073</xdr:rowOff>
    </xdr:from>
    <xdr:to>
      <xdr:col>4</xdr:col>
      <xdr:colOff>206375</xdr:colOff>
      <xdr:row>36</xdr:row>
      <xdr:rowOff>33223</xdr:rowOff>
    </xdr:to>
    <xdr:sp macro="" textlink="">
      <xdr:nvSpPr>
        <xdr:cNvPr id="86" name="円/楕円 85"/>
        <xdr:cNvSpPr/>
      </xdr:nvSpPr>
      <xdr:spPr>
        <a:xfrm>
          <a:off x="2857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49750</xdr:rowOff>
    </xdr:from>
    <xdr:ext cx="534377" cy="259045"/>
    <xdr:sp macro="" textlink="">
      <xdr:nvSpPr>
        <xdr:cNvPr id="87" name="テキスト ボックス 86"/>
        <xdr:cNvSpPr txBox="1"/>
      </xdr:nvSpPr>
      <xdr:spPr>
        <a:xfrm>
          <a:off x="2641111" y="58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122406</xdr:rowOff>
    </xdr:from>
    <xdr:to>
      <xdr:col>3</xdr:col>
      <xdr:colOff>3175</xdr:colOff>
      <xdr:row>36</xdr:row>
      <xdr:rowOff>52556</xdr:rowOff>
    </xdr:to>
    <xdr:sp macro="" textlink="">
      <xdr:nvSpPr>
        <xdr:cNvPr id="88" name="円/楕円 87"/>
        <xdr:cNvSpPr/>
      </xdr:nvSpPr>
      <xdr:spPr>
        <a:xfrm>
          <a:off x="1968500" y="61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69083</xdr:rowOff>
    </xdr:from>
    <xdr:ext cx="534377" cy="259045"/>
    <xdr:sp macro="" textlink="">
      <xdr:nvSpPr>
        <xdr:cNvPr id="89" name="テキスト ボックス 88"/>
        <xdr:cNvSpPr txBox="1"/>
      </xdr:nvSpPr>
      <xdr:spPr>
        <a:xfrm>
          <a:off x="1752111" y="5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103481</xdr:rowOff>
    </xdr:from>
    <xdr:to>
      <xdr:col>1</xdr:col>
      <xdr:colOff>485775</xdr:colOff>
      <xdr:row>36</xdr:row>
      <xdr:rowOff>33631</xdr:rowOff>
    </xdr:to>
    <xdr:sp macro="" textlink="">
      <xdr:nvSpPr>
        <xdr:cNvPr id="90" name="円/楕円 89"/>
        <xdr:cNvSpPr/>
      </xdr:nvSpPr>
      <xdr:spPr>
        <a:xfrm>
          <a:off x="1079500" y="61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24758</xdr:rowOff>
    </xdr:from>
    <xdr:ext cx="534377" cy="259045"/>
    <xdr:sp macro="" textlink="">
      <xdr:nvSpPr>
        <xdr:cNvPr id="91" name="テキスト ボックス 90"/>
        <xdr:cNvSpPr txBox="1"/>
      </xdr:nvSpPr>
      <xdr:spPr>
        <a:xfrm>
          <a:off x="863111" y="61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112261</xdr:rowOff>
    </xdr:from>
    <xdr:to>
      <xdr:col>6</xdr:col>
      <xdr:colOff>511175</xdr:colOff>
      <xdr:row>57</xdr:row>
      <xdr:rowOff>127424</xdr:rowOff>
    </xdr:to>
    <xdr:cxnSp macro="">
      <xdr:nvCxnSpPr>
        <xdr:cNvPr id="121" name="直線コネクタ 120"/>
        <xdr:cNvCxnSpPr/>
      </xdr:nvCxnSpPr>
      <xdr:spPr>
        <a:xfrm flipV="1">
          <a:off x="3797300" y="9884911"/>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127424</xdr:rowOff>
    </xdr:from>
    <xdr:to>
      <xdr:col>5</xdr:col>
      <xdr:colOff>358775</xdr:colOff>
      <xdr:row>58</xdr:row>
      <xdr:rowOff>13452</xdr:rowOff>
    </xdr:to>
    <xdr:cxnSp macro="">
      <xdr:nvCxnSpPr>
        <xdr:cNvPr id="124" name="直線コネクタ 123"/>
        <xdr:cNvCxnSpPr/>
      </xdr:nvCxnSpPr>
      <xdr:spPr>
        <a:xfrm flipV="1">
          <a:off x="2908300" y="9900074"/>
          <a:ext cx="889000" cy="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13452</xdr:rowOff>
    </xdr:from>
    <xdr:to>
      <xdr:col>4</xdr:col>
      <xdr:colOff>155575</xdr:colOff>
      <xdr:row>58</xdr:row>
      <xdr:rowOff>78267</xdr:rowOff>
    </xdr:to>
    <xdr:cxnSp macro="">
      <xdr:nvCxnSpPr>
        <xdr:cNvPr id="127" name="直線コネクタ 126"/>
        <xdr:cNvCxnSpPr/>
      </xdr:nvCxnSpPr>
      <xdr:spPr>
        <a:xfrm flipV="1">
          <a:off x="2019300" y="9957552"/>
          <a:ext cx="889000" cy="6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78267</xdr:rowOff>
    </xdr:from>
    <xdr:to>
      <xdr:col>2</xdr:col>
      <xdr:colOff>638175</xdr:colOff>
      <xdr:row>58</xdr:row>
      <xdr:rowOff>86467</xdr:rowOff>
    </xdr:to>
    <xdr:cxnSp macro="">
      <xdr:nvCxnSpPr>
        <xdr:cNvPr id="130" name="直線コネクタ 129"/>
        <xdr:cNvCxnSpPr/>
      </xdr:nvCxnSpPr>
      <xdr:spPr>
        <a:xfrm flipV="1">
          <a:off x="1130300" y="10022367"/>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61461</xdr:rowOff>
    </xdr:from>
    <xdr:to>
      <xdr:col>6</xdr:col>
      <xdr:colOff>561975</xdr:colOff>
      <xdr:row>57</xdr:row>
      <xdr:rowOff>163061</xdr:rowOff>
    </xdr:to>
    <xdr:sp macro="" textlink="">
      <xdr:nvSpPr>
        <xdr:cNvPr id="140" name="円/楕円 139"/>
        <xdr:cNvSpPr/>
      </xdr:nvSpPr>
      <xdr:spPr>
        <a:xfrm>
          <a:off x="4584700" y="9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84338</xdr:rowOff>
    </xdr:from>
    <xdr:ext cx="534377" cy="259045"/>
    <xdr:sp macro="" textlink="">
      <xdr:nvSpPr>
        <xdr:cNvPr id="141" name="物件費該当値テキスト"/>
        <xdr:cNvSpPr txBox="1"/>
      </xdr:nvSpPr>
      <xdr:spPr>
        <a:xfrm>
          <a:off x="4686300" y="96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76624</xdr:rowOff>
    </xdr:from>
    <xdr:to>
      <xdr:col>5</xdr:col>
      <xdr:colOff>409575</xdr:colOff>
      <xdr:row>58</xdr:row>
      <xdr:rowOff>6774</xdr:rowOff>
    </xdr:to>
    <xdr:sp macro="" textlink="">
      <xdr:nvSpPr>
        <xdr:cNvPr id="142" name="円/楕円 141"/>
        <xdr:cNvSpPr/>
      </xdr:nvSpPr>
      <xdr:spPr>
        <a:xfrm>
          <a:off x="3746500" y="98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43" name="テキスト ボックス 14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134102</xdr:rowOff>
    </xdr:from>
    <xdr:to>
      <xdr:col>4</xdr:col>
      <xdr:colOff>206375</xdr:colOff>
      <xdr:row>58</xdr:row>
      <xdr:rowOff>64252</xdr:rowOff>
    </xdr:to>
    <xdr:sp macro="" textlink="">
      <xdr:nvSpPr>
        <xdr:cNvPr id="144" name="円/楕円 143"/>
        <xdr:cNvSpPr/>
      </xdr:nvSpPr>
      <xdr:spPr>
        <a:xfrm>
          <a:off x="2857500" y="99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80779</xdr:rowOff>
    </xdr:from>
    <xdr:ext cx="534377" cy="259045"/>
    <xdr:sp macro="" textlink="">
      <xdr:nvSpPr>
        <xdr:cNvPr id="145" name="テキスト ボックス 144"/>
        <xdr:cNvSpPr txBox="1"/>
      </xdr:nvSpPr>
      <xdr:spPr>
        <a:xfrm>
          <a:off x="2641111" y="96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27467</xdr:rowOff>
    </xdr:from>
    <xdr:to>
      <xdr:col>3</xdr:col>
      <xdr:colOff>3175</xdr:colOff>
      <xdr:row>58</xdr:row>
      <xdr:rowOff>129067</xdr:rowOff>
    </xdr:to>
    <xdr:sp macro="" textlink="">
      <xdr:nvSpPr>
        <xdr:cNvPr id="146" name="円/楕円 145"/>
        <xdr:cNvSpPr/>
      </xdr:nvSpPr>
      <xdr:spPr>
        <a:xfrm>
          <a:off x="1968500" y="99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145594</xdr:rowOff>
    </xdr:from>
    <xdr:ext cx="534377" cy="259045"/>
    <xdr:sp macro="" textlink="">
      <xdr:nvSpPr>
        <xdr:cNvPr id="147" name="テキスト ボックス 146"/>
        <xdr:cNvSpPr txBox="1"/>
      </xdr:nvSpPr>
      <xdr:spPr>
        <a:xfrm>
          <a:off x="1752111" y="97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35667</xdr:rowOff>
    </xdr:from>
    <xdr:to>
      <xdr:col>1</xdr:col>
      <xdr:colOff>485775</xdr:colOff>
      <xdr:row>58</xdr:row>
      <xdr:rowOff>137267</xdr:rowOff>
    </xdr:to>
    <xdr:sp macro="" textlink="">
      <xdr:nvSpPr>
        <xdr:cNvPr id="148" name="円/楕円 147"/>
        <xdr:cNvSpPr/>
      </xdr:nvSpPr>
      <xdr:spPr>
        <a:xfrm>
          <a:off x="1079500" y="99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153794</xdr:rowOff>
    </xdr:from>
    <xdr:ext cx="534377" cy="259045"/>
    <xdr:sp macro="" textlink="">
      <xdr:nvSpPr>
        <xdr:cNvPr id="149" name="テキスト ボックス 148"/>
        <xdr:cNvSpPr txBox="1"/>
      </xdr:nvSpPr>
      <xdr:spPr>
        <a:xfrm>
          <a:off x="863111" y="97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113716</xdr:rowOff>
    </xdr:from>
    <xdr:to>
      <xdr:col>6</xdr:col>
      <xdr:colOff>511175</xdr:colOff>
      <xdr:row>77</xdr:row>
      <xdr:rowOff>86703</xdr:rowOff>
    </xdr:to>
    <xdr:cxnSp macro="">
      <xdr:nvCxnSpPr>
        <xdr:cNvPr id="178" name="直線コネクタ 177"/>
        <xdr:cNvCxnSpPr/>
      </xdr:nvCxnSpPr>
      <xdr:spPr>
        <a:xfrm flipV="1">
          <a:off x="3797300" y="13143916"/>
          <a:ext cx="838200" cy="1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54203</xdr:rowOff>
    </xdr:from>
    <xdr:to>
      <xdr:col>5</xdr:col>
      <xdr:colOff>358775</xdr:colOff>
      <xdr:row>77</xdr:row>
      <xdr:rowOff>86703</xdr:rowOff>
    </xdr:to>
    <xdr:cxnSp macro="">
      <xdr:nvCxnSpPr>
        <xdr:cNvPr id="181" name="直線コネクタ 180"/>
        <xdr:cNvCxnSpPr/>
      </xdr:nvCxnSpPr>
      <xdr:spPr>
        <a:xfrm>
          <a:off x="2908300" y="13255853"/>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54203</xdr:rowOff>
    </xdr:from>
    <xdr:to>
      <xdr:col>4</xdr:col>
      <xdr:colOff>155575</xdr:colOff>
      <xdr:row>77</xdr:row>
      <xdr:rowOff>126212</xdr:rowOff>
    </xdr:to>
    <xdr:cxnSp macro="">
      <xdr:nvCxnSpPr>
        <xdr:cNvPr id="184" name="直線コネクタ 183"/>
        <xdr:cNvCxnSpPr/>
      </xdr:nvCxnSpPr>
      <xdr:spPr>
        <a:xfrm flipV="1">
          <a:off x="2019300" y="13255853"/>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126212</xdr:rowOff>
    </xdr:from>
    <xdr:to>
      <xdr:col>2</xdr:col>
      <xdr:colOff>638175</xdr:colOff>
      <xdr:row>77</xdr:row>
      <xdr:rowOff>151016</xdr:rowOff>
    </xdr:to>
    <xdr:cxnSp macro="">
      <xdr:nvCxnSpPr>
        <xdr:cNvPr id="187" name="直線コネクタ 186"/>
        <xdr:cNvCxnSpPr/>
      </xdr:nvCxnSpPr>
      <xdr:spPr>
        <a:xfrm flipV="1">
          <a:off x="1130300" y="13327862"/>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62916</xdr:rowOff>
    </xdr:from>
    <xdr:to>
      <xdr:col>6</xdr:col>
      <xdr:colOff>561975</xdr:colOff>
      <xdr:row>76</xdr:row>
      <xdr:rowOff>164516</xdr:rowOff>
    </xdr:to>
    <xdr:sp macro="" textlink="">
      <xdr:nvSpPr>
        <xdr:cNvPr id="197" name="円/楕円 196"/>
        <xdr:cNvSpPr/>
      </xdr:nvSpPr>
      <xdr:spPr>
        <a:xfrm>
          <a:off x="4584700" y="130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85793</xdr:rowOff>
    </xdr:from>
    <xdr:ext cx="534377" cy="259045"/>
    <xdr:sp macro="" textlink="">
      <xdr:nvSpPr>
        <xdr:cNvPr id="198" name="維持補修費該当値テキスト"/>
        <xdr:cNvSpPr txBox="1"/>
      </xdr:nvSpPr>
      <xdr:spPr>
        <a:xfrm>
          <a:off x="4686300" y="129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35903</xdr:rowOff>
    </xdr:from>
    <xdr:to>
      <xdr:col>5</xdr:col>
      <xdr:colOff>409575</xdr:colOff>
      <xdr:row>77</xdr:row>
      <xdr:rowOff>137503</xdr:rowOff>
    </xdr:to>
    <xdr:sp macro="" textlink="">
      <xdr:nvSpPr>
        <xdr:cNvPr id="199" name="円/楕円 198"/>
        <xdr:cNvSpPr/>
      </xdr:nvSpPr>
      <xdr:spPr>
        <a:xfrm>
          <a:off x="3746500" y="132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154030</xdr:rowOff>
    </xdr:from>
    <xdr:ext cx="469744" cy="259045"/>
    <xdr:sp macro="" textlink="">
      <xdr:nvSpPr>
        <xdr:cNvPr id="200" name="テキスト ボックス 199"/>
        <xdr:cNvSpPr txBox="1"/>
      </xdr:nvSpPr>
      <xdr:spPr>
        <a:xfrm>
          <a:off x="3562427" y="1301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3403</xdr:rowOff>
    </xdr:from>
    <xdr:to>
      <xdr:col>4</xdr:col>
      <xdr:colOff>206375</xdr:colOff>
      <xdr:row>77</xdr:row>
      <xdr:rowOff>105003</xdr:rowOff>
    </xdr:to>
    <xdr:sp macro="" textlink="">
      <xdr:nvSpPr>
        <xdr:cNvPr id="201" name="円/楕円 200"/>
        <xdr:cNvSpPr/>
      </xdr:nvSpPr>
      <xdr:spPr>
        <a:xfrm>
          <a:off x="28575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121530</xdr:rowOff>
    </xdr:from>
    <xdr:ext cx="469744" cy="259045"/>
    <xdr:sp macro="" textlink="">
      <xdr:nvSpPr>
        <xdr:cNvPr id="202" name="テキスト ボックス 201"/>
        <xdr:cNvSpPr txBox="1"/>
      </xdr:nvSpPr>
      <xdr:spPr>
        <a:xfrm>
          <a:off x="2673427" y="129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75412</xdr:rowOff>
    </xdr:from>
    <xdr:to>
      <xdr:col>3</xdr:col>
      <xdr:colOff>3175</xdr:colOff>
      <xdr:row>78</xdr:row>
      <xdr:rowOff>5562</xdr:rowOff>
    </xdr:to>
    <xdr:sp macro="" textlink="">
      <xdr:nvSpPr>
        <xdr:cNvPr id="203" name="円/楕円 202"/>
        <xdr:cNvSpPr/>
      </xdr:nvSpPr>
      <xdr:spPr>
        <a:xfrm>
          <a:off x="1968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22089</xdr:rowOff>
    </xdr:from>
    <xdr:ext cx="469744" cy="259045"/>
    <xdr:sp macro="" textlink="">
      <xdr:nvSpPr>
        <xdr:cNvPr id="204" name="テキスト ボックス 203"/>
        <xdr:cNvSpPr txBox="1"/>
      </xdr:nvSpPr>
      <xdr:spPr>
        <a:xfrm>
          <a:off x="1784427" y="130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100216</xdr:rowOff>
    </xdr:from>
    <xdr:to>
      <xdr:col>1</xdr:col>
      <xdr:colOff>485775</xdr:colOff>
      <xdr:row>78</xdr:row>
      <xdr:rowOff>30366</xdr:rowOff>
    </xdr:to>
    <xdr:sp macro="" textlink="">
      <xdr:nvSpPr>
        <xdr:cNvPr id="205" name="円/楕円 204"/>
        <xdr:cNvSpPr/>
      </xdr:nvSpPr>
      <xdr:spPr>
        <a:xfrm>
          <a:off x="1079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46893</xdr:rowOff>
    </xdr:from>
    <xdr:ext cx="469744" cy="259045"/>
    <xdr:sp macro="" textlink="">
      <xdr:nvSpPr>
        <xdr:cNvPr id="206" name="テキスト ボックス 205"/>
        <xdr:cNvSpPr txBox="1"/>
      </xdr:nvSpPr>
      <xdr:spPr>
        <a:xfrm>
          <a:off x="895427" y="130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35638</xdr:rowOff>
    </xdr:from>
    <xdr:to>
      <xdr:col>6</xdr:col>
      <xdr:colOff>511175</xdr:colOff>
      <xdr:row>94</xdr:row>
      <xdr:rowOff>5283</xdr:rowOff>
    </xdr:to>
    <xdr:cxnSp macro="">
      <xdr:nvCxnSpPr>
        <xdr:cNvPr id="238" name="直線コネクタ 237"/>
        <xdr:cNvCxnSpPr/>
      </xdr:nvCxnSpPr>
      <xdr:spPr>
        <a:xfrm flipV="1">
          <a:off x="3797300" y="15980488"/>
          <a:ext cx="838200" cy="1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xdr:rowOff>
    </xdr:from>
    <xdr:to>
      <xdr:col>5</xdr:col>
      <xdr:colOff>358775</xdr:colOff>
      <xdr:row>94</xdr:row>
      <xdr:rowOff>5283</xdr:rowOff>
    </xdr:to>
    <xdr:cxnSp macro="">
      <xdr:nvCxnSpPr>
        <xdr:cNvPr id="241" name="直線コネクタ 240"/>
        <xdr:cNvCxnSpPr/>
      </xdr:nvCxnSpPr>
      <xdr:spPr>
        <a:xfrm>
          <a:off x="2908300" y="16116309"/>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xdr:rowOff>
    </xdr:from>
    <xdr:to>
      <xdr:col>4</xdr:col>
      <xdr:colOff>155575</xdr:colOff>
      <xdr:row>94</xdr:row>
      <xdr:rowOff>125233</xdr:rowOff>
    </xdr:to>
    <xdr:cxnSp macro="">
      <xdr:nvCxnSpPr>
        <xdr:cNvPr id="244" name="直線コネクタ 243"/>
        <xdr:cNvCxnSpPr/>
      </xdr:nvCxnSpPr>
      <xdr:spPr>
        <a:xfrm flipV="1">
          <a:off x="2019300" y="16116309"/>
          <a:ext cx="889000" cy="1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125233</xdr:rowOff>
    </xdr:from>
    <xdr:to>
      <xdr:col>2</xdr:col>
      <xdr:colOff>638175</xdr:colOff>
      <xdr:row>94</xdr:row>
      <xdr:rowOff>127552</xdr:rowOff>
    </xdr:to>
    <xdr:cxnSp macro="">
      <xdr:nvCxnSpPr>
        <xdr:cNvPr id="247" name="直線コネクタ 246"/>
        <xdr:cNvCxnSpPr/>
      </xdr:nvCxnSpPr>
      <xdr:spPr>
        <a:xfrm flipV="1">
          <a:off x="1130300" y="16241533"/>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156288</xdr:rowOff>
    </xdr:from>
    <xdr:to>
      <xdr:col>6</xdr:col>
      <xdr:colOff>561975</xdr:colOff>
      <xdr:row>93</xdr:row>
      <xdr:rowOff>86438</xdr:rowOff>
    </xdr:to>
    <xdr:sp macro="" textlink="">
      <xdr:nvSpPr>
        <xdr:cNvPr id="257" name="円/楕円 256"/>
        <xdr:cNvSpPr/>
      </xdr:nvSpPr>
      <xdr:spPr>
        <a:xfrm>
          <a:off x="4584700" y="159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7715</xdr:rowOff>
    </xdr:from>
    <xdr:ext cx="534377" cy="259045"/>
    <xdr:sp macro="" textlink="">
      <xdr:nvSpPr>
        <xdr:cNvPr id="258" name="扶助費該当値テキスト"/>
        <xdr:cNvSpPr txBox="1"/>
      </xdr:nvSpPr>
      <xdr:spPr>
        <a:xfrm>
          <a:off x="4686300" y="157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86,873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125933</xdr:rowOff>
    </xdr:from>
    <xdr:to>
      <xdr:col>5</xdr:col>
      <xdr:colOff>409575</xdr:colOff>
      <xdr:row>94</xdr:row>
      <xdr:rowOff>56083</xdr:rowOff>
    </xdr:to>
    <xdr:sp macro="" textlink="">
      <xdr:nvSpPr>
        <xdr:cNvPr id="259" name="円/楕円 258"/>
        <xdr:cNvSpPr/>
      </xdr:nvSpPr>
      <xdr:spPr>
        <a:xfrm>
          <a:off x="3746500" y="160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72610</xdr:rowOff>
    </xdr:from>
    <xdr:ext cx="534377" cy="259045"/>
    <xdr:sp macro="" textlink="">
      <xdr:nvSpPr>
        <xdr:cNvPr id="260" name="テキスト ボックス 259"/>
        <xdr:cNvSpPr txBox="1"/>
      </xdr:nvSpPr>
      <xdr:spPr>
        <a:xfrm>
          <a:off x="3530111" y="15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120659</xdr:rowOff>
    </xdr:from>
    <xdr:to>
      <xdr:col>4</xdr:col>
      <xdr:colOff>206375</xdr:colOff>
      <xdr:row>94</xdr:row>
      <xdr:rowOff>50809</xdr:rowOff>
    </xdr:to>
    <xdr:sp macro="" textlink="">
      <xdr:nvSpPr>
        <xdr:cNvPr id="261" name="円/楕円 260"/>
        <xdr:cNvSpPr/>
      </xdr:nvSpPr>
      <xdr:spPr>
        <a:xfrm>
          <a:off x="2857500" y="160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67336</xdr:rowOff>
    </xdr:from>
    <xdr:ext cx="534377" cy="259045"/>
    <xdr:sp macro="" textlink="">
      <xdr:nvSpPr>
        <xdr:cNvPr id="262" name="テキスト ボックス 261"/>
        <xdr:cNvSpPr txBox="1"/>
      </xdr:nvSpPr>
      <xdr:spPr>
        <a:xfrm>
          <a:off x="2641111" y="1584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74433</xdr:rowOff>
    </xdr:from>
    <xdr:to>
      <xdr:col>3</xdr:col>
      <xdr:colOff>3175</xdr:colOff>
      <xdr:row>95</xdr:row>
      <xdr:rowOff>4583</xdr:rowOff>
    </xdr:to>
    <xdr:sp macro="" textlink="">
      <xdr:nvSpPr>
        <xdr:cNvPr id="263" name="円/楕円 262"/>
        <xdr:cNvSpPr/>
      </xdr:nvSpPr>
      <xdr:spPr>
        <a:xfrm>
          <a:off x="1968500" y="161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21110</xdr:rowOff>
    </xdr:from>
    <xdr:ext cx="534377" cy="259045"/>
    <xdr:sp macro="" textlink="">
      <xdr:nvSpPr>
        <xdr:cNvPr id="264" name="テキスト ボックス 263"/>
        <xdr:cNvSpPr txBox="1"/>
      </xdr:nvSpPr>
      <xdr:spPr>
        <a:xfrm>
          <a:off x="1752111" y="159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76752</xdr:rowOff>
    </xdr:from>
    <xdr:to>
      <xdr:col>1</xdr:col>
      <xdr:colOff>485775</xdr:colOff>
      <xdr:row>95</xdr:row>
      <xdr:rowOff>6902</xdr:rowOff>
    </xdr:to>
    <xdr:sp macro="" textlink="">
      <xdr:nvSpPr>
        <xdr:cNvPr id="265" name="円/楕円 264"/>
        <xdr:cNvSpPr/>
      </xdr:nvSpPr>
      <xdr:spPr>
        <a:xfrm>
          <a:off x="1079500" y="16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23429</xdr:rowOff>
    </xdr:from>
    <xdr:ext cx="534377" cy="259045"/>
    <xdr:sp macro="" textlink="">
      <xdr:nvSpPr>
        <xdr:cNvPr id="266" name="テキスト ボックス 265"/>
        <xdr:cNvSpPr txBox="1"/>
      </xdr:nvSpPr>
      <xdr:spPr>
        <a:xfrm>
          <a:off x="863111" y="159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122566</xdr:rowOff>
    </xdr:from>
    <xdr:to>
      <xdr:col>15</xdr:col>
      <xdr:colOff>180975</xdr:colOff>
      <xdr:row>36</xdr:row>
      <xdr:rowOff>77379</xdr:rowOff>
    </xdr:to>
    <xdr:cxnSp macro="">
      <xdr:nvCxnSpPr>
        <xdr:cNvPr id="297" name="直線コネクタ 296"/>
        <xdr:cNvCxnSpPr/>
      </xdr:nvCxnSpPr>
      <xdr:spPr>
        <a:xfrm flipV="1">
          <a:off x="9639300" y="5951866"/>
          <a:ext cx="838200" cy="2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77379</xdr:rowOff>
    </xdr:from>
    <xdr:to>
      <xdr:col>14</xdr:col>
      <xdr:colOff>28575</xdr:colOff>
      <xdr:row>36</xdr:row>
      <xdr:rowOff>134780</xdr:rowOff>
    </xdr:to>
    <xdr:cxnSp macro="">
      <xdr:nvCxnSpPr>
        <xdr:cNvPr id="300" name="直線コネクタ 299"/>
        <xdr:cNvCxnSpPr/>
      </xdr:nvCxnSpPr>
      <xdr:spPr>
        <a:xfrm flipV="1">
          <a:off x="8750300" y="6249579"/>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134780</xdr:rowOff>
    </xdr:from>
    <xdr:to>
      <xdr:col>12</xdr:col>
      <xdr:colOff>511175</xdr:colOff>
      <xdr:row>36</xdr:row>
      <xdr:rowOff>161667</xdr:rowOff>
    </xdr:to>
    <xdr:cxnSp macro="">
      <xdr:nvCxnSpPr>
        <xdr:cNvPr id="303" name="直線コネクタ 302"/>
        <xdr:cNvCxnSpPr/>
      </xdr:nvCxnSpPr>
      <xdr:spPr>
        <a:xfrm flipV="1">
          <a:off x="7861300" y="630698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161667</xdr:rowOff>
    </xdr:from>
    <xdr:to>
      <xdr:col>11</xdr:col>
      <xdr:colOff>307975</xdr:colOff>
      <xdr:row>37</xdr:row>
      <xdr:rowOff>14699</xdr:rowOff>
    </xdr:to>
    <xdr:cxnSp macro="">
      <xdr:nvCxnSpPr>
        <xdr:cNvPr id="306" name="直線コネクタ 305"/>
        <xdr:cNvCxnSpPr/>
      </xdr:nvCxnSpPr>
      <xdr:spPr>
        <a:xfrm flipV="1">
          <a:off x="6972300" y="6333867"/>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71766</xdr:rowOff>
    </xdr:from>
    <xdr:to>
      <xdr:col>15</xdr:col>
      <xdr:colOff>231775</xdr:colOff>
      <xdr:row>35</xdr:row>
      <xdr:rowOff>1916</xdr:rowOff>
    </xdr:to>
    <xdr:sp macro="" textlink="">
      <xdr:nvSpPr>
        <xdr:cNvPr id="316" name="円/楕円 315"/>
        <xdr:cNvSpPr/>
      </xdr:nvSpPr>
      <xdr:spPr>
        <a:xfrm>
          <a:off x="10426700" y="59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94643</xdr:rowOff>
    </xdr:from>
    <xdr:ext cx="534377" cy="259045"/>
    <xdr:sp macro="" textlink="">
      <xdr:nvSpPr>
        <xdr:cNvPr id="317" name="補助費等該当値テキスト"/>
        <xdr:cNvSpPr txBox="1"/>
      </xdr:nvSpPr>
      <xdr:spPr>
        <a:xfrm>
          <a:off x="10528300" y="57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26579</xdr:rowOff>
    </xdr:from>
    <xdr:to>
      <xdr:col>14</xdr:col>
      <xdr:colOff>79375</xdr:colOff>
      <xdr:row>36</xdr:row>
      <xdr:rowOff>128179</xdr:rowOff>
    </xdr:to>
    <xdr:sp macro="" textlink="">
      <xdr:nvSpPr>
        <xdr:cNvPr id="318" name="円/楕円 317"/>
        <xdr:cNvSpPr/>
      </xdr:nvSpPr>
      <xdr:spPr>
        <a:xfrm>
          <a:off x="9588500" y="61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119306</xdr:rowOff>
    </xdr:from>
    <xdr:ext cx="534377" cy="259045"/>
    <xdr:sp macro="" textlink="">
      <xdr:nvSpPr>
        <xdr:cNvPr id="319" name="テキスト ボックス 318"/>
        <xdr:cNvSpPr txBox="1"/>
      </xdr:nvSpPr>
      <xdr:spPr>
        <a:xfrm>
          <a:off x="9372111" y="62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83980</xdr:rowOff>
    </xdr:from>
    <xdr:to>
      <xdr:col>12</xdr:col>
      <xdr:colOff>561975</xdr:colOff>
      <xdr:row>37</xdr:row>
      <xdr:rowOff>14130</xdr:rowOff>
    </xdr:to>
    <xdr:sp macro="" textlink="">
      <xdr:nvSpPr>
        <xdr:cNvPr id="320" name="円/楕円 319"/>
        <xdr:cNvSpPr/>
      </xdr:nvSpPr>
      <xdr:spPr>
        <a:xfrm>
          <a:off x="8699500" y="62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5257</xdr:rowOff>
    </xdr:from>
    <xdr:ext cx="534377" cy="259045"/>
    <xdr:sp macro="" textlink="">
      <xdr:nvSpPr>
        <xdr:cNvPr id="321" name="テキスト ボックス 320"/>
        <xdr:cNvSpPr txBox="1"/>
      </xdr:nvSpPr>
      <xdr:spPr>
        <a:xfrm>
          <a:off x="8483111" y="63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110867</xdr:rowOff>
    </xdr:from>
    <xdr:to>
      <xdr:col>11</xdr:col>
      <xdr:colOff>358775</xdr:colOff>
      <xdr:row>37</xdr:row>
      <xdr:rowOff>41017</xdr:rowOff>
    </xdr:to>
    <xdr:sp macro="" textlink="">
      <xdr:nvSpPr>
        <xdr:cNvPr id="322" name="円/楕円 321"/>
        <xdr:cNvSpPr/>
      </xdr:nvSpPr>
      <xdr:spPr>
        <a:xfrm>
          <a:off x="7810500" y="62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32144</xdr:rowOff>
    </xdr:from>
    <xdr:ext cx="534377" cy="259045"/>
    <xdr:sp macro="" textlink="">
      <xdr:nvSpPr>
        <xdr:cNvPr id="323" name="テキスト ボックス 322"/>
        <xdr:cNvSpPr txBox="1"/>
      </xdr:nvSpPr>
      <xdr:spPr>
        <a:xfrm>
          <a:off x="7594111" y="63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135349</xdr:rowOff>
    </xdr:from>
    <xdr:to>
      <xdr:col>10</xdr:col>
      <xdr:colOff>155575</xdr:colOff>
      <xdr:row>37</xdr:row>
      <xdr:rowOff>65499</xdr:rowOff>
    </xdr:to>
    <xdr:sp macro="" textlink="">
      <xdr:nvSpPr>
        <xdr:cNvPr id="324" name="円/楕円 323"/>
        <xdr:cNvSpPr/>
      </xdr:nvSpPr>
      <xdr:spPr>
        <a:xfrm>
          <a:off x="6921500" y="63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56626</xdr:rowOff>
    </xdr:from>
    <xdr:ext cx="534377" cy="259045"/>
    <xdr:sp macro="" textlink="">
      <xdr:nvSpPr>
        <xdr:cNvPr id="325" name="テキスト ボックス 324"/>
        <xdr:cNvSpPr txBox="1"/>
      </xdr:nvSpPr>
      <xdr:spPr>
        <a:xfrm>
          <a:off x="6705111" y="64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114822</xdr:rowOff>
    </xdr:from>
    <xdr:to>
      <xdr:col>15</xdr:col>
      <xdr:colOff>180975</xdr:colOff>
      <xdr:row>56</xdr:row>
      <xdr:rowOff>17536</xdr:rowOff>
    </xdr:to>
    <xdr:cxnSp macro="">
      <xdr:nvCxnSpPr>
        <xdr:cNvPr id="350" name="直線コネクタ 349"/>
        <xdr:cNvCxnSpPr/>
      </xdr:nvCxnSpPr>
      <xdr:spPr>
        <a:xfrm flipV="1">
          <a:off x="9639300" y="9201672"/>
          <a:ext cx="838200" cy="4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17536</xdr:rowOff>
    </xdr:from>
    <xdr:to>
      <xdr:col>14</xdr:col>
      <xdr:colOff>28575</xdr:colOff>
      <xdr:row>56</xdr:row>
      <xdr:rowOff>87047</xdr:rowOff>
    </xdr:to>
    <xdr:cxnSp macro="">
      <xdr:nvCxnSpPr>
        <xdr:cNvPr id="353" name="直線コネクタ 352"/>
        <xdr:cNvCxnSpPr/>
      </xdr:nvCxnSpPr>
      <xdr:spPr>
        <a:xfrm flipV="1">
          <a:off x="8750300" y="9618736"/>
          <a:ext cx="889000" cy="6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76772</xdr:rowOff>
    </xdr:from>
    <xdr:to>
      <xdr:col>12</xdr:col>
      <xdr:colOff>511175</xdr:colOff>
      <xdr:row>56</xdr:row>
      <xdr:rowOff>87047</xdr:rowOff>
    </xdr:to>
    <xdr:cxnSp macro="">
      <xdr:nvCxnSpPr>
        <xdr:cNvPr id="356" name="直線コネクタ 355"/>
        <xdr:cNvCxnSpPr/>
      </xdr:nvCxnSpPr>
      <xdr:spPr>
        <a:xfrm>
          <a:off x="7861300" y="9506522"/>
          <a:ext cx="889000" cy="1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63262</xdr:rowOff>
    </xdr:from>
    <xdr:to>
      <xdr:col>11</xdr:col>
      <xdr:colOff>307975</xdr:colOff>
      <xdr:row>55</xdr:row>
      <xdr:rowOff>76772</xdr:rowOff>
    </xdr:to>
    <xdr:cxnSp macro="">
      <xdr:nvCxnSpPr>
        <xdr:cNvPr id="359" name="直線コネクタ 358"/>
        <xdr:cNvCxnSpPr/>
      </xdr:nvCxnSpPr>
      <xdr:spPr>
        <a:xfrm>
          <a:off x="6972300" y="9493012"/>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64022</xdr:rowOff>
    </xdr:from>
    <xdr:to>
      <xdr:col>15</xdr:col>
      <xdr:colOff>231775</xdr:colOff>
      <xdr:row>53</xdr:row>
      <xdr:rowOff>165622</xdr:rowOff>
    </xdr:to>
    <xdr:sp macro="" textlink="">
      <xdr:nvSpPr>
        <xdr:cNvPr id="369" name="円/楕円 368"/>
        <xdr:cNvSpPr/>
      </xdr:nvSpPr>
      <xdr:spPr>
        <a:xfrm>
          <a:off x="10426700" y="91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86899</xdr:rowOff>
    </xdr:from>
    <xdr:ext cx="599010" cy="259045"/>
    <xdr:sp macro="" textlink="">
      <xdr:nvSpPr>
        <xdr:cNvPr id="370" name="普通建設事業費該当値テキスト"/>
        <xdr:cNvSpPr txBox="1"/>
      </xdr:nvSpPr>
      <xdr:spPr>
        <a:xfrm>
          <a:off x="10528300" y="900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134,353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138186</xdr:rowOff>
    </xdr:from>
    <xdr:to>
      <xdr:col>14</xdr:col>
      <xdr:colOff>79375</xdr:colOff>
      <xdr:row>56</xdr:row>
      <xdr:rowOff>68336</xdr:rowOff>
    </xdr:to>
    <xdr:sp macro="" textlink="">
      <xdr:nvSpPr>
        <xdr:cNvPr id="371" name="円/楕円 370"/>
        <xdr:cNvSpPr/>
      </xdr:nvSpPr>
      <xdr:spPr>
        <a:xfrm>
          <a:off x="9588500" y="95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59463</xdr:rowOff>
    </xdr:from>
    <xdr:ext cx="534377" cy="259045"/>
    <xdr:sp macro="" textlink="">
      <xdr:nvSpPr>
        <xdr:cNvPr id="372" name="テキスト ボックス 371"/>
        <xdr:cNvSpPr txBox="1"/>
      </xdr:nvSpPr>
      <xdr:spPr>
        <a:xfrm>
          <a:off x="9372111" y="96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36247</xdr:rowOff>
    </xdr:from>
    <xdr:to>
      <xdr:col>12</xdr:col>
      <xdr:colOff>561975</xdr:colOff>
      <xdr:row>56</xdr:row>
      <xdr:rowOff>137847</xdr:rowOff>
    </xdr:to>
    <xdr:sp macro="" textlink="">
      <xdr:nvSpPr>
        <xdr:cNvPr id="373" name="円/楕円 372"/>
        <xdr:cNvSpPr/>
      </xdr:nvSpPr>
      <xdr:spPr>
        <a:xfrm>
          <a:off x="8699500" y="963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128974</xdr:rowOff>
    </xdr:from>
    <xdr:ext cx="534377" cy="259045"/>
    <xdr:sp macro="" textlink="">
      <xdr:nvSpPr>
        <xdr:cNvPr id="374" name="テキスト ボックス 373"/>
        <xdr:cNvSpPr txBox="1"/>
      </xdr:nvSpPr>
      <xdr:spPr>
        <a:xfrm>
          <a:off x="8483111" y="973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25972</xdr:rowOff>
    </xdr:from>
    <xdr:to>
      <xdr:col>11</xdr:col>
      <xdr:colOff>358775</xdr:colOff>
      <xdr:row>55</xdr:row>
      <xdr:rowOff>127572</xdr:rowOff>
    </xdr:to>
    <xdr:sp macro="" textlink="">
      <xdr:nvSpPr>
        <xdr:cNvPr id="375" name="円/楕円 374"/>
        <xdr:cNvSpPr/>
      </xdr:nvSpPr>
      <xdr:spPr>
        <a:xfrm>
          <a:off x="7810500" y="94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144099</xdr:rowOff>
    </xdr:from>
    <xdr:ext cx="534377" cy="259045"/>
    <xdr:sp macro="" textlink="">
      <xdr:nvSpPr>
        <xdr:cNvPr id="376" name="テキスト ボックス 375"/>
        <xdr:cNvSpPr txBox="1"/>
      </xdr:nvSpPr>
      <xdr:spPr>
        <a:xfrm>
          <a:off x="7594111" y="923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12462</xdr:rowOff>
    </xdr:from>
    <xdr:to>
      <xdr:col>10</xdr:col>
      <xdr:colOff>155575</xdr:colOff>
      <xdr:row>55</xdr:row>
      <xdr:rowOff>114062</xdr:rowOff>
    </xdr:to>
    <xdr:sp macro="" textlink="">
      <xdr:nvSpPr>
        <xdr:cNvPr id="377" name="円/楕円 376"/>
        <xdr:cNvSpPr/>
      </xdr:nvSpPr>
      <xdr:spPr>
        <a:xfrm>
          <a:off x="6921500" y="94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130589</xdr:rowOff>
    </xdr:from>
    <xdr:ext cx="534377" cy="259045"/>
    <xdr:sp macro="" textlink="">
      <xdr:nvSpPr>
        <xdr:cNvPr id="378" name="テキスト ボックス 377"/>
        <xdr:cNvSpPr txBox="1"/>
      </xdr:nvSpPr>
      <xdr:spPr>
        <a:xfrm>
          <a:off x="6705111" y="92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90698</xdr:rowOff>
    </xdr:from>
    <xdr:to>
      <xdr:col>15</xdr:col>
      <xdr:colOff>180975</xdr:colOff>
      <xdr:row>79</xdr:row>
      <xdr:rowOff>13742</xdr:rowOff>
    </xdr:to>
    <xdr:cxnSp macro="">
      <xdr:nvCxnSpPr>
        <xdr:cNvPr id="409" name="直線コネクタ 408"/>
        <xdr:cNvCxnSpPr/>
      </xdr:nvCxnSpPr>
      <xdr:spPr>
        <a:xfrm flipV="1">
          <a:off x="9639300" y="13292348"/>
          <a:ext cx="838200" cy="26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91808</xdr:rowOff>
    </xdr:from>
    <xdr:to>
      <xdr:col>14</xdr:col>
      <xdr:colOff>28575</xdr:colOff>
      <xdr:row>79</xdr:row>
      <xdr:rowOff>13742</xdr:rowOff>
    </xdr:to>
    <xdr:cxnSp macro="">
      <xdr:nvCxnSpPr>
        <xdr:cNvPr id="412" name="直線コネクタ 411"/>
        <xdr:cNvCxnSpPr/>
      </xdr:nvCxnSpPr>
      <xdr:spPr>
        <a:xfrm>
          <a:off x="8750300" y="13293458"/>
          <a:ext cx="889000" cy="26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39898</xdr:rowOff>
    </xdr:from>
    <xdr:to>
      <xdr:col>15</xdr:col>
      <xdr:colOff>231775</xdr:colOff>
      <xdr:row>77</xdr:row>
      <xdr:rowOff>141498</xdr:rowOff>
    </xdr:to>
    <xdr:sp macro="" textlink="">
      <xdr:nvSpPr>
        <xdr:cNvPr id="422" name="円/楕円 421"/>
        <xdr:cNvSpPr/>
      </xdr:nvSpPr>
      <xdr:spPr>
        <a:xfrm>
          <a:off x="10426700" y="132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18325</xdr:rowOff>
    </xdr:from>
    <xdr:ext cx="534377" cy="259045"/>
    <xdr:sp macro="" textlink="">
      <xdr:nvSpPr>
        <xdr:cNvPr id="423" name="普通建設事業費 （ うち新規整備　）該当値テキスト"/>
        <xdr:cNvSpPr txBox="1"/>
      </xdr:nvSpPr>
      <xdr:spPr>
        <a:xfrm>
          <a:off x="10528300" y="132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134392</xdr:rowOff>
    </xdr:from>
    <xdr:to>
      <xdr:col>14</xdr:col>
      <xdr:colOff>79375</xdr:colOff>
      <xdr:row>79</xdr:row>
      <xdr:rowOff>64542</xdr:rowOff>
    </xdr:to>
    <xdr:sp macro="" textlink="">
      <xdr:nvSpPr>
        <xdr:cNvPr id="424" name="円/楕円 423"/>
        <xdr:cNvSpPr/>
      </xdr:nvSpPr>
      <xdr:spPr>
        <a:xfrm>
          <a:off x="9588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55669</xdr:rowOff>
    </xdr:from>
    <xdr:ext cx="469744" cy="259045"/>
    <xdr:sp macro="" textlink="">
      <xdr:nvSpPr>
        <xdr:cNvPr id="425" name="テキスト ボックス 424"/>
        <xdr:cNvSpPr txBox="1"/>
      </xdr:nvSpPr>
      <xdr:spPr>
        <a:xfrm>
          <a:off x="9404427" y="136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41008</xdr:rowOff>
    </xdr:from>
    <xdr:to>
      <xdr:col>12</xdr:col>
      <xdr:colOff>561975</xdr:colOff>
      <xdr:row>77</xdr:row>
      <xdr:rowOff>142608</xdr:rowOff>
    </xdr:to>
    <xdr:sp macro="" textlink="">
      <xdr:nvSpPr>
        <xdr:cNvPr id="426" name="円/楕円 425"/>
        <xdr:cNvSpPr/>
      </xdr:nvSpPr>
      <xdr:spPr>
        <a:xfrm>
          <a:off x="8699500" y="132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133735</xdr:rowOff>
    </xdr:from>
    <xdr:ext cx="534377" cy="259045"/>
    <xdr:sp macro="" textlink="">
      <xdr:nvSpPr>
        <xdr:cNvPr id="427" name="テキスト ボックス 426"/>
        <xdr:cNvSpPr txBox="1"/>
      </xdr:nvSpPr>
      <xdr:spPr>
        <a:xfrm>
          <a:off x="8483111" y="133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112713</xdr:rowOff>
    </xdr:from>
    <xdr:to>
      <xdr:col>15</xdr:col>
      <xdr:colOff>180975</xdr:colOff>
      <xdr:row>95</xdr:row>
      <xdr:rowOff>106387</xdr:rowOff>
    </xdr:to>
    <xdr:cxnSp macro="">
      <xdr:nvCxnSpPr>
        <xdr:cNvPr id="456" name="直線コネクタ 455"/>
        <xdr:cNvCxnSpPr/>
      </xdr:nvCxnSpPr>
      <xdr:spPr>
        <a:xfrm flipV="1">
          <a:off x="9639300" y="15714663"/>
          <a:ext cx="838200" cy="67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106387</xdr:rowOff>
    </xdr:from>
    <xdr:to>
      <xdr:col>14</xdr:col>
      <xdr:colOff>28575</xdr:colOff>
      <xdr:row>97</xdr:row>
      <xdr:rowOff>60325</xdr:rowOff>
    </xdr:to>
    <xdr:cxnSp macro="">
      <xdr:nvCxnSpPr>
        <xdr:cNvPr id="459" name="直線コネクタ 458"/>
        <xdr:cNvCxnSpPr/>
      </xdr:nvCxnSpPr>
      <xdr:spPr>
        <a:xfrm flipV="1">
          <a:off x="8750300" y="16394137"/>
          <a:ext cx="889000" cy="2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61913</xdr:rowOff>
    </xdr:from>
    <xdr:to>
      <xdr:col>15</xdr:col>
      <xdr:colOff>231775</xdr:colOff>
      <xdr:row>91</xdr:row>
      <xdr:rowOff>163513</xdr:rowOff>
    </xdr:to>
    <xdr:sp macro="" textlink="">
      <xdr:nvSpPr>
        <xdr:cNvPr id="469" name="円/楕円 468"/>
        <xdr:cNvSpPr/>
      </xdr:nvSpPr>
      <xdr:spPr>
        <a:xfrm>
          <a:off x="10426700" y="15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148290</xdr:rowOff>
    </xdr:from>
    <xdr:ext cx="599010" cy="259045"/>
    <xdr:sp macro="" textlink="">
      <xdr:nvSpPr>
        <xdr:cNvPr id="470" name="普通建設事業費 （ うち更新整備　）該当値テキスト"/>
        <xdr:cNvSpPr txBox="1"/>
      </xdr:nvSpPr>
      <xdr:spPr>
        <a:xfrm>
          <a:off x="10528300" y="1557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102,625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55587</xdr:rowOff>
    </xdr:from>
    <xdr:to>
      <xdr:col>14</xdr:col>
      <xdr:colOff>79375</xdr:colOff>
      <xdr:row>95</xdr:row>
      <xdr:rowOff>157187</xdr:rowOff>
    </xdr:to>
    <xdr:sp macro="" textlink="">
      <xdr:nvSpPr>
        <xdr:cNvPr id="471" name="円/楕円 470"/>
        <xdr:cNvSpPr/>
      </xdr:nvSpPr>
      <xdr:spPr>
        <a:xfrm>
          <a:off x="9588500" y="1634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2264</xdr:rowOff>
    </xdr:from>
    <xdr:ext cx="534377" cy="259045"/>
    <xdr:sp macro="" textlink="">
      <xdr:nvSpPr>
        <xdr:cNvPr id="472" name="テキスト ボックス 471"/>
        <xdr:cNvSpPr txBox="1"/>
      </xdr:nvSpPr>
      <xdr:spPr>
        <a:xfrm>
          <a:off x="9372111" y="1611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9525</xdr:rowOff>
    </xdr:from>
    <xdr:to>
      <xdr:col>12</xdr:col>
      <xdr:colOff>561975</xdr:colOff>
      <xdr:row>97</xdr:row>
      <xdr:rowOff>111125</xdr:rowOff>
    </xdr:to>
    <xdr:sp macro="" textlink="">
      <xdr:nvSpPr>
        <xdr:cNvPr id="473" name="円/楕円 472"/>
        <xdr:cNvSpPr/>
      </xdr:nvSpPr>
      <xdr:spPr>
        <a:xfrm>
          <a:off x="8699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102252</xdr:rowOff>
    </xdr:from>
    <xdr:ext cx="534377" cy="259045"/>
    <xdr:sp macro="" textlink="">
      <xdr:nvSpPr>
        <xdr:cNvPr id="474" name="テキスト ボックス 473"/>
        <xdr:cNvSpPr txBox="1"/>
      </xdr:nvSpPr>
      <xdr:spPr>
        <a:xfrm>
          <a:off x="8483111" y="167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44668</xdr:rowOff>
    </xdr:from>
    <xdr:to>
      <xdr:col>23</xdr:col>
      <xdr:colOff>517525</xdr:colOff>
      <xdr:row>39</xdr:row>
      <xdr:rowOff>63462</xdr:rowOff>
    </xdr:to>
    <xdr:cxnSp macro="">
      <xdr:nvCxnSpPr>
        <xdr:cNvPr id="505" name="直線コネクタ 504"/>
        <xdr:cNvCxnSpPr/>
      </xdr:nvCxnSpPr>
      <xdr:spPr>
        <a:xfrm>
          <a:off x="15481300" y="6731218"/>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44668</xdr:rowOff>
    </xdr:from>
    <xdr:to>
      <xdr:col>22</xdr:col>
      <xdr:colOff>365125</xdr:colOff>
      <xdr:row>39</xdr:row>
      <xdr:rowOff>71332</xdr:rowOff>
    </xdr:to>
    <xdr:cxnSp macro="">
      <xdr:nvCxnSpPr>
        <xdr:cNvPr id="508" name="直線コネクタ 507"/>
        <xdr:cNvCxnSpPr/>
      </xdr:nvCxnSpPr>
      <xdr:spPr>
        <a:xfrm flipV="1">
          <a:off x="14592300" y="6731218"/>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22199</xdr:rowOff>
    </xdr:from>
    <xdr:to>
      <xdr:col>21</xdr:col>
      <xdr:colOff>161925</xdr:colOff>
      <xdr:row>39</xdr:row>
      <xdr:rowOff>71332</xdr:rowOff>
    </xdr:to>
    <xdr:cxnSp macro="">
      <xdr:nvCxnSpPr>
        <xdr:cNvPr id="511" name="直線コネクタ 510"/>
        <xdr:cNvCxnSpPr/>
      </xdr:nvCxnSpPr>
      <xdr:spPr>
        <a:xfrm>
          <a:off x="13703300" y="6708749"/>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4466</xdr:rowOff>
    </xdr:from>
    <xdr:to>
      <xdr:col>19</xdr:col>
      <xdr:colOff>644525</xdr:colOff>
      <xdr:row>39</xdr:row>
      <xdr:rowOff>22199</xdr:rowOff>
    </xdr:to>
    <xdr:cxnSp macro="">
      <xdr:nvCxnSpPr>
        <xdr:cNvPr id="514" name="直線コネクタ 513"/>
        <xdr:cNvCxnSpPr/>
      </xdr:nvCxnSpPr>
      <xdr:spPr>
        <a:xfrm>
          <a:off x="12814300" y="6691016"/>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12662</xdr:rowOff>
    </xdr:from>
    <xdr:to>
      <xdr:col>23</xdr:col>
      <xdr:colOff>568325</xdr:colOff>
      <xdr:row>39</xdr:row>
      <xdr:rowOff>114262</xdr:rowOff>
    </xdr:to>
    <xdr:sp macro="" textlink="">
      <xdr:nvSpPr>
        <xdr:cNvPr id="524" name="円/楕円 523"/>
        <xdr:cNvSpPr/>
      </xdr:nvSpPr>
      <xdr:spPr>
        <a:xfrm>
          <a:off x="16268700" y="66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469744" cy="259045"/>
    <xdr:sp macro="" textlink="">
      <xdr:nvSpPr>
        <xdr:cNvPr id="525" name="災害復旧事業費該当値テキスト"/>
        <xdr:cNvSpPr txBox="1"/>
      </xdr:nvSpPr>
      <xdr:spPr>
        <a:xfrm>
          <a:off x="16370300" y="66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165318</xdr:rowOff>
    </xdr:from>
    <xdr:to>
      <xdr:col>22</xdr:col>
      <xdr:colOff>415925</xdr:colOff>
      <xdr:row>39</xdr:row>
      <xdr:rowOff>95468</xdr:rowOff>
    </xdr:to>
    <xdr:sp macro="" textlink="">
      <xdr:nvSpPr>
        <xdr:cNvPr id="526" name="円/楕円 525"/>
        <xdr:cNvSpPr/>
      </xdr:nvSpPr>
      <xdr:spPr>
        <a:xfrm>
          <a:off x="15430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111995</xdr:rowOff>
    </xdr:from>
    <xdr:ext cx="469744" cy="259045"/>
    <xdr:sp macro="" textlink="">
      <xdr:nvSpPr>
        <xdr:cNvPr id="527" name="テキスト ボックス 526"/>
        <xdr:cNvSpPr txBox="1"/>
      </xdr:nvSpPr>
      <xdr:spPr>
        <a:xfrm>
          <a:off x="15246427" y="645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20532</xdr:rowOff>
    </xdr:from>
    <xdr:to>
      <xdr:col>21</xdr:col>
      <xdr:colOff>212725</xdr:colOff>
      <xdr:row>39</xdr:row>
      <xdr:rowOff>122132</xdr:rowOff>
    </xdr:to>
    <xdr:sp macro="" textlink="">
      <xdr:nvSpPr>
        <xdr:cNvPr id="528" name="円/楕円 527"/>
        <xdr:cNvSpPr/>
      </xdr:nvSpPr>
      <xdr:spPr>
        <a:xfrm>
          <a:off x="14541500" y="670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113259</xdr:rowOff>
    </xdr:from>
    <xdr:ext cx="469744" cy="259045"/>
    <xdr:sp macro="" textlink="">
      <xdr:nvSpPr>
        <xdr:cNvPr id="529" name="テキスト ボックス 528"/>
        <xdr:cNvSpPr txBox="1"/>
      </xdr:nvSpPr>
      <xdr:spPr>
        <a:xfrm>
          <a:off x="14357427" y="67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142849</xdr:rowOff>
    </xdr:from>
    <xdr:to>
      <xdr:col>20</xdr:col>
      <xdr:colOff>9525</xdr:colOff>
      <xdr:row>39</xdr:row>
      <xdr:rowOff>72999</xdr:rowOff>
    </xdr:to>
    <xdr:sp macro="" textlink="">
      <xdr:nvSpPr>
        <xdr:cNvPr id="530" name="円/楕円 529"/>
        <xdr:cNvSpPr/>
      </xdr:nvSpPr>
      <xdr:spPr>
        <a:xfrm>
          <a:off x="13652500" y="66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89526</xdr:rowOff>
    </xdr:from>
    <xdr:ext cx="469744" cy="259045"/>
    <xdr:sp macro="" textlink="">
      <xdr:nvSpPr>
        <xdr:cNvPr id="531" name="テキスト ボックス 530"/>
        <xdr:cNvSpPr txBox="1"/>
      </xdr:nvSpPr>
      <xdr:spPr>
        <a:xfrm>
          <a:off x="13468427" y="64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125116</xdr:rowOff>
    </xdr:from>
    <xdr:to>
      <xdr:col>18</xdr:col>
      <xdr:colOff>492125</xdr:colOff>
      <xdr:row>39</xdr:row>
      <xdr:rowOff>55266</xdr:rowOff>
    </xdr:to>
    <xdr:sp macro="" textlink="">
      <xdr:nvSpPr>
        <xdr:cNvPr id="532" name="円/楕円 531"/>
        <xdr:cNvSpPr/>
      </xdr:nvSpPr>
      <xdr:spPr>
        <a:xfrm>
          <a:off x="12763500" y="664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46393</xdr:rowOff>
    </xdr:from>
    <xdr:ext cx="469744" cy="259045"/>
    <xdr:sp macro="" textlink="">
      <xdr:nvSpPr>
        <xdr:cNvPr id="533" name="テキスト ボックス 532"/>
        <xdr:cNvSpPr txBox="1"/>
      </xdr:nvSpPr>
      <xdr:spPr>
        <a:xfrm>
          <a:off x="12579427"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132248</xdr:rowOff>
    </xdr:from>
    <xdr:to>
      <xdr:col>23</xdr:col>
      <xdr:colOff>517525</xdr:colOff>
      <xdr:row>76</xdr:row>
      <xdr:rowOff>159969</xdr:rowOff>
    </xdr:to>
    <xdr:cxnSp macro="">
      <xdr:nvCxnSpPr>
        <xdr:cNvPr id="615" name="直線コネクタ 614"/>
        <xdr:cNvCxnSpPr/>
      </xdr:nvCxnSpPr>
      <xdr:spPr>
        <a:xfrm flipV="1">
          <a:off x="15481300" y="13162448"/>
          <a:ext cx="8382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16149</xdr:rowOff>
    </xdr:from>
    <xdr:to>
      <xdr:col>22</xdr:col>
      <xdr:colOff>365125</xdr:colOff>
      <xdr:row>76</xdr:row>
      <xdr:rowOff>159969</xdr:rowOff>
    </xdr:to>
    <xdr:cxnSp macro="">
      <xdr:nvCxnSpPr>
        <xdr:cNvPr id="618" name="直線コネクタ 617"/>
        <xdr:cNvCxnSpPr/>
      </xdr:nvCxnSpPr>
      <xdr:spPr>
        <a:xfrm>
          <a:off x="14592300" y="13046349"/>
          <a:ext cx="889000" cy="14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16149</xdr:rowOff>
    </xdr:from>
    <xdr:to>
      <xdr:col>21</xdr:col>
      <xdr:colOff>161925</xdr:colOff>
      <xdr:row>76</xdr:row>
      <xdr:rowOff>73239</xdr:rowOff>
    </xdr:to>
    <xdr:cxnSp macro="">
      <xdr:nvCxnSpPr>
        <xdr:cNvPr id="621" name="直線コネクタ 620"/>
        <xdr:cNvCxnSpPr/>
      </xdr:nvCxnSpPr>
      <xdr:spPr>
        <a:xfrm flipV="1">
          <a:off x="13703300" y="13046349"/>
          <a:ext cx="889000" cy="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108397</xdr:rowOff>
    </xdr:from>
    <xdr:to>
      <xdr:col>19</xdr:col>
      <xdr:colOff>644525</xdr:colOff>
      <xdr:row>76</xdr:row>
      <xdr:rowOff>73239</xdr:rowOff>
    </xdr:to>
    <xdr:cxnSp macro="">
      <xdr:nvCxnSpPr>
        <xdr:cNvPr id="624" name="直線コネクタ 623"/>
        <xdr:cNvCxnSpPr/>
      </xdr:nvCxnSpPr>
      <xdr:spPr>
        <a:xfrm>
          <a:off x="12814300" y="12967147"/>
          <a:ext cx="889000" cy="1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81448</xdr:rowOff>
    </xdr:from>
    <xdr:to>
      <xdr:col>23</xdr:col>
      <xdr:colOff>568325</xdr:colOff>
      <xdr:row>77</xdr:row>
      <xdr:rowOff>11598</xdr:rowOff>
    </xdr:to>
    <xdr:sp macro="" textlink="">
      <xdr:nvSpPr>
        <xdr:cNvPr id="634" name="円/楕円 633"/>
        <xdr:cNvSpPr/>
      </xdr:nvSpPr>
      <xdr:spPr>
        <a:xfrm>
          <a:off x="16268700" y="131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104325</xdr:rowOff>
    </xdr:from>
    <xdr:ext cx="534377" cy="259045"/>
    <xdr:sp macro="" textlink="">
      <xdr:nvSpPr>
        <xdr:cNvPr id="635" name="公債費該当値テキスト"/>
        <xdr:cNvSpPr txBox="1"/>
      </xdr:nvSpPr>
      <xdr:spPr>
        <a:xfrm>
          <a:off x="16370300" y="129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109169</xdr:rowOff>
    </xdr:from>
    <xdr:to>
      <xdr:col>22</xdr:col>
      <xdr:colOff>415925</xdr:colOff>
      <xdr:row>77</xdr:row>
      <xdr:rowOff>39319</xdr:rowOff>
    </xdr:to>
    <xdr:sp macro="" textlink="">
      <xdr:nvSpPr>
        <xdr:cNvPr id="636" name="円/楕円 635"/>
        <xdr:cNvSpPr/>
      </xdr:nvSpPr>
      <xdr:spPr>
        <a:xfrm>
          <a:off x="15430500" y="131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55846</xdr:rowOff>
    </xdr:from>
    <xdr:ext cx="534377" cy="259045"/>
    <xdr:sp macro="" textlink="">
      <xdr:nvSpPr>
        <xdr:cNvPr id="637" name="テキスト ボックス 636"/>
        <xdr:cNvSpPr txBox="1"/>
      </xdr:nvSpPr>
      <xdr:spPr>
        <a:xfrm>
          <a:off x="15214111" y="129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136799</xdr:rowOff>
    </xdr:from>
    <xdr:to>
      <xdr:col>21</xdr:col>
      <xdr:colOff>212725</xdr:colOff>
      <xdr:row>76</xdr:row>
      <xdr:rowOff>66949</xdr:rowOff>
    </xdr:to>
    <xdr:sp macro="" textlink="">
      <xdr:nvSpPr>
        <xdr:cNvPr id="638" name="円/楕円 637"/>
        <xdr:cNvSpPr/>
      </xdr:nvSpPr>
      <xdr:spPr>
        <a:xfrm>
          <a:off x="14541500" y="129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83476</xdr:rowOff>
    </xdr:from>
    <xdr:ext cx="534377" cy="259045"/>
    <xdr:sp macro="" textlink="">
      <xdr:nvSpPr>
        <xdr:cNvPr id="639" name="テキスト ボックス 638"/>
        <xdr:cNvSpPr txBox="1"/>
      </xdr:nvSpPr>
      <xdr:spPr>
        <a:xfrm>
          <a:off x="14325111" y="127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22439</xdr:rowOff>
    </xdr:from>
    <xdr:to>
      <xdr:col>20</xdr:col>
      <xdr:colOff>9525</xdr:colOff>
      <xdr:row>76</xdr:row>
      <xdr:rowOff>124039</xdr:rowOff>
    </xdr:to>
    <xdr:sp macro="" textlink="">
      <xdr:nvSpPr>
        <xdr:cNvPr id="640" name="円/楕円 639"/>
        <xdr:cNvSpPr/>
      </xdr:nvSpPr>
      <xdr:spPr>
        <a:xfrm>
          <a:off x="13652500" y="13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140565</xdr:rowOff>
    </xdr:from>
    <xdr:ext cx="534377" cy="259045"/>
    <xdr:sp macro="" textlink="">
      <xdr:nvSpPr>
        <xdr:cNvPr id="641" name="テキスト ボックス 640"/>
        <xdr:cNvSpPr txBox="1"/>
      </xdr:nvSpPr>
      <xdr:spPr>
        <a:xfrm>
          <a:off x="13436111" y="128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57597</xdr:rowOff>
    </xdr:from>
    <xdr:to>
      <xdr:col>18</xdr:col>
      <xdr:colOff>492125</xdr:colOff>
      <xdr:row>75</xdr:row>
      <xdr:rowOff>159196</xdr:rowOff>
    </xdr:to>
    <xdr:sp macro="" textlink="">
      <xdr:nvSpPr>
        <xdr:cNvPr id="642" name="円/楕円 641"/>
        <xdr:cNvSpPr/>
      </xdr:nvSpPr>
      <xdr:spPr>
        <a:xfrm>
          <a:off x="12763500" y="129163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4274</xdr:rowOff>
    </xdr:from>
    <xdr:ext cx="534377" cy="259045"/>
    <xdr:sp macro="" textlink="">
      <xdr:nvSpPr>
        <xdr:cNvPr id="643" name="テキスト ボックス 642"/>
        <xdr:cNvSpPr txBox="1"/>
      </xdr:nvSpPr>
      <xdr:spPr>
        <a:xfrm>
          <a:off x="12547111" y="126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115291</xdr:rowOff>
    </xdr:from>
    <xdr:to>
      <xdr:col>23</xdr:col>
      <xdr:colOff>517525</xdr:colOff>
      <xdr:row>98</xdr:row>
      <xdr:rowOff>20065</xdr:rowOff>
    </xdr:to>
    <xdr:cxnSp macro="">
      <xdr:nvCxnSpPr>
        <xdr:cNvPr id="672" name="直線コネクタ 671"/>
        <xdr:cNvCxnSpPr/>
      </xdr:nvCxnSpPr>
      <xdr:spPr>
        <a:xfrm flipV="1">
          <a:off x="15481300" y="16574491"/>
          <a:ext cx="838200" cy="24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20065</xdr:rowOff>
    </xdr:from>
    <xdr:to>
      <xdr:col>22</xdr:col>
      <xdr:colOff>365125</xdr:colOff>
      <xdr:row>98</xdr:row>
      <xdr:rowOff>101206</xdr:rowOff>
    </xdr:to>
    <xdr:cxnSp macro="">
      <xdr:nvCxnSpPr>
        <xdr:cNvPr id="675" name="直線コネクタ 674"/>
        <xdr:cNvCxnSpPr/>
      </xdr:nvCxnSpPr>
      <xdr:spPr>
        <a:xfrm flipV="1">
          <a:off x="14592300" y="16822165"/>
          <a:ext cx="889000" cy="8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38964</xdr:rowOff>
    </xdr:from>
    <xdr:to>
      <xdr:col>21</xdr:col>
      <xdr:colOff>161925</xdr:colOff>
      <xdr:row>98</xdr:row>
      <xdr:rowOff>101206</xdr:rowOff>
    </xdr:to>
    <xdr:cxnSp macro="">
      <xdr:nvCxnSpPr>
        <xdr:cNvPr id="678" name="直線コネクタ 677"/>
        <xdr:cNvCxnSpPr/>
      </xdr:nvCxnSpPr>
      <xdr:spPr>
        <a:xfrm>
          <a:off x="13703300" y="16669614"/>
          <a:ext cx="889000" cy="2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109779</xdr:rowOff>
    </xdr:from>
    <xdr:to>
      <xdr:col>19</xdr:col>
      <xdr:colOff>644525</xdr:colOff>
      <xdr:row>97</xdr:row>
      <xdr:rowOff>38964</xdr:rowOff>
    </xdr:to>
    <xdr:cxnSp macro="">
      <xdr:nvCxnSpPr>
        <xdr:cNvPr id="681" name="直線コネクタ 680"/>
        <xdr:cNvCxnSpPr/>
      </xdr:nvCxnSpPr>
      <xdr:spPr>
        <a:xfrm>
          <a:off x="12814300" y="16397529"/>
          <a:ext cx="889000" cy="2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64491</xdr:rowOff>
    </xdr:from>
    <xdr:to>
      <xdr:col>23</xdr:col>
      <xdr:colOff>568325</xdr:colOff>
      <xdr:row>96</xdr:row>
      <xdr:rowOff>166091</xdr:rowOff>
    </xdr:to>
    <xdr:sp macro="" textlink="">
      <xdr:nvSpPr>
        <xdr:cNvPr id="691" name="円/楕円 690"/>
        <xdr:cNvSpPr/>
      </xdr:nvSpPr>
      <xdr:spPr>
        <a:xfrm>
          <a:off x="16268700" y="165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87368</xdr:rowOff>
    </xdr:from>
    <xdr:ext cx="534377" cy="259045"/>
    <xdr:sp macro="" textlink="">
      <xdr:nvSpPr>
        <xdr:cNvPr id="692" name="積立金該当値テキスト"/>
        <xdr:cNvSpPr txBox="1"/>
      </xdr:nvSpPr>
      <xdr:spPr>
        <a:xfrm>
          <a:off x="16370300" y="163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140715</xdr:rowOff>
    </xdr:from>
    <xdr:to>
      <xdr:col>22</xdr:col>
      <xdr:colOff>415925</xdr:colOff>
      <xdr:row>98</xdr:row>
      <xdr:rowOff>70865</xdr:rowOff>
    </xdr:to>
    <xdr:sp macro="" textlink="">
      <xdr:nvSpPr>
        <xdr:cNvPr id="693" name="円/楕円 692"/>
        <xdr:cNvSpPr/>
      </xdr:nvSpPr>
      <xdr:spPr>
        <a:xfrm>
          <a:off x="15430500" y="167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61992</xdr:rowOff>
    </xdr:from>
    <xdr:ext cx="534377" cy="259045"/>
    <xdr:sp macro="" textlink="">
      <xdr:nvSpPr>
        <xdr:cNvPr id="694" name="テキスト ボックス 693"/>
        <xdr:cNvSpPr txBox="1"/>
      </xdr:nvSpPr>
      <xdr:spPr>
        <a:xfrm>
          <a:off x="15214111" y="16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50406</xdr:rowOff>
    </xdr:from>
    <xdr:to>
      <xdr:col>21</xdr:col>
      <xdr:colOff>212725</xdr:colOff>
      <xdr:row>98</xdr:row>
      <xdr:rowOff>152006</xdr:rowOff>
    </xdr:to>
    <xdr:sp macro="" textlink="">
      <xdr:nvSpPr>
        <xdr:cNvPr id="695" name="円/楕円 694"/>
        <xdr:cNvSpPr/>
      </xdr:nvSpPr>
      <xdr:spPr>
        <a:xfrm>
          <a:off x="14541500" y="16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143133</xdr:rowOff>
    </xdr:from>
    <xdr:ext cx="469744" cy="259045"/>
    <xdr:sp macro="" textlink="">
      <xdr:nvSpPr>
        <xdr:cNvPr id="696" name="テキスト ボックス 695"/>
        <xdr:cNvSpPr txBox="1"/>
      </xdr:nvSpPr>
      <xdr:spPr>
        <a:xfrm>
          <a:off x="14357427" y="16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159614</xdr:rowOff>
    </xdr:from>
    <xdr:to>
      <xdr:col>20</xdr:col>
      <xdr:colOff>9525</xdr:colOff>
      <xdr:row>97</xdr:row>
      <xdr:rowOff>89764</xdr:rowOff>
    </xdr:to>
    <xdr:sp macro="" textlink="">
      <xdr:nvSpPr>
        <xdr:cNvPr id="697" name="円/楕円 696"/>
        <xdr:cNvSpPr/>
      </xdr:nvSpPr>
      <xdr:spPr>
        <a:xfrm>
          <a:off x="13652500" y="166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106291</xdr:rowOff>
    </xdr:from>
    <xdr:ext cx="534377" cy="259045"/>
    <xdr:sp macro="" textlink="">
      <xdr:nvSpPr>
        <xdr:cNvPr id="698" name="テキスト ボックス 697"/>
        <xdr:cNvSpPr txBox="1"/>
      </xdr:nvSpPr>
      <xdr:spPr>
        <a:xfrm>
          <a:off x="13436111" y="163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58979</xdr:rowOff>
    </xdr:from>
    <xdr:to>
      <xdr:col>18</xdr:col>
      <xdr:colOff>492125</xdr:colOff>
      <xdr:row>95</xdr:row>
      <xdr:rowOff>160579</xdr:rowOff>
    </xdr:to>
    <xdr:sp macro="" textlink="">
      <xdr:nvSpPr>
        <xdr:cNvPr id="699" name="円/楕円 698"/>
        <xdr:cNvSpPr/>
      </xdr:nvSpPr>
      <xdr:spPr>
        <a:xfrm>
          <a:off x="12763500" y="163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151706</xdr:rowOff>
    </xdr:from>
    <xdr:ext cx="534377" cy="259045"/>
    <xdr:sp macro="" textlink="">
      <xdr:nvSpPr>
        <xdr:cNvPr id="700" name="テキスト ボックス 699"/>
        <xdr:cNvSpPr txBox="1"/>
      </xdr:nvSpPr>
      <xdr:spPr>
        <a:xfrm>
          <a:off x="12547111" y="164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58801</xdr:rowOff>
    </xdr:from>
    <xdr:to>
      <xdr:col>32</xdr:col>
      <xdr:colOff>187325</xdr:colOff>
      <xdr:row>37</xdr:row>
      <xdr:rowOff>120523</xdr:rowOff>
    </xdr:to>
    <xdr:cxnSp macro="">
      <xdr:nvCxnSpPr>
        <xdr:cNvPr id="729" name="直線コネクタ 728"/>
        <xdr:cNvCxnSpPr/>
      </xdr:nvCxnSpPr>
      <xdr:spPr>
        <a:xfrm flipV="1">
          <a:off x="21323300" y="5545201"/>
          <a:ext cx="838200" cy="9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120523</xdr:rowOff>
    </xdr:from>
    <xdr:to>
      <xdr:col>31</xdr:col>
      <xdr:colOff>34925</xdr:colOff>
      <xdr:row>39</xdr:row>
      <xdr:rowOff>17145</xdr:rowOff>
    </xdr:to>
    <xdr:cxnSp macro="">
      <xdr:nvCxnSpPr>
        <xdr:cNvPr id="732" name="直線コネクタ 731"/>
        <xdr:cNvCxnSpPr/>
      </xdr:nvCxnSpPr>
      <xdr:spPr>
        <a:xfrm flipV="1">
          <a:off x="20434300" y="6464173"/>
          <a:ext cx="889000" cy="2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45991</xdr:rowOff>
    </xdr:from>
    <xdr:ext cx="378565" cy="259045"/>
    <xdr:sp macro="" textlink="">
      <xdr:nvSpPr>
        <xdr:cNvPr id="734" name="テキスト ボックス 733"/>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17145</xdr:rowOff>
    </xdr:from>
    <xdr:to>
      <xdr:col>29</xdr:col>
      <xdr:colOff>517525</xdr:colOff>
      <xdr:row>39</xdr:row>
      <xdr:rowOff>44450</xdr:rowOff>
    </xdr:to>
    <xdr:cxnSp macro="">
      <xdr:nvCxnSpPr>
        <xdr:cNvPr id="735" name="直線コネクタ 734"/>
        <xdr:cNvCxnSpPr/>
      </xdr:nvCxnSpPr>
      <xdr:spPr>
        <a:xfrm flipV="1">
          <a:off x="19545300" y="670369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25400</xdr:rowOff>
    </xdr:from>
    <xdr:to>
      <xdr:col>28</xdr:col>
      <xdr:colOff>314325</xdr:colOff>
      <xdr:row>39</xdr:row>
      <xdr:rowOff>44450</xdr:rowOff>
    </xdr:to>
    <xdr:cxnSp macro="">
      <xdr:nvCxnSpPr>
        <xdr:cNvPr id="738" name="直線コネクタ 737"/>
        <xdr:cNvCxnSpPr/>
      </xdr:nvCxnSpPr>
      <xdr:spPr>
        <a:xfrm>
          <a:off x="18656300" y="671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8001</xdr:rowOff>
    </xdr:from>
    <xdr:to>
      <xdr:col>32</xdr:col>
      <xdr:colOff>238125</xdr:colOff>
      <xdr:row>32</xdr:row>
      <xdr:rowOff>109601</xdr:rowOff>
    </xdr:to>
    <xdr:sp macro="" textlink="">
      <xdr:nvSpPr>
        <xdr:cNvPr id="748" name="円/楕円 747"/>
        <xdr:cNvSpPr/>
      </xdr:nvSpPr>
      <xdr:spPr>
        <a:xfrm>
          <a:off x="22110700" y="549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30878</xdr:rowOff>
    </xdr:from>
    <xdr:ext cx="469744" cy="259045"/>
    <xdr:sp macro="" textlink="">
      <xdr:nvSpPr>
        <xdr:cNvPr id="749" name="投資及び出資金該当値テキスト"/>
        <xdr:cNvSpPr txBox="1"/>
      </xdr:nvSpPr>
      <xdr:spPr>
        <a:xfrm>
          <a:off x="22212300" y="53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69723</xdr:rowOff>
    </xdr:from>
    <xdr:to>
      <xdr:col>31</xdr:col>
      <xdr:colOff>85725</xdr:colOff>
      <xdr:row>37</xdr:row>
      <xdr:rowOff>171323</xdr:rowOff>
    </xdr:to>
    <xdr:sp macro="" textlink="">
      <xdr:nvSpPr>
        <xdr:cNvPr id="750" name="円/楕円 749"/>
        <xdr:cNvSpPr/>
      </xdr:nvSpPr>
      <xdr:spPr>
        <a:xfrm>
          <a:off x="21272500" y="64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16400</xdr:rowOff>
    </xdr:from>
    <xdr:ext cx="469744" cy="259045"/>
    <xdr:sp macro="" textlink="">
      <xdr:nvSpPr>
        <xdr:cNvPr id="751" name="テキスト ボックス 750"/>
        <xdr:cNvSpPr txBox="1"/>
      </xdr:nvSpPr>
      <xdr:spPr>
        <a:xfrm>
          <a:off x="21088427" y="61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137795</xdr:rowOff>
    </xdr:from>
    <xdr:to>
      <xdr:col>29</xdr:col>
      <xdr:colOff>568325</xdr:colOff>
      <xdr:row>39</xdr:row>
      <xdr:rowOff>67945</xdr:rowOff>
    </xdr:to>
    <xdr:sp macro="" textlink="">
      <xdr:nvSpPr>
        <xdr:cNvPr id="752" name="円/楕円 751"/>
        <xdr:cNvSpPr/>
      </xdr:nvSpPr>
      <xdr:spPr>
        <a:xfrm>
          <a:off x="2038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59072</xdr:rowOff>
    </xdr:from>
    <xdr:ext cx="378565" cy="259045"/>
    <xdr:sp macro="" textlink="">
      <xdr:nvSpPr>
        <xdr:cNvPr id="753" name="テキスト ボックス 752"/>
        <xdr:cNvSpPr txBox="1"/>
      </xdr:nvSpPr>
      <xdr:spPr>
        <a:xfrm>
          <a:off x="20245017" y="674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146050</xdr:rowOff>
    </xdr:from>
    <xdr:to>
      <xdr:col>27</xdr:col>
      <xdr:colOff>161925</xdr:colOff>
      <xdr:row>39</xdr:row>
      <xdr:rowOff>76200</xdr:rowOff>
    </xdr:to>
    <xdr:sp macro="" textlink="">
      <xdr:nvSpPr>
        <xdr:cNvPr id="756" name="円/楕円 755"/>
        <xdr:cNvSpPr/>
      </xdr:nvSpPr>
      <xdr:spPr>
        <a:xfrm>
          <a:off x="18605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67327</xdr:rowOff>
    </xdr:from>
    <xdr:ext cx="378565" cy="259045"/>
    <xdr:sp macro="" textlink="">
      <xdr:nvSpPr>
        <xdr:cNvPr id="757" name="テキスト ボックス 756"/>
        <xdr:cNvSpPr txBox="1"/>
      </xdr:nvSpPr>
      <xdr:spPr>
        <a:xfrm>
          <a:off x="18467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135813</xdr:rowOff>
    </xdr:from>
    <xdr:to>
      <xdr:col>32</xdr:col>
      <xdr:colOff>187325</xdr:colOff>
      <xdr:row>58</xdr:row>
      <xdr:rowOff>135859</xdr:rowOff>
    </xdr:to>
    <xdr:cxnSp macro="">
      <xdr:nvCxnSpPr>
        <xdr:cNvPr id="784" name="直線コネクタ 783"/>
        <xdr:cNvCxnSpPr/>
      </xdr:nvCxnSpPr>
      <xdr:spPr>
        <a:xfrm flipV="1">
          <a:off x="21323300" y="1007991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135859</xdr:rowOff>
    </xdr:from>
    <xdr:to>
      <xdr:col>31</xdr:col>
      <xdr:colOff>34925</xdr:colOff>
      <xdr:row>58</xdr:row>
      <xdr:rowOff>135905</xdr:rowOff>
    </xdr:to>
    <xdr:cxnSp macro="">
      <xdr:nvCxnSpPr>
        <xdr:cNvPr id="787" name="直線コネクタ 786"/>
        <xdr:cNvCxnSpPr/>
      </xdr:nvCxnSpPr>
      <xdr:spPr>
        <a:xfrm flipV="1">
          <a:off x="20434300" y="1007995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134717</xdr:rowOff>
    </xdr:from>
    <xdr:to>
      <xdr:col>29</xdr:col>
      <xdr:colOff>517525</xdr:colOff>
      <xdr:row>58</xdr:row>
      <xdr:rowOff>135905</xdr:rowOff>
    </xdr:to>
    <xdr:cxnSp macro="">
      <xdr:nvCxnSpPr>
        <xdr:cNvPr id="790" name="直線コネクタ 789"/>
        <xdr:cNvCxnSpPr/>
      </xdr:nvCxnSpPr>
      <xdr:spPr>
        <a:xfrm>
          <a:off x="19545300" y="10078817"/>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134717</xdr:rowOff>
    </xdr:from>
    <xdr:to>
      <xdr:col>28</xdr:col>
      <xdr:colOff>314325</xdr:colOff>
      <xdr:row>58</xdr:row>
      <xdr:rowOff>136408</xdr:rowOff>
    </xdr:to>
    <xdr:cxnSp macro="">
      <xdr:nvCxnSpPr>
        <xdr:cNvPr id="793" name="直線コネクタ 792"/>
        <xdr:cNvCxnSpPr/>
      </xdr:nvCxnSpPr>
      <xdr:spPr>
        <a:xfrm flipV="1">
          <a:off x="18656300" y="1007881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85013</xdr:rowOff>
    </xdr:from>
    <xdr:to>
      <xdr:col>32</xdr:col>
      <xdr:colOff>238125</xdr:colOff>
      <xdr:row>59</xdr:row>
      <xdr:rowOff>15163</xdr:rowOff>
    </xdr:to>
    <xdr:sp macro="" textlink="">
      <xdr:nvSpPr>
        <xdr:cNvPr id="803" name="円/楕円 802"/>
        <xdr:cNvSpPr/>
      </xdr:nvSpPr>
      <xdr:spPr>
        <a:xfrm>
          <a:off x="221107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171390</xdr:rowOff>
    </xdr:from>
    <xdr:ext cx="313932" cy="259045"/>
    <xdr:sp macro="" textlink="">
      <xdr:nvSpPr>
        <xdr:cNvPr id="804" name="貸付金該当値テキスト"/>
        <xdr:cNvSpPr txBox="1"/>
      </xdr:nvSpPr>
      <xdr:spPr>
        <a:xfrm>
          <a:off x="22212300" y="9944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85059</xdr:rowOff>
    </xdr:from>
    <xdr:to>
      <xdr:col>31</xdr:col>
      <xdr:colOff>85725</xdr:colOff>
      <xdr:row>59</xdr:row>
      <xdr:rowOff>15209</xdr:rowOff>
    </xdr:to>
    <xdr:sp macro="" textlink="">
      <xdr:nvSpPr>
        <xdr:cNvPr id="805" name="円/楕円 804"/>
        <xdr:cNvSpPr/>
      </xdr:nvSpPr>
      <xdr:spPr>
        <a:xfrm>
          <a:off x="21272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6336</xdr:rowOff>
    </xdr:from>
    <xdr:ext cx="313932" cy="259045"/>
    <xdr:sp macro="" textlink="">
      <xdr:nvSpPr>
        <xdr:cNvPr id="806" name="テキスト ボックス 805"/>
        <xdr:cNvSpPr txBox="1"/>
      </xdr:nvSpPr>
      <xdr:spPr>
        <a:xfrm>
          <a:off x="21166333" y="10121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85105</xdr:rowOff>
    </xdr:from>
    <xdr:to>
      <xdr:col>29</xdr:col>
      <xdr:colOff>568325</xdr:colOff>
      <xdr:row>59</xdr:row>
      <xdr:rowOff>15255</xdr:rowOff>
    </xdr:to>
    <xdr:sp macro="" textlink="">
      <xdr:nvSpPr>
        <xdr:cNvPr id="807" name="円/楕円 806"/>
        <xdr:cNvSpPr/>
      </xdr:nvSpPr>
      <xdr:spPr>
        <a:xfrm>
          <a:off x="20383500" y="100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6382</xdr:rowOff>
    </xdr:from>
    <xdr:ext cx="313932" cy="259045"/>
    <xdr:sp macro="" textlink="">
      <xdr:nvSpPr>
        <xdr:cNvPr id="808" name="テキスト ボックス 807"/>
        <xdr:cNvSpPr txBox="1"/>
      </xdr:nvSpPr>
      <xdr:spPr>
        <a:xfrm>
          <a:off x="20277333" y="10121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83917</xdr:rowOff>
    </xdr:from>
    <xdr:to>
      <xdr:col>28</xdr:col>
      <xdr:colOff>365125</xdr:colOff>
      <xdr:row>59</xdr:row>
      <xdr:rowOff>14067</xdr:rowOff>
    </xdr:to>
    <xdr:sp macro="" textlink="">
      <xdr:nvSpPr>
        <xdr:cNvPr id="809" name="円/楕円 808"/>
        <xdr:cNvSpPr/>
      </xdr:nvSpPr>
      <xdr:spPr>
        <a:xfrm>
          <a:off x="194945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5194</xdr:rowOff>
    </xdr:from>
    <xdr:ext cx="378565" cy="259045"/>
    <xdr:sp macro="" textlink="">
      <xdr:nvSpPr>
        <xdr:cNvPr id="810" name="テキスト ボックス 809"/>
        <xdr:cNvSpPr txBox="1"/>
      </xdr:nvSpPr>
      <xdr:spPr>
        <a:xfrm>
          <a:off x="19356017" y="1012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85608</xdr:rowOff>
    </xdr:from>
    <xdr:to>
      <xdr:col>27</xdr:col>
      <xdr:colOff>161925</xdr:colOff>
      <xdr:row>59</xdr:row>
      <xdr:rowOff>15758</xdr:rowOff>
    </xdr:to>
    <xdr:sp macro="" textlink="">
      <xdr:nvSpPr>
        <xdr:cNvPr id="811" name="円/楕円 810"/>
        <xdr:cNvSpPr/>
      </xdr:nvSpPr>
      <xdr:spPr>
        <a:xfrm>
          <a:off x="18605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6885</xdr:rowOff>
    </xdr:from>
    <xdr:ext cx="313932" cy="259045"/>
    <xdr:sp macro="" textlink="">
      <xdr:nvSpPr>
        <xdr:cNvPr id="812" name="テキスト ボックス 811"/>
        <xdr:cNvSpPr txBox="1"/>
      </xdr:nvSpPr>
      <xdr:spPr>
        <a:xfrm>
          <a:off x="18499333" y="10122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155832</xdr:rowOff>
    </xdr:from>
    <xdr:to>
      <xdr:col>32</xdr:col>
      <xdr:colOff>187325</xdr:colOff>
      <xdr:row>77</xdr:row>
      <xdr:rowOff>48766</xdr:rowOff>
    </xdr:to>
    <xdr:cxnSp macro="">
      <xdr:nvCxnSpPr>
        <xdr:cNvPr id="844" name="直線コネクタ 843"/>
        <xdr:cNvCxnSpPr/>
      </xdr:nvCxnSpPr>
      <xdr:spPr>
        <a:xfrm>
          <a:off x="21323300" y="12671682"/>
          <a:ext cx="838200" cy="57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155832</xdr:rowOff>
    </xdr:from>
    <xdr:to>
      <xdr:col>31</xdr:col>
      <xdr:colOff>34925</xdr:colOff>
      <xdr:row>74</xdr:row>
      <xdr:rowOff>104757</xdr:rowOff>
    </xdr:to>
    <xdr:cxnSp macro="">
      <xdr:nvCxnSpPr>
        <xdr:cNvPr id="847" name="直線コネクタ 846"/>
        <xdr:cNvCxnSpPr/>
      </xdr:nvCxnSpPr>
      <xdr:spPr>
        <a:xfrm flipV="1">
          <a:off x="20434300" y="12671682"/>
          <a:ext cx="889000" cy="12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104757</xdr:rowOff>
    </xdr:from>
    <xdr:to>
      <xdr:col>29</xdr:col>
      <xdr:colOff>517525</xdr:colOff>
      <xdr:row>75</xdr:row>
      <xdr:rowOff>39916</xdr:rowOff>
    </xdr:to>
    <xdr:cxnSp macro="">
      <xdr:nvCxnSpPr>
        <xdr:cNvPr id="850" name="直線コネクタ 849"/>
        <xdr:cNvCxnSpPr/>
      </xdr:nvCxnSpPr>
      <xdr:spPr>
        <a:xfrm flipV="1">
          <a:off x="19545300" y="12792057"/>
          <a:ext cx="889000" cy="10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39916</xdr:rowOff>
    </xdr:from>
    <xdr:to>
      <xdr:col>28</xdr:col>
      <xdr:colOff>314325</xdr:colOff>
      <xdr:row>75</xdr:row>
      <xdr:rowOff>93784</xdr:rowOff>
    </xdr:to>
    <xdr:cxnSp macro="">
      <xdr:nvCxnSpPr>
        <xdr:cNvPr id="853" name="直線コネクタ 852"/>
        <xdr:cNvCxnSpPr/>
      </xdr:nvCxnSpPr>
      <xdr:spPr>
        <a:xfrm flipV="1">
          <a:off x="18656300" y="12898666"/>
          <a:ext cx="889000" cy="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169416</xdr:rowOff>
    </xdr:from>
    <xdr:to>
      <xdr:col>32</xdr:col>
      <xdr:colOff>238125</xdr:colOff>
      <xdr:row>77</xdr:row>
      <xdr:rowOff>99566</xdr:rowOff>
    </xdr:to>
    <xdr:sp macro="" textlink="">
      <xdr:nvSpPr>
        <xdr:cNvPr id="863" name="円/楕円 862"/>
        <xdr:cNvSpPr/>
      </xdr:nvSpPr>
      <xdr:spPr>
        <a:xfrm>
          <a:off x="221107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147843</xdr:rowOff>
    </xdr:from>
    <xdr:ext cx="534377" cy="259045"/>
    <xdr:sp macro="" textlink="">
      <xdr:nvSpPr>
        <xdr:cNvPr id="864" name="繰出金該当値テキスト"/>
        <xdr:cNvSpPr txBox="1"/>
      </xdr:nvSpPr>
      <xdr:spPr>
        <a:xfrm>
          <a:off x="22212300" y="131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105032</xdr:rowOff>
    </xdr:from>
    <xdr:to>
      <xdr:col>31</xdr:col>
      <xdr:colOff>85725</xdr:colOff>
      <xdr:row>74</xdr:row>
      <xdr:rowOff>35182</xdr:rowOff>
    </xdr:to>
    <xdr:sp macro="" textlink="">
      <xdr:nvSpPr>
        <xdr:cNvPr id="865" name="円/楕円 864"/>
        <xdr:cNvSpPr/>
      </xdr:nvSpPr>
      <xdr:spPr>
        <a:xfrm>
          <a:off x="21272500" y="126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51709</xdr:rowOff>
    </xdr:from>
    <xdr:ext cx="534377" cy="259045"/>
    <xdr:sp macro="" textlink="">
      <xdr:nvSpPr>
        <xdr:cNvPr id="866" name="テキスト ボックス 865"/>
        <xdr:cNvSpPr txBox="1"/>
      </xdr:nvSpPr>
      <xdr:spPr>
        <a:xfrm>
          <a:off x="21056111" y="1239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53957</xdr:rowOff>
    </xdr:from>
    <xdr:to>
      <xdr:col>29</xdr:col>
      <xdr:colOff>568325</xdr:colOff>
      <xdr:row>74</xdr:row>
      <xdr:rowOff>155557</xdr:rowOff>
    </xdr:to>
    <xdr:sp macro="" textlink="">
      <xdr:nvSpPr>
        <xdr:cNvPr id="867" name="円/楕円 866"/>
        <xdr:cNvSpPr/>
      </xdr:nvSpPr>
      <xdr:spPr>
        <a:xfrm>
          <a:off x="20383500" y="127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634</xdr:rowOff>
    </xdr:from>
    <xdr:ext cx="534377" cy="259045"/>
    <xdr:sp macro="" textlink="">
      <xdr:nvSpPr>
        <xdr:cNvPr id="868" name="テキスト ボックス 867"/>
        <xdr:cNvSpPr txBox="1"/>
      </xdr:nvSpPr>
      <xdr:spPr>
        <a:xfrm>
          <a:off x="20167111" y="125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160566</xdr:rowOff>
    </xdr:from>
    <xdr:to>
      <xdr:col>28</xdr:col>
      <xdr:colOff>365125</xdr:colOff>
      <xdr:row>75</xdr:row>
      <xdr:rowOff>90716</xdr:rowOff>
    </xdr:to>
    <xdr:sp macro="" textlink="">
      <xdr:nvSpPr>
        <xdr:cNvPr id="869" name="円/楕円 868"/>
        <xdr:cNvSpPr/>
      </xdr:nvSpPr>
      <xdr:spPr>
        <a:xfrm>
          <a:off x="19494500" y="12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107243</xdr:rowOff>
    </xdr:from>
    <xdr:ext cx="534377" cy="259045"/>
    <xdr:sp macro="" textlink="">
      <xdr:nvSpPr>
        <xdr:cNvPr id="870" name="テキスト ボックス 869"/>
        <xdr:cNvSpPr txBox="1"/>
      </xdr:nvSpPr>
      <xdr:spPr>
        <a:xfrm>
          <a:off x="19278111" y="126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42984</xdr:rowOff>
    </xdr:from>
    <xdr:to>
      <xdr:col>27</xdr:col>
      <xdr:colOff>161925</xdr:colOff>
      <xdr:row>75</xdr:row>
      <xdr:rowOff>144584</xdr:rowOff>
    </xdr:to>
    <xdr:sp macro="" textlink="">
      <xdr:nvSpPr>
        <xdr:cNvPr id="871" name="円/楕円 870"/>
        <xdr:cNvSpPr/>
      </xdr:nvSpPr>
      <xdr:spPr>
        <a:xfrm>
          <a:off x="18605500" y="12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161111</xdr:rowOff>
    </xdr:from>
    <xdr:ext cx="534377" cy="259045"/>
    <xdr:sp macro="" textlink="">
      <xdr:nvSpPr>
        <xdr:cNvPr id="872" name="テキスト ボックス 871"/>
        <xdr:cNvSpPr txBox="1"/>
      </xdr:nvSpPr>
      <xdr:spPr>
        <a:xfrm>
          <a:off x="18389111" y="126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人件費は団塊世代の退職により年齢構成が下がったことで</a:t>
          </a:r>
          <a:r>
            <a:rPr kumimoji="1" lang="en-US" altLang="ja-JP" sz="1300">
              <a:latin typeface="ＭＳ Ｐゴシック"/>
            </a:rPr>
            <a:t>73,133</a:t>
          </a:r>
          <a:r>
            <a:rPr kumimoji="1" lang="ja-JP" altLang="en-US" sz="1300">
              <a:latin typeface="ＭＳ Ｐゴシック"/>
            </a:rPr>
            <a:t>円と類似団体と比べ低くなっている。物件費は、合併による類似施設の維持管理費などで、住民一人当たり</a:t>
          </a:r>
          <a:r>
            <a:rPr kumimoji="1" lang="en-US" altLang="ja-JP" sz="1300">
              <a:latin typeface="ＭＳ Ｐゴシック"/>
            </a:rPr>
            <a:t>86,101</a:t>
          </a:r>
          <a:r>
            <a:rPr kumimoji="1" lang="ja-JP" altLang="en-US" sz="1300">
              <a:latin typeface="ＭＳ Ｐゴシック"/>
            </a:rPr>
            <a:t>円と類似団体に比べ高くなっており、今後、統廃合や規模縮小などを検討し抑制に努める。扶助費は、社会福祉費及び児童福祉費の増加により、昨年に比べ高くなっている。積立金は、将来的な公共施設の改修のため、「公共施設等整備基金」を追加造成したことにより、昨年に比べ増加している。普通建設事業費（うち更新整備）は、保育所・し尿処理施設・中学校の建替え等を実施しているため、昨年に比べ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19,063
18,929
119.61
13,067,846
11,729,042
1,252,017
5,854,748
9,994,015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158641</xdr:rowOff>
    </xdr:from>
    <xdr:to>
      <xdr:col>6</xdr:col>
      <xdr:colOff>511175</xdr:colOff>
      <xdr:row>35</xdr:row>
      <xdr:rowOff>1234</xdr:rowOff>
    </xdr:to>
    <xdr:cxnSp macro="">
      <xdr:nvCxnSpPr>
        <xdr:cNvPr id="63" name="直線コネクタ 62"/>
        <xdr:cNvCxnSpPr/>
      </xdr:nvCxnSpPr>
      <xdr:spPr>
        <a:xfrm>
          <a:off x="3797300" y="5816491"/>
          <a:ext cx="838200" cy="18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158641</xdr:rowOff>
    </xdr:from>
    <xdr:to>
      <xdr:col>5</xdr:col>
      <xdr:colOff>358775</xdr:colOff>
      <xdr:row>34</xdr:row>
      <xdr:rowOff>55771</xdr:rowOff>
    </xdr:to>
    <xdr:cxnSp macro="">
      <xdr:nvCxnSpPr>
        <xdr:cNvPr id="66" name="直線コネクタ 65"/>
        <xdr:cNvCxnSpPr/>
      </xdr:nvCxnSpPr>
      <xdr:spPr>
        <a:xfrm flipV="1">
          <a:off x="2908300" y="581649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55771</xdr:rowOff>
    </xdr:from>
    <xdr:to>
      <xdr:col>4</xdr:col>
      <xdr:colOff>155575</xdr:colOff>
      <xdr:row>34</xdr:row>
      <xdr:rowOff>120106</xdr:rowOff>
    </xdr:to>
    <xdr:cxnSp macro="">
      <xdr:nvCxnSpPr>
        <xdr:cNvPr id="69" name="直線コネクタ 68"/>
        <xdr:cNvCxnSpPr/>
      </xdr:nvCxnSpPr>
      <xdr:spPr>
        <a:xfrm flipV="1">
          <a:off x="2019300" y="5885071"/>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154722</xdr:rowOff>
    </xdr:from>
    <xdr:to>
      <xdr:col>2</xdr:col>
      <xdr:colOff>638175</xdr:colOff>
      <xdr:row>34</xdr:row>
      <xdr:rowOff>120106</xdr:rowOff>
    </xdr:to>
    <xdr:cxnSp macro="">
      <xdr:nvCxnSpPr>
        <xdr:cNvPr id="72" name="直線コネクタ 71"/>
        <xdr:cNvCxnSpPr/>
      </xdr:nvCxnSpPr>
      <xdr:spPr>
        <a:xfrm>
          <a:off x="1130300" y="5812572"/>
          <a:ext cx="8890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121884</xdr:rowOff>
    </xdr:from>
    <xdr:to>
      <xdr:col>6</xdr:col>
      <xdr:colOff>561975</xdr:colOff>
      <xdr:row>35</xdr:row>
      <xdr:rowOff>52034</xdr:rowOff>
    </xdr:to>
    <xdr:sp macro="" textlink="">
      <xdr:nvSpPr>
        <xdr:cNvPr id="82" name="円/楕円 81"/>
        <xdr:cNvSpPr/>
      </xdr:nvSpPr>
      <xdr:spPr>
        <a:xfrm>
          <a:off x="45847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100311</xdr:rowOff>
    </xdr:from>
    <xdr:ext cx="469744" cy="259045"/>
    <xdr:sp macro="" textlink="">
      <xdr:nvSpPr>
        <xdr:cNvPr id="83" name="議会費該当値テキスト"/>
        <xdr:cNvSpPr txBox="1"/>
      </xdr:nvSpPr>
      <xdr:spPr>
        <a:xfrm>
          <a:off x="4686300"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107841</xdr:rowOff>
    </xdr:from>
    <xdr:to>
      <xdr:col>5</xdr:col>
      <xdr:colOff>409575</xdr:colOff>
      <xdr:row>34</xdr:row>
      <xdr:rowOff>37991</xdr:rowOff>
    </xdr:to>
    <xdr:sp macro="" textlink="">
      <xdr:nvSpPr>
        <xdr:cNvPr id="84" name="円/楕円 83"/>
        <xdr:cNvSpPr/>
      </xdr:nvSpPr>
      <xdr:spPr>
        <a:xfrm>
          <a:off x="3746500" y="57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29118</xdr:rowOff>
    </xdr:from>
    <xdr:ext cx="469744" cy="259045"/>
    <xdr:sp macro="" textlink="">
      <xdr:nvSpPr>
        <xdr:cNvPr id="85" name="テキスト ボックス 84"/>
        <xdr:cNvSpPr txBox="1"/>
      </xdr:nvSpPr>
      <xdr:spPr>
        <a:xfrm>
          <a:off x="3562427" y="585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4971</xdr:rowOff>
    </xdr:from>
    <xdr:to>
      <xdr:col>4</xdr:col>
      <xdr:colOff>206375</xdr:colOff>
      <xdr:row>34</xdr:row>
      <xdr:rowOff>106571</xdr:rowOff>
    </xdr:to>
    <xdr:sp macro="" textlink="">
      <xdr:nvSpPr>
        <xdr:cNvPr id="86" name="円/楕円 85"/>
        <xdr:cNvSpPr/>
      </xdr:nvSpPr>
      <xdr:spPr>
        <a:xfrm>
          <a:off x="28575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97698</xdr:rowOff>
    </xdr:from>
    <xdr:ext cx="469744" cy="259045"/>
    <xdr:sp macro="" textlink="">
      <xdr:nvSpPr>
        <xdr:cNvPr id="87" name="テキスト ボックス 86"/>
        <xdr:cNvSpPr txBox="1"/>
      </xdr:nvSpPr>
      <xdr:spPr>
        <a:xfrm>
          <a:off x="2673427"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69306</xdr:rowOff>
    </xdr:from>
    <xdr:to>
      <xdr:col>3</xdr:col>
      <xdr:colOff>3175</xdr:colOff>
      <xdr:row>34</xdr:row>
      <xdr:rowOff>170906</xdr:rowOff>
    </xdr:to>
    <xdr:sp macro="" textlink="">
      <xdr:nvSpPr>
        <xdr:cNvPr id="88" name="円/楕円 87"/>
        <xdr:cNvSpPr/>
      </xdr:nvSpPr>
      <xdr:spPr>
        <a:xfrm>
          <a:off x="1968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162033</xdr:rowOff>
    </xdr:from>
    <xdr:ext cx="469744" cy="259045"/>
    <xdr:sp macro="" textlink="">
      <xdr:nvSpPr>
        <xdr:cNvPr id="89" name="テキスト ボックス 88"/>
        <xdr:cNvSpPr txBox="1"/>
      </xdr:nvSpPr>
      <xdr:spPr>
        <a:xfrm>
          <a:off x="1784427" y="5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103922</xdr:rowOff>
    </xdr:from>
    <xdr:to>
      <xdr:col>1</xdr:col>
      <xdr:colOff>485775</xdr:colOff>
      <xdr:row>34</xdr:row>
      <xdr:rowOff>34072</xdr:rowOff>
    </xdr:to>
    <xdr:sp macro="" textlink="">
      <xdr:nvSpPr>
        <xdr:cNvPr id="90" name="円/楕円 89"/>
        <xdr:cNvSpPr/>
      </xdr:nvSpPr>
      <xdr:spPr>
        <a:xfrm>
          <a:off x="10795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25199</xdr:rowOff>
    </xdr:from>
    <xdr:ext cx="469744" cy="259045"/>
    <xdr:sp macro="" textlink="">
      <xdr:nvSpPr>
        <xdr:cNvPr id="91" name="テキスト ボックス 90"/>
        <xdr:cNvSpPr txBox="1"/>
      </xdr:nvSpPr>
      <xdr:spPr>
        <a:xfrm>
          <a:off x="895427" y="58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12119</xdr:rowOff>
    </xdr:from>
    <xdr:to>
      <xdr:col>6</xdr:col>
      <xdr:colOff>511175</xdr:colOff>
      <xdr:row>57</xdr:row>
      <xdr:rowOff>44787</xdr:rowOff>
    </xdr:to>
    <xdr:cxnSp macro="">
      <xdr:nvCxnSpPr>
        <xdr:cNvPr id="123" name="直線コネクタ 122"/>
        <xdr:cNvCxnSpPr/>
      </xdr:nvCxnSpPr>
      <xdr:spPr>
        <a:xfrm flipV="1">
          <a:off x="3797300" y="9613319"/>
          <a:ext cx="838200" cy="20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44787</xdr:rowOff>
    </xdr:from>
    <xdr:to>
      <xdr:col>5</xdr:col>
      <xdr:colOff>358775</xdr:colOff>
      <xdr:row>58</xdr:row>
      <xdr:rowOff>53856</xdr:rowOff>
    </xdr:to>
    <xdr:cxnSp macro="">
      <xdr:nvCxnSpPr>
        <xdr:cNvPr id="126" name="直線コネクタ 125"/>
        <xdr:cNvCxnSpPr/>
      </xdr:nvCxnSpPr>
      <xdr:spPr>
        <a:xfrm flipV="1">
          <a:off x="2908300" y="9817437"/>
          <a:ext cx="889000" cy="18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95428</xdr:rowOff>
    </xdr:from>
    <xdr:to>
      <xdr:col>4</xdr:col>
      <xdr:colOff>155575</xdr:colOff>
      <xdr:row>58</xdr:row>
      <xdr:rowOff>53856</xdr:rowOff>
    </xdr:to>
    <xdr:cxnSp macro="">
      <xdr:nvCxnSpPr>
        <xdr:cNvPr id="129" name="直線コネクタ 128"/>
        <xdr:cNvCxnSpPr/>
      </xdr:nvCxnSpPr>
      <xdr:spPr>
        <a:xfrm>
          <a:off x="2019300" y="9696628"/>
          <a:ext cx="889000" cy="3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135182</xdr:rowOff>
    </xdr:from>
    <xdr:to>
      <xdr:col>2</xdr:col>
      <xdr:colOff>638175</xdr:colOff>
      <xdr:row>56</xdr:row>
      <xdr:rowOff>95428</xdr:rowOff>
    </xdr:to>
    <xdr:cxnSp macro="">
      <xdr:nvCxnSpPr>
        <xdr:cNvPr id="132" name="直線コネクタ 131"/>
        <xdr:cNvCxnSpPr/>
      </xdr:nvCxnSpPr>
      <xdr:spPr>
        <a:xfrm>
          <a:off x="1130300" y="9564932"/>
          <a:ext cx="889000" cy="1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132769</xdr:rowOff>
    </xdr:from>
    <xdr:to>
      <xdr:col>6</xdr:col>
      <xdr:colOff>561975</xdr:colOff>
      <xdr:row>56</xdr:row>
      <xdr:rowOff>62919</xdr:rowOff>
    </xdr:to>
    <xdr:sp macro="" textlink="">
      <xdr:nvSpPr>
        <xdr:cNvPr id="142" name="円/楕円 141"/>
        <xdr:cNvSpPr/>
      </xdr:nvSpPr>
      <xdr:spPr>
        <a:xfrm>
          <a:off x="4584700" y="9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155646</xdr:rowOff>
    </xdr:from>
    <xdr:ext cx="534377" cy="259045"/>
    <xdr:sp macro="" textlink="">
      <xdr:nvSpPr>
        <xdr:cNvPr id="143" name="総務費該当値テキスト"/>
        <xdr:cNvSpPr txBox="1"/>
      </xdr:nvSpPr>
      <xdr:spPr>
        <a:xfrm>
          <a:off x="4686300" y="941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165437</xdr:rowOff>
    </xdr:from>
    <xdr:to>
      <xdr:col>5</xdr:col>
      <xdr:colOff>409575</xdr:colOff>
      <xdr:row>57</xdr:row>
      <xdr:rowOff>95587</xdr:rowOff>
    </xdr:to>
    <xdr:sp macro="" textlink="">
      <xdr:nvSpPr>
        <xdr:cNvPr id="144" name="円/楕円 143"/>
        <xdr:cNvSpPr/>
      </xdr:nvSpPr>
      <xdr:spPr>
        <a:xfrm>
          <a:off x="3746500" y="97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86714</xdr:rowOff>
    </xdr:from>
    <xdr:ext cx="534377" cy="259045"/>
    <xdr:sp macro="" textlink="">
      <xdr:nvSpPr>
        <xdr:cNvPr id="145" name="テキスト ボックス 144"/>
        <xdr:cNvSpPr txBox="1"/>
      </xdr:nvSpPr>
      <xdr:spPr>
        <a:xfrm>
          <a:off x="3530111" y="98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3056</xdr:rowOff>
    </xdr:from>
    <xdr:to>
      <xdr:col>4</xdr:col>
      <xdr:colOff>206375</xdr:colOff>
      <xdr:row>58</xdr:row>
      <xdr:rowOff>104656</xdr:rowOff>
    </xdr:to>
    <xdr:sp macro="" textlink="">
      <xdr:nvSpPr>
        <xdr:cNvPr id="146" name="円/楕円 145"/>
        <xdr:cNvSpPr/>
      </xdr:nvSpPr>
      <xdr:spPr>
        <a:xfrm>
          <a:off x="2857500" y="9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95783</xdr:rowOff>
    </xdr:from>
    <xdr:ext cx="534377" cy="259045"/>
    <xdr:sp macro="" textlink="">
      <xdr:nvSpPr>
        <xdr:cNvPr id="147" name="テキスト ボックス 146"/>
        <xdr:cNvSpPr txBox="1"/>
      </xdr:nvSpPr>
      <xdr:spPr>
        <a:xfrm>
          <a:off x="2641111" y="100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44628</xdr:rowOff>
    </xdr:from>
    <xdr:to>
      <xdr:col>3</xdr:col>
      <xdr:colOff>3175</xdr:colOff>
      <xdr:row>56</xdr:row>
      <xdr:rowOff>146228</xdr:rowOff>
    </xdr:to>
    <xdr:sp macro="" textlink="">
      <xdr:nvSpPr>
        <xdr:cNvPr id="148" name="円/楕円 147"/>
        <xdr:cNvSpPr/>
      </xdr:nvSpPr>
      <xdr:spPr>
        <a:xfrm>
          <a:off x="1968500" y="96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137355</xdr:rowOff>
    </xdr:from>
    <xdr:ext cx="534377" cy="259045"/>
    <xdr:sp macro="" textlink="">
      <xdr:nvSpPr>
        <xdr:cNvPr id="149" name="テキスト ボックス 148"/>
        <xdr:cNvSpPr txBox="1"/>
      </xdr:nvSpPr>
      <xdr:spPr>
        <a:xfrm>
          <a:off x="1752111" y="97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84382</xdr:rowOff>
    </xdr:from>
    <xdr:to>
      <xdr:col>1</xdr:col>
      <xdr:colOff>485775</xdr:colOff>
      <xdr:row>56</xdr:row>
      <xdr:rowOff>14532</xdr:rowOff>
    </xdr:to>
    <xdr:sp macro="" textlink="">
      <xdr:nvSpPr>
        <xdr:cNvPr id="150" name="円/楕円 149"/>
        <xdr:cNvSpPr/>
      </xdr:nvSpPr>
      <xdr:spPr>
        <a:xfrm>
          <a:off x="1079500" y="95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5659</xdr:rowOff>
    </xdr:from>
    <xdr:ext cx="534377" cy="259045"/>
    <xdr:sp macro="" textlink="">
      <xdr:nvSpPr>
        <xdr:cNvPr id="151" name="テキスト ボックス 150"/>
        <xdr:cNvSpPr txBox="1"/>
      </xdr:nvSpPr>
      <xdr:spPr>
        <a:xfrm>
          <a:off x="863111" y="96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92913</xdr:rowOff>
    </xdr:from>
    <xdr:to>
      <xdr:col>6</xdr:col>
      <xdr:colOff>511175</xdr:colOff>
      <xdr:row>74</xdr:row>
      <xdr:rowOff>71971</xdr:rowOff>
    </xdr:to>
    <xdr:cxnSp macro="">
      <xdr:nvCxnSpPr>
        <xdr:cNvPr id="181" name="直線コネクタ 180"/>
        <xdr:cNvCxnSpPr/>
      </xdr:nvCxnSpPr>
      <xdr:spPr>
        <a:xfrm flipV="1">
          <a:off x="3797300" y="12437313"/>
          <a:ext cx="838200" cy="3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150305</xdr:rowOff>
    </xdr:from>
    <xdr:to>
      <xdr:col>5</xdr:col>
      <xdr:colOff>358775</xdr:colOff>
      <xdr:row>74</xdr:row>
      <xdr:rowOff>71971</xdr:rowOff>
    </xdr:to>
    <xdr:cxnSp macro="">
      <xdr:nvCxnSpPr>
        <xdr:cNvPr id="184" name="直線コネクタ 183"/>
        <xdr:cNvCxnSpPr/>
      </xdr:nvCxnSpPr>
      <xdr:spPr>
        <a:xfrm>
          <a:off x="2908300" y="12666155"/>
          <a:ext cx="8890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150305</xdr:rowOff>
    </xdr:from>
    <xdr:to>
      <xdr:col>4</xdr:col>
      <xdr:colOff>155575</xdr:colOff>
      <xdr:row>74</xdr:row>
      <xdr:rowOff>127736</xdr:rowOff>
    </xdr:to>
    <xdr:cxnSp macro="">
      <xdr:nvCxnSpPr>
        <xdr:cNvPr id="187" name="直線コネクタ 186"/>
        <xdr:cNvCxnSpPr/>
      </xdr:nvCxnSpPr>
      <xdr:spPr>
        <a:xfrm flipV="1">
          <a:off x="2019300" y="12666155"/>
          <a:ext cx="889000" cy="14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127736</xdr:rowOff>
    </xdr:from>
    <xdr:to>
      <xdr:col>2</xdr:col>
      <xdr:colOff>638175</xdr:colOff>
      <xdr:row>75</xdr:row>
      <xdr:rowOff>7010</xdr:rowOff>
    </xdr:to>
    <xdr:cxnSp macro="">
      <xdr:nvCxnSpPr>
        <xdr:cNvPr id="190" name="直線コネクタ 189"/>
        <xdr:cNvCxnSpPr/>
      </xdr:nvCxnSpPr>
      <xdr:spPr>
        <a:xfrm flipV="1">
          <a:off x="1130300" y="12815036"/>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42113</xdr:rowOff>
    </xdr:from>
    <xdr:to>
      <xdr:col>6</xdr:col>
      <xdr:colOff>561975</xdr:colOff>
      <xdr:row>72</xdr:row>
      <xdr:rowOff>143713</xdr:rowOff>
    </xdr:to>
    <xdr:sp macro="" textlink="">
      <xdr:nvSpPr>
        <xdr:cNvPr id="200" name="円/楕円 199"/>
        <xdr:cNvSpPr/>
      </xdr:nvSpPr>
      <xdr:spPr>
        <a:xfrm>
          <a:off x="4584700" y="123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64990</xdr:rowOff>
    </xdr:from>
    <xdr:ext cx="599010" cy="259045"/>
    <xdr:sp macro="" textlink="">
      <xdr:nvSpPr>
        <xdr:cNvPr id="201" name="民生費該当値テキスト"/>
        <xdr:cNvSpPr txBox="1"/>
      </xdr:nvSpPr>
      <xdr:spPr>
        <a:xfrm>
          <a:off x="4686300" y="122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180,684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21171</xdr:rowOff>
    </xdr:from>
    <xdr:to>
      <xdr:col>5</xdr:col>
      <xdr:colOff>409575</xdr:colOff>
      <xdr:row>74</xdr:row>
      <xdr:rowOff>122771</xdr:rowOff>
    </xdr:to>
    <xdr:sp macro="" textlink="">
      <xdr:nvSpPr>
        <xdr:cNvPr id="202" name="円/楕円 201"/>
        <xdr:cNvSpPr/>
      </xdr:nvSpPr>
      <xdr:spPr>
        <a:xfrm>
          <a:off x="3746500" y="127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139298</xdr:rowOff>
    </xdr:from>
    <xdr:ext cx="599010" cy="259045"/>
    <xdr:sp macro="" textlink="">
      <xdr:nvSpPr>
        <xdr:cNvPr id="203" name="テキスト ボックス 202"/>
        <xdr:cNvSpPr txBox="1"/>
      </xdr:nvSpPr>
      <xdr:spPr>
        <a:xfrm>
          <a:off x="3497794" y="1248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155,333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99505</xdr:rowOff>
    </xdr:from>
    <xdr:to>
      <xdr:col>4</xdr:col>
      <xdr:colOff>206375</xdr:colOff>
      <xdr:row>74</xdr:row>
      <xdr:rowOff>29655</xdr:rowOff>
    </xdr:to>
    <xdr:sp macro="" textlink="">
      <xdr:nvSpPr>
        <xdr:cNvPr id="204" name="円/楕円 203"/>
        <xdr:cNvSpPr/>
      </xdr:nvSpPr>
      <xdr:spPr>
        <a:xfrm>
          <a:off x="2857500" y="12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46182</xdr:rowOff>
    </xdr:from>
    <xdr:ext cx="599010" cy="259045"/>
    <xdr:sp macro="" textlink="">
      <xdr:nvSpPr>
        <xdr:cNvPr id="205" name="テキスト ボックス 204"/>
        <xdr:cNvSpPr txBox="1"/>
      </xdr:nvSpPr>
      <xdr:spPr>
        <a:xfrm>
          <a:off x="2608794" y="1239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162,665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76936</xdr:rowOff>
    </xdr:from>
    <xdr:to>
      <xdr:col>3</xdr:col>
      <xdr:colOff>3175</xdr:colOff>
      <xdr:row>75</xdr:row>
      <xdr:rowOff>7086</xdr:rowOff>
    </xdr:to>
    <xdr:sp macro="" textlink="">
      <xdr:nvSpPr>
        <xdr:cNvPr id="206" name="円/楕円 205"/>
        <xdr:cNvSpPr/>
      </xdr:nvSpPr>
      <xdr:spPr>
        <a:xfrm>
          <a:off x="1968500" y="127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23613</xdr:rowOff>
    </xdr:from>
    <xdr:ext cx="599010" cy="259045"/>
    <xdr:sp macro="" textlink="">
      <xdr:nvSpPr>
        <xdr:cNvPr id="207" name="テキスト ボックス 206"/>
        <xdr:cNvSpPr txBox="1"/>
      </xdr:nvSpPr>
      <xdr:spPr>
        <a:xfrm>
          <a:off x="1719794" y="1253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127660</xdr:rowOff>
    </xdr:from>
    <xdr:to>
      <xdr:col>1</xdr:col>
      <xdr:colOff>485775</xdr:colOff>
      <xdr:row>75</xdr:row>
      <xdr:rowOff>57810</xdr:rowOff>
    </xdr:to>
    <xdr:sp macro="" textlink="">
      <xdr:nvSpPr>
        <xdr:cNvPr id="208" name="円/楕円 207"/>
        <xdr:cNvSpPr/>
      </xdr:nvSpPr>
      <xdr:spPr>
        <a:xfrm>
          <a:off x="1079500" y="128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74337</xdr:rowOff>
    </xdr:from>
    <xdr:ext cx="599010" cy="259045"/>
    <xdr:sp macro="" textlink="">
      <xdr:nvSpPr>
        <xdr:cNvPr id="209" name="テキスト ボックス 208"/>
        <xdr:cNvSpPr txBox="1"/>
      </xdr:nvSpPr>
      <xdr:spPr>
        <a:xfrm>
          <a:off x="830794" y="1259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18359</xdr:rowOff>
    </xdr:from>
    <xdr:to>
      <xdr:col>6</xdr:col>
      <xdr:colOff>511175</xdr:colOff>
      <xdr:row>97</xdr:row>
      <xdr:rowOff>113229</xdr:rowOff>
    </xdr:to>
    <xdr:cxnSp macro="">
      <xdr:nvCxnSpPr>
        <xdr:cNvPr id="240" name="直線コネクタ 239"/>
        <xdr:cNvCxnSpPr/>
      </xdr:nvCxnSpPr>
      <xdr:spPr>
        <a:xfrm flipV="1">
          <a:off x="3797300" y="16649009"/>
          <a:ext cx="8382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113229</xdr:rowOff>
    </xdr:from>
    <xdr:to>
      <xdr:col>5</xdr:col>
      <xdr:colOff>358775</xdr:colOff>
      <xdr:row>97</xdr:row>
      <xdr:rowOff>115129</xdr:rowOff>
    </xdr:to>
    <xdr:cxnSp macro="">
      <xdr:nvCxnSpPr>
        <xdr:cNvPr id="243" name="直線コネクタ 242"/>
        <xdr:cNvCxnSpPr/>
      </xdr:nvCxnSpPr>
      <xdr:spPr>
        <a:xfrm flipV="1">
          <a:off x="2908300" y="16743879"/>
          <a:ext cx="889000" cy="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115038</xdr:rowOff>
    </xdr:from>
    <xdr:to>
      <xdr:col>4</xdr:col>
      <xdr:colOff>155575</xdr:colOff>
      <xdr:row>97</xdr:row>
      <xdr:rowOff>115129</xdr:rowOff>
    </xdr:to>
    <xdr:cxnSp macro="">
      <xdr:nvCxnSpPr>
        <xdr:cNvPr id="246" name="直線コネクタ 245"/>
        <xdr:cNvCxnSpPr/>
      </xdr:nvCxnSpPr>
      <xdr:spPr>
        <a:xfrm>
          <a:off x="2019300" y="1674568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115038</xdr:rowOff>
    </xdr:from>
    <xdr:to>
      <xdr:col>2</xdr:col>
      <xdr:colOff>638175</xdr:colOff>
      <xdr:row>98</xdr:row>
      <xdr:rowOff>6066</xdr:rowOff>
    </xdr:to>
    <xdr:cxnSp macro="">
      <xdr:nvCxnSpPr>
        <xdr:cNvPr id="249" name="直線コネクタ 248"/>
        <xdr:cNvCxnSpPr/>
      </xdr:nvCxnSpPr>
      <xdr:spPr>
        <a:xfrm flipV="1">
          <a:off x="1130300" y="16745688"/>
          <a:ext cx="889000" cy="6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139009</xdr:rowOff>
    </xdr:from>
    <xdr:to>
      <xdr:col>6</xdr:col>
      <xdr:colOff>561975</xdr:colOff>
      <xdr:row>97</xdr:row>
      <xdr:rowOff>69159</xdr:rowOff>
    </xdr:to>
    <xdr:sp macro="" textlink="">
      <xdr:nvSpPr>
        <xdr:cNvPr id="259" name="円/楕円 258"/>
        <xdr:cNvSpPr/>
      </xdr:nvSpPr>
      <xdr:spPr>
        <a:xfrm>
          <a:off x="4584700" y="165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161886</xdr:rowOff>
    </xdr:from>
    <xdr:ext cx="534377" cy="259045"/>
    <xdr:sp macro="" textlink="">
      <xdr:nvSpPr>
        <xdr:cNvPr id="260" name="衛生費該当値テキスト"/>
        <xdr:cNvSpPr txBox="1"/>
      </xdr:nvSpPr>
      <xdr:spPr>
        <a:xfrm>
          <a:off x="4686300" y="164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62429</xdr:rowOff>
    </xdr:from>
    <xdr:to>
      <xdr:col>5</xdr:col>
      <xdr:colOff>409575</xdr:colOff>
      <xdr:row>97</xdr:row>
      <xdr:rowOff>164029</xdr:rowOff>
    </xdr:to>
    <xdr:sp macro="" textlink="">
      <xdr:nvSpPr>
        <xdr:cNvPr id="261" name="円/楕円 260"/>
        <xdr:cNvSpPr/>
      </xdr:nvSpPr>
      <xdr:spPr>
        <a:xfrm>
          <a:off x="3746500" y="166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9106</xdr:rowOff>
    </xdr:from>
    <xdr:ext cx="534377" cy="259045"/>
    <xdr:sp macro="" textlink="">
      <xdr:nvSpPr>
        <xdr:cNvPr id="262" name="テキスト ボックス 261"/>
        <xdr:cNvSpPr txBox="1"/>
      </xdr:nvSpPr>
      <xdr:spPr>
        <a:xfrm>
          <a:off x="3530111" y="164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64329</xdr:rowOff>
    </xdr:from>
    <xdr:to>
      <xdr:col>4</xdr:col>
      <xdr:colOff>206375</xdr:colOff>
      <xdr:row>97</xdr:row>
      <xdr:rowOff>165929</xdr:rowOff>
    </xdr:to>
    <xdr:sp macro="" textlink="">
      <xdr:nvSpPr>
        <xdr:cNvPr id="263" name="円/楕円 262"/>
        <xdr:cNvSpPr/>
      </xdr:nvSpPr>
      <xdr:spPr>
        <a:xfrm>
          <a:off x="2857500" y="166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11006</xdr:rowOff>
    </xdr:from>
    <xdr:ext cx="534377" cy="259045"/>
    <xdr:sp macro="" textlink="">
      <xdr:nvSpPr>
        <xdr:cNvPr id="264" name="テキスト ボックス 263"/>
        <xdr:cNvSpPr txBox="1"/>
      </xdr:nvSpPr>
      <xdr:spPr>
        <a:xfrm>
          <a:off x="2641111" y="164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64238</xdr:rowOff>
    </xdr:from>
    <xdr:to>
      <xdr:col>3</xdr:col>
      <xdr:colOff>3175</xdr:colOff>
      <xdr:row>97</xdr:row>
      <xdr:rowOff>165838</xdr:rowOff>
    </xdr:to>
    <xdr:sp macro="" textlink="">
      <xdr:nvSpPr>
        <xdr:cNvPr id="265" name="円/楕円 264"/>
        <xdr:cNvSpPr/>
      </xdr:nvSpPr>
      <xdr:spPr>
        <a:xfrm>
          <a:off x="1968500" y="166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10915</xdr:rowOff>
    </xdr:from>
    <xdr:ext cx="534377" cy="259045"/>
    <xdr:sp macro="" textlink="">
      <xdr:nvSpPr>
        <xdr:cNvPr id="266" name="テキスト ボックス 265"/>
        <xdr:cNvSpPr txBox="1"/>
      </xdr:nvSpPr>
      <xdr:spPr>
        <a:xfrm>
          <a:off x="1752111" y="164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126716</xdr:rowOff>
    </xdr:from>
    <xdr:to>
      <xdr:col>1</xdr:col>
      <xdr:colOff>485775</xdr:colOff>
      <xdr:row>98</xdr:row>
      <xdr:rowOff>56866</xdr:rowOff>
    </xdr:to>
    <xdr:sp macro="" textlink="">
      <xdr:nvSpPr>
        <xdr:cNvPr id="267" name="円/楕円 266"/>
        <xdr:cNvSpPr/>
      </xdr:nvSpPr>
      <xdr:spPr>
        <a:xfrm>
          <a:off x="1079500" y="16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47993</xdr:rowOff>
    </xdr:from>
    <xdr:ext cx="534377" cy="259045"/>
    <xdr:sp macro="" textlink="">
      <xdr:nvSpPr>
        <xdr:cNvPr id="268" name="テキスト ボックス 267"/>
        <xdr:cNvSpPr txBox="1"/>
      </xdr:nvSpPr>
      <xdr:spPr>
        <a:xfrm>
          <a:off x="863111" y="16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92021</xdr:rowOff>
    </xdr:from>
    <xdr:to>
      <xdr:col>15</xdr:col>
      <xdr:colOff>180975</xdr:colOff>
      <xdr:row>39</xdr:row>
      <xdr:rowOff>92347</xdr:rowOff>
    </xdr:to>
    <xdr:cxnSp macro="">
      <xdr:nvCxnSpPr>
        <xdr:cNvPr id="299" name="直線コネクタ 298"/>
        <xdr:cNvCxnSpPr/>
      </xdr:nvCxnSpPr>
      <xdr:spPr>
        <a:xfrm flipV="1">
          <a:off x="9639300" y="677857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92347</xdr:rowOff>
    </xdr:from>
    <xdr:to>
      <xdr:col>14</xdr:col>
      <xdr:colOff>28575</xdr:colOff>
      <xdr:row>39</xdr:row>
      <xdr:rowOff>96266</xdr:rowOff>
    </xdr:to>
    <xdr:cxnSp macro="">
      <xdr:nvCxnSpPr>
        <xdr:cNvPr id="302" name="直線コネクタ 301"/>
        <xdr:cNvCxnSpPr/>
      </xdr:nvCxnSpPr>
      <xdr:spPr>
        <a:xfrm flipV="1">
          <a:off x="8750300" y="677889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96266</xdr:rowOff>
    </xdr:from>
    <xdr:to>
      <xdr:col>12</xdr:col>
      <xdr:colOff>511175</xdr:colOff>
      <xdr:row>39</xdr:row>
      <xdr:rowOff>96593</xdr:rowOff>
    </xdr:to>
    <xdr:cxnSp macro="">
      <xdr:nvCxnSpPr>
        <xdr:cNvPr id="305" name="直線コネクタ 304"/>
        <xdr:cNvCxnSpPr/>
      </xdr:nvCxnSpPr>
      <xdr:spPr>
        <a:xfrm flipV="1">
          <a:off x="7861300" y="678281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20828</xdr:rowOff>
    </xdr:from>
    <xdr:to>
      <xdr:col>11</xdr:col>
      <xdr:colOff>307975</xdr:colOff>
      <xdr:row>39</xdr:row>
      <xdr:rowOff>96593</xdr:rowOff>
    </xdr:to>
    <xdr:cxnSp macro="">
      <xdr:nvCxnSpPr>
        <xdr:cNvPr id="308" name="直線コネクタ 307"/>
        <xdr:cNvCxnSpPr/>
      </xdr:nvCxnSpPr>
      <xdr:spPr>
        <a:xfrm>
          <a:off x="6972300" y="6707378"/>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41221</xdr:rowOff>
    </xdr:from>
    <xdr:to>
      <xdr:col>15</xdr:col>
      <xdr:colOff>231775</xdr:colOff>
      <xdr:row>39</xdr:row>
      <xdr:rowOff>142821</xdr:rowOff>
    </xdr:to>
    <xdr:sp macro="" textlink="">
      <xdr:nvSpPr>
        <xdr:cNvPr id="318" name="円/楕円 317"/>
        <xdr:cNvSpPr/>
      </xdr:nvSpPr>
      <xdr:spPr>
        <a:xfrm>
          <a:off x="10426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127598</xdr:rowOff>
    </xdr:from>
    <xdr:ext cx="313932" cy="259045"/>
    <xdr:sp macro="" textlink="">
      <xdr:nvSpPr>
        <xdr:cNvPr id="319" name="労働費該当値テキスト"/>
        <xdr:cNvSpPr txBox="1"/>
      </xdr:nvSpPr>
      <xdr:spPr>
        <a:xfrm>
          <a:off x="10528300" y="664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41547</xdr:rowOff>
    </xdr:from>
    <xdr:to>
      <xdr:col>14</xdr:col>
      <xdr:colOff>79375</xdr:colOff>
      <xdr:row>39</xdr:row>
      <xdr:rowOff>143147</xdr:rowOff>
    </xdr:to>
    <xdr:sp macro="" textlink="">
      <xdr:nvSpPr>
        <xdr:cNvPr id="320" name="円/楕円 319"/>
        <xdr:cNvSpPr/>
      </xdr:nvSpPr>
      <xdr:spPr>
        <a:xfrm>
          <a:off x="9588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134274</xdr:rowOff>
    </xdr:from>
    <xdr:ext cx="313932" cy="259045"/>
    <xdr:sp macro="" textlink="">
      <xdr:nvSpPr>
        <xdr:cNvPr id="321" name="テキスト ボックス 320"/>
        <xdr:cNvSpPr txBox="1"/>
      </xdr:nvSpPr>
      <xdr:spPr>
        <a:xfrm>
          <a:off x="9482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45466</xdr:rowOff>
    </xdr:from>
    <xdr:to>
      <xdr:col>12</xdr:col>
      <xdr:colOff>561975</xdr:colOff>
      <xdr:row>39</xdr:row>
      <xdr:rowOff>147066</xdr:rowOff>
    </xdr:to>
    <xdr:sp macro="" textlink="">
      <xdr:nvSpPr>
        <xdr:cNvPr id="322" name="円/楕円 321"/>
        <xdr:cNvSpPr/>
      </xdr:nvSpPr>
      <xdr:spPr>
        <a:xfrm>
          <a:off x="8699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138193</xdr:rowOff>
    </xdr:from>
    <xdr:ext cx="249299" cy="259045"/>
    <xdr:sp macro="" textlink="">
      <xdr:nvSpPr>
        <xdr:cNvPr id="323" name="テキスト ボックス 322"/>
        <xdr:cNvSpPr txBox="1"/>
      </xdr:nvSpPr>
      <xdr:spPr>
        <a:xfrm>
          <a:off x="8625649" y="6824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45793</xdr:rowOff>
    </xdr:from>
    <xdr:to>
      <xdr:col>11</xdr:col>
      <xdr:colOff>358775</xdr:colOff>
      <xdr:row>39</xdr:row>
      <xdr:rowOff>147393</xdr:rowOff>
    </xdr:to>
    <xdr:sp macro="" textlink="">
      <xdr:nvSpPr>
        <xdr:cNvPr id="324" name="円/楕円 323"/>
        <xdr:cNvSpPr/>
      </xdr:nvSpPr>
      <xdr:spPr>
        <a:xfrm>
          <a:off x="7810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138520</xdr:rowOff>
    </xdr:from>
    <xdr:ext cx="249299" cy="259045"/>
    <xdr:sp macro="" textlink="">
      <xdr:nvSpPr>
        <xdr:cNvPr id="325" name="テキスト ボックス 324"/>
        <xdr:cNvSpPr txBox="1"/>
      </xdr:nvSpPr>
      <xdr:spPr>
        <a:xfrm>
          <a:off x="7736649"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141478</xdr:rowOff>
    </xdr:from>
    <xdr:to>
      <xdr:col>10</xdr:col>
      <xdr:colOff>155575</xdr:colOff>
      <xdr:row>39</xdr:row>
      <xdr:rowOff>71628</xdr:rowOff>
    </xdr:to>
    <xdr:sp macro="" textlink="">
      <xdr:nvSpPr>
        <xdr:cNvPr id="326" name="円/楕円 325"/>
        <xdr:cNvSpPr/>
      </xdr:nvSpPr>
      <xdr:spPr>
        <a:xfrm>
          <a:off x="6921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62755</xdr:rowOff>
    </xdr:from>
    <xdr:ext cx="378565" cy="259045"/>
    <xdr:sp macro="" textlink="">
      <xdr:nvSpPr>
        <xdr:cNvPr id="327" name="テキスト ボックス 326"/>
        <xdr:cNvSpPr txBox="1"/>
      </xdr:nvSpPr>
      <xdr:spPr>
        <a:xfrm>
          <a:off x="6783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98831</xdr:rowOff>
    </xdr:from>
    <xdr:to>
      <xdr:col>15</xdr:col>
      <xdr:colOff>180975</xdr:colOff>
      <xdr:row>57</xdr:row>
      <xdr:rowOff>41021</xdr:rowOff>
    </xdr:to>
    <xdr:cxnSp macro="">
      <xdr:nvCxnSpPr>
        <xdr:cNvPr id="356" name="直線コネクタ 355"/>
        <xdr:cNvCxnSpPr/>
      </xdr:nvCxnSpPr>
      <xdr:spPr>
        <a:xfrm>
          <a:off x="9639300" y="9700031"/>
          <a:ext cx="838200" cy="1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98831</xdr:rowOff>
    </xdr:from>
    <xdr:to>
      <xdr:col>14</xdr:col>
      <xdr:colOff>28575</xdr:colOff>
      <xdr:row>56</xdr:row>
      <xdr:rowOff>159410</xdr:rowOff>
    </xdr:to>
    <xdr:cxnSp macro="">
      <xdr:nvCxnSpPr>
        <xdr:cNvPr id="359" name="直線コネクタ 358"/>
        <xdr:cNvCxnSpPr/>
      </xdr:nvCxnSpPr>
      <xdr:spPr>
        <a:xfrm flipV="1">
          <a:off x="8750300" y="970003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139357</xdr:rowOff>
    </xdr:from>
    <xdr:to>
      <xdr:col>12</xdr:col>
      <xdr:colOff>511175</xdr:colOff>
      <xdr:row>56</xdr:row>
      <xdr:rowOff>159410</xdr:rowOff>
    </xdr:to>
    <xdr:cxnSp macro="">
      <xdr:nvCxnSpPr>
        <xdr:cNvPr id="362" name="直線コネクタ 361"/>
        <xdr:cNvCxnSpPr/>
      </xdr:nvCxnSpPr>
      <xdr:spPr>
        <a:xfrm>
          <a:off x="7861300" y="9740557"/>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139357</xdr:rowOff>
    </xdr:from>
    <xdr:to>
      <xdr:col>11</xdr:col>
      <xdr:colOff>307975</xdr:colOff>
      <xdr:row>56</xdr:row>
      <xdr:rowOff>156528</xdr:rowOff>
    </xdr:to>
    <xdr:cxnSp macro="">
      <xdr:nvCxnSpPr>
        <xdr:cNvPr id="365" name="直線コネクタ 364"/>
        <xdr:cNvCxnSpPr/>
      </xdr:nvCxnSpPr>
      <xdr:spPr>
        <a:xfrm flipV="1">
          <a:off x="6972300" y="9740557"/>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161671</xdr:rowOff>
    </xdr:from>
    <xdr:to>
      <xdr:col>15</xdr:col>
      <xdr:colOff>231775</xdr:colOff>
      <xdr:row>57</xdr:row>
      <xdr:rowOff>91821</xdr:rowOff>
    </xdr:to>
    <xdr:sp macro="" textlink="">
      <xdr:nvSpPr>
        <xdr:cNvPr id="375" name="円/楕円 374"/>
        <xdr:cNvSpPr/>
      </xdr:nvSpPr>
      <xdr:spPr>
        <a:xfrm>
          <a:off x="10426700" y="97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13098</xdr:rowOff>
    </xdr:from>
    <xdr:ext cx="534377" cy="259045"/>
    <xdr:sp macro="" textlink="">
      <xdr:nvSpPr>
        <xdr:cNvPr id="376" name="農林水産業費該当値テキスト"/>
        <xdr:cNvSpPr txBox="1"/>
      </xdr:nvSpPr>
      <xdr:spPr>
        <a:xfrm>
          <a:off x="10528300" y="96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48031</xdr:rowOff>
    </xdr:from>
    <xdr:to>
      <xdr:col>14</xdr:col>
      <xdr:colOff>79375</xdr:colOff>
      <xdr:row>56</xdr:row>
      <xdr:rowOff>149631</xdr:rowOff>
    </xdr:to>
    <xdr:sp macro="" textlink="">
      <xdr:nvSpPr>
        <xdr:cNvPr id="377" name="円/楕円 376"/>
        <xdr:cNvSpPr/>
      </xdr:nvSpPr>
      <xdr:spPr>
        <a:xfrm>
          <a:off x="9588500" y="96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166158</xdr:rowOff>
    </xdr:from>
    <xdr:ext cx="534377" cy="259045"/>
    <xdr:sp macro="" textlink="">
      <xdr:nvSpPr>
        <xdr:cNvPr id="378" name="テキスト ボックス 377"/>
        <xdr:cNvSpPr txBox="1"/>
      </xdr:nvSpPr>
      <xdr:spPr>
        <a:xfrm>
          <a:off x="9372111" y="94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108610</xdr:rowOff>
    </xdr:from>
    <xdr:to>
      <xdr:col>12</xdr:col>
      <xdr:colOff>561975</xdr:colOff>
      <xdr:row>57</xdr:row>
      <xdr:rowOff>38760</xdr:rowOff>
    </xdr:to>
    <xdr:sp macro="" textlink="">
      <xdr:nvSpPr>
        <xdr:cNvPr id="379" name="円/楕円 378"/>
        <xdr:cNvSpPr/>
      </xdr:nvSpPr>
      <xdr:spPr>
        <a:xfrm>
          <a:off x="8699500" y="97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55287</xdr:rowOff>
    </xdr:from>
    <xdr:ext cx="534377" cy="259045"/>
    <xdr:sp macro="" textlink="">
      <xdr:nvSpPr>
        <xdr:cNvPr id="380" name="テキスト ボックス 379"/>
        <xdr:cNvSpPr txBox="1"/>
      </xdr:nvSpPr>
      <xdr:spPr>
        <a:xfrm>
          <a:off x="8483111" y="94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88557</xdr:rowOff>
    </xdr:from>
    <xdr:to>
      <xdr:col>11</xdr:col>
      <xdr:colOff>358775</xdr:colOff>
      <xdr:row>57</xdr:row>
      <xdr:rowOff>18707</xdr:rowOff>
    </xdr:to>
    <xdr:sp macro="" textlink="">
      <xdr:nvSpPr>
        <xdr:cNvPr id="381" name="円/楕円 380"/>
        <xdr:cNvSpPr/>
      </xdr:nvSpPr>
      <xdr:spPr>
        <a:xfrm>
          <a:off x="7810500" y="96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35234</xdr:rowOff>
    </xdr:from>
    <xdr:ext cx="534377" cy="259045"/>
    <xdr:sp macro="" textlink="">
      <xdr:nvSpPr>
        <xdr:cNvPr id="382" name="テキスト ボックス 381"/>
        <xdr:cNvSpPr txBox="1"/>
      </xdr:nvSpPr>
      <xdr:spPr>
        <a:xfrm>
          <a:off x="7594111" y="946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105728</xdr:rowOff>
    </xdr:from>
    <xdr:to>
      <xdr:col>10</xdr:col>
      <xdr:colOff>155575</xdr:colOff>
      <xdr:row>57</xdr:row>
      <xdr:rowOff>35878</xdr:rowOff>
    </xdr:to>
    <xdr:sp macro="" textlink="">
      <xdr:nvSpPr>
        <xdr:cNvPr id="383" name="円/楕円 382"/>
        <xdr:cNvSpPr/>
      </xdr:nvSpPr>
      <xdr:spPr>
        <a:xfrm>
          <a:off x="6921500" y="97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52405</xdr:rowOff>
    </xdr:from>
    <xdr:ext cx="534377" cy="259045"/>
    <xdr:sp macro="" textlink="">
      <xdr:nvSpPr>
        <xdr:cNvPr id="384" name="テキスト ボックス 383"/>
        <xdr:cNvSpPr txBox="1"/>
      </xdr:nvSpPr>
      <xdr:spPr>
        <a:xfrm>
          <a:off x="6705111" y="9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11523</xdr:rowOff>
    </xdr:from>
    <xdr:to>
      <xdr:col>15</xdr:col>
      <xdr:colOff>180975</xdr:colOff>
      <xdr:row>77</xdr:row>
      <xdr:rowOff>83488</xdr:rowOff>
    </xdr:to>
    <xdr:cxnSp macro="">
      <xdr:nvCxnSpPr>
        <xdr:cNvPr id="411" name="直線コネクタ 410"/>
        <xdr:cNvCxnSpPr/>
      </xdr:nvCxnSpPr>
      <xdr:spPr>
        <a:xfrm flipV="1">
          <a:off x="9639300" y="13213173"/>
          <a:ext cx="838200" cy="7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83488</xdr:rowOff>
    </xdr:from>
    <xdr:to>
      <xdr:col>14</xdr:col>
      <xdr:colOff>28575</xdr:colOff>
      <xdr:row>78</xdr:row>
      <xdr:rowOff>11113</xdr:rowOff>
    </xdr:to>
    <xdr:cxnSp macro="">
      <xdr:nvCxnSpPr>
        <xdr:cNvPr id="414" name="直線コネクタ 413"/>
        <xdr:cNvCxnSpPr/>
      </xdr:nvCxnSpPr>
      <xdr:spPr>
        <a:xfrm flipV="1">
          <a:off x="8750300" y="13285138"/>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149416</xdr:rowOff>
    </xdr:from>
    <xdr:to>
      <xdr:col>12</xdr:col>
      <xdr:colOff>511175</xdr:colOff>
      <xdr:row>78</xdr:row>
      <xdr:rowOff>11113</xdr:rowOff>
    </xdr:to>
    <xdr:cxnSp macro="">
      <xdr:nvCxnSpPr>
        <xdr:cNvPr id="417" name="直線コネクタ 416"/>
        <xdr:cNvCxnSpPr/>
      </xdr:nvCxnSpPr>
      <xdr:spPr>
        <a:xfrm>
          <a:off x="7861300" y="1335106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149416</xdr:rowOff>
    </xdr:from>
    <xdr:to>
      <xdr:col>11</xdr:col>
      <xdr:colOff>307975</xdr:colOff>
      <xdr:row>78</xdr:row>
      <xdr:rowOff>40694</xdr:rowOff>
    </xdr:to>
    <xdr:cxnSp macro="">
      <xdr:nvCxnSpPr>
        <xdr:cNvPr id="420" name="直線コネクタ 419"/>
        <xdr:cNvCxnSpPr/>
      </xdr:nvCxnSpPr>
      <xdr:spPr>
        <a:xfrm flipV="1">
          <a:off x="6972300" y="13351066"/>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132173</xdr:rowOff>
    </xdr:from>
    <xdr:to>
      <xdr:col>15</xdr:col>
      <xdr:colOff>231775</xdr:colOff>
      <xdr:row>77</xdr:row>
      <xdr:rowOff>62323</xdr:rowOff>
    </xdr:to>
    <xdr:sp macro="" textlink="">
      <xdr:nvSpPr>
        <xdr:cNvPr id="430" name="円/楕円 429"/>
        <xdr:cNvSpPr/>
      </xdr:nvSpPr>
      <xdr:spPr>
        <a:xfrm>
          <a:off x="10426700" y="131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155050</xdr:rowOff>
    </xdr:from>
    <xdr:ext cx="534377" cy="259045"/>
    <xdr:sp macro="" textlink="">
      <xdr:nvSpPr>
        <xdr:cNvPr id="431" name="商工費該当値テキスト"/>
        <xdr:cNvSpPr txBox="1"/>
      </xdr:nvSpPr>
      <xdr:spPr>
        <a:xfrm>
          <a:off x="10528300" y="130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32688</xdr:rowOff>
    </xdr:from>
    <xdr:to>
      <xdr:col>14</xdr:col>
      <xdr:colOff>79375</xdr:colOff>
      <xdr:row>77</xdr:row>
      <xdr:rowOff>134288</xdr:rowOff>
    </xdr:to>
    <xdr:sp macro="" textlink="">
      <xdr:nvSpPr>
        <xdr:cNvPr id="432" name="円/楕円 431"/>
        <xdr:cNvSpPr/>
      </xdr:nvSpPr>
      <xdr:spPr>
        <a:xfrm>
          <a:off x="95885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125415</xdr:rowOff>
    </xdr:from>
    <xdr:ext cx="469744" cy="259045"/>
    <xdr:sp macro="" textlink="">
      <xdr:nvSpPr>
        <xdr:cNvPr id="433" name="テキスト ボックス 432"/>
        <xdr:cNvSpPr txBox="1"/>
      </xdr:nvSpPr>
      <xdr:spPr>
        <a:xfrm>
          <a:off x="9404427" y="1332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131763</xdr:rowOff>
    </xdr:from>
    <xdr:to>
      <xdr:col>12</xdr:col>
      <xdr:colOff>561975</xdr:colOff>
      <xdr:row>78</xdr:row>
      <xdr:rowOff>61913</xdr:rowOff>
    </xdr:to>
    <xdr:sp macro="" textlink="">
      <xdr:nvSpPr>
        <xdr:cNvPr id="434" name="円/楕円 433"/>
        <xdr:cNvSpPr/>
      </xdr:nvSpPr>
      <xdr:spPr>
        <a:xfrm>
          <a:off x="86995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53040</xdr:rowOff>
    </xdr:from>
    <xdr:ext cx="469744" cy="259045"/>
    <xdr:sp macro="" textlink="">
      <xdr:nvSpPr>
        <xdr:cNvPr id="435" name="テキスト ボックス 434"/>
        <xdr:cNvSpPr txBox="1"/>
      </xdr:nvSpPr>
      <xdr:spPr>
        <a:xfrm>
          <a:off x="8515427" y="1342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98616</xdr:rowOff>
    </xdr:from>
    <xdr:to>
      <xdr:col>11</xdr:col>
      <xdr:colOff>358775</xdr:colOff>
      <xdr:row>78</xdr:row>
      <xdr:rowOff>28766</xdr:rowOff>
    </xdr:to>
    <xdr:sp macro="" textlink="">
      <xdr:nvSpPr>
        <xdr:cNvPr id="436" name="円/楕円 435"/>
        <xdr:cNvSpPr/>
      </xdr:nvSpPr>
      <xdr:spPr>
        <a:xfrm>
          <a:off x="7810500" y="13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19893</xdr:rowOff>
    </xdr:from>
    <xdr:ext cx="469744" cy="259045"/>
    <xdr:sp macro="" textlink="">
      <xdr:nvSpPr>
        <xdr:cNvPr id="437" name="テキスト ボックス 436"/>
        <xdr:cNvSpPr txBox="1"/>
      </xdr:nvSpPr>
      <xdr:spPr>
        <a:xfrm>
          <a:off x="7626427" y="133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161344</xdr:rowOff>
    </xdr:from>
    <xdr:to>
      <xdr:col>10</xdr:col>
      <xdr:colOff>155575</xdr:colOff>
      <xdr:row>78</xdr:row>
      <xdr:rowOff>91494</xdr:rowOff>
    </xdr:to>
    <xdr:sp macro="" textlink="">
      <xdr:nvSpPr>
        <xdr:cNvPr id="438" name="円/楕円 437"/>
        <xdr:cNvSpPr/>
      </xdr:nvSpPr>
      <xdr:spPr>
        <a:xfrm>
          <a:off x="6921500" y="133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82621</xdr:rowOff>
    </xdr:from>
    <xdr:ext cx="469744" cy="259045"/>
    <xdr:sp macro="" textlink="">
      <xdr:nvSpPr>
        <xdr:cNvPr id="439" name="テキスト ボックス 438"/>
        <xdr:cNvSpPr txBox="1"/>
      </xdr:nvSpPr>
      <xdr:spPr>
        <a:xfrm>
          <a:off x="6737427" y="134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47665</xdr:rowOff>
    </xdr:from>
    <xdr:to>
      <xdr:col>15</xdr:col>
      <xdr:colOff>180975</xdr:colOff>
      <xdr:row>96</xdr:row>
      <xdr:rowOff>145887</xdr:rowOff>
    </xdr:to>
    <xdr:cxnSp macro="">
      <xdr:nvCxnSpPr>
        <xdr:cNvPr id="468" name="直線コネクタ 467"/>
        <xdr:cNvCxnSpPr/>
      </xdr:nvCxnSpPr>
      <xdr:spPr>
        <a:xfrm flipV="1">
          <a:off x="9639300" y="16506865"/>
          <a:ext cx="8382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145887</xdr:rowOff>
    </xdr:from>
    <xdr:to>
      <xdr:col>14</xdr:col>
      <xdr:colOff>28575</xdr:colOff>
      <xdr:row>97</xdr:row>
      <xdr:rowOff>17438</xdr:rowOff>
    </xdr:to>
    <xdr:cxnSp macro="">
      <xdr:nvCxnSpPr>
        <xdr:cNvPr id="471" name="直線コネクタ 470"/>
        <xdr:cNvCxnSpPr/>
      </xdr:nvCxnSpPr>
      <xdr:spPr>
        <a:xfrm flipV="1">
          <a:off x="8750300" y="16605087"/>
          <a:ext cx="889000" cy="4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17360</xdr:rowOff>
    </xdr:from>
    <xdr:to>
      <xdr:col>12</xdr:col>
      <xdr:colOff>511175</xdr:colOff>
      <xdr:row>97</xdr:row>
      <xdr:rowOff>17438</xdr:rowOff>
    </xdr:to>
    <xdr:cxnSp macro="">
      <xdr:nvCxnSpPr>
        <xdr:cNvPr id="474" name="直線コネクタ 473"/>
        <xdr:cNvCxnSpPr/>
      </xdr:nvCxnSpPr>
      <xdr:spPr>
        <a:xfrm>
          <a:off x="7861300" y="16648010"/>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17360</xdr:rowOff>
    </xdr:from>
    <xdr:to>
      <xdr:col>11</xdr:col>
      <xdr:colOff>307975</xdr:colOff>
      <xdr:row>97</xdr:row>
      <xdr:rowOff>87663</xdr:rowOff>
    </xdr:to>
    <xdr:cxnSp macro="">
      <xdr:nvCxnSpPr>
        <xdr:cNvPr id="477" name="直線コネクタ 476"/>
        <xdr:cNvCxnSpPr/>
      </xdr:nvCxnSpPr>
      <xdr:spPr>
        <a:xfrm flipV="1">
          <a:off x="6972300" y="16648010"/>
          <a:ext cx="889000" cy="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168315</xdr:rowOff>
    </xdr:from>
    <xdr:to>
      <xdr:col>15</xdr:col>
      <xdr:colOff>231775</xdr:colOff>
      <xdr:row>96</xdr:row>
      <xdr:rowOff>98465</xdr:rowOff>
    </xdr:to>
    <xdr:sp macro="" textlink="">
      <xdr:nvSpPr>
        <xdr:cNvPr id="487" name="円/楕円 486"/>
        <xdr:cNvSpPr/>
      </xdr:nvSpPr>
      <xdr:spPr>
        <a:xfrm>
          <a:off x="10426700" y="164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19742</xdr:rowOff>
    </xdr:from>
    <xdr:ext cx="534377" cy="259045"/>
    <xdr:sp macro="" textlink="">
      <xdr:nvSpPr>
        <xdr:cNvPr id="488" name="土木費該当値テキスト"/>
        <xdr:cNvSpPr txBox="1"/>
      </xdr:nvSpPr>
      <xdr:spPr>
        <a:xfrm>
          <a:off x="10528300" y="163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95087</xdr:rowOff>
    </xdr:from>
    <xdr:to>
      <xdr:col>14</xdr:col>
      <xdr:colOff>79375</xdr:colOff>
      <xdr:row>97</xdr:row>
      <xdr:rowOff>25237</xdr:rowOff>
    </xdr:to>
    <xdr:sp macro="" textlink="">
      <xdr:nvSpPr>
        <xdr:cNvPr id="489" name="円/楕円 488"/>
        <xdr:cNvSpPr/>
      </xdr:nvSpPr>
      <xdr:spPr>
        <a:xfrm>
          <a:off x="9588500" y="165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41764</xdr:rowOff>
    </xdr:from>
    <xdr:ext cx="534377" cy="259045"/>
    <xdr:sp macro="" textlink="">
      <xdr:nvSpPr>
        <xdr:cNvPr id="490" name="テキスト ボックス 489"/>
        <xdr:cNvSpPr txBox="1"/>
      </xdr:nvSpPr>
      <xdr:spPr>
        <a:xfrm>
          <a:off x="9372111" y="163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138088</xdr:rowOff>
    </xdr:from>
    <xdr:to>
      <xdr:col>12</xdr:col>
      <xdr:colOff>561975</xdr:colOff>
      <xdr:row>97</xdr:row>
      <xdr:rowOff>68238</xdr:rowOff>
    </xdr:to>
    <xdr:sp macro="" textlink="">
      <xdr:nvSpPr>
        <xdr:cNvPr id="491" name="円/楕円 490"/>
        <xdr:cNvSpPr/>
      </xdr:nvSpPr>
      <xdr:spPr>
        <a:xfrm>
          <a:off x="8699500" y="16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59365</xdr:rowOff>
    </xdr:from>
    <xdr:ext cx="534377" cy="259045"/>
    <xdr:sp macro="" textlink="">
      <xdr:nvSpPr>
        <xdr:cNvPr id="492" name="テキスト ボックス 491"/>
        <xdr:cNvSpPr txBox="1"/>
      </xdr:nvSpPr>
      <xdr:spPr>
        <a:xfrm>
          <a:off x="8483111" y="166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138010</xdr:rowOff>
    </xdr:from>
    <xdr:to>
      <xdr:col>11</xdr:col>
      <xdr:colOff>358775</xdr:colOff>
      <xdr:row>97</xdr:row>
      <xdr:rowOff>68160</xdr:rowOff>
    </xdr:to>
    <xdr:sp macro="" textlink="">
      <xdr:nvSpPr>
        <xdr:cNvPr id="493" name="円/楕円 492"/>
        <xdr:cNvSpPr/>
      </xdr:nvSpPr>
      <xdr:spPr>
        <a:xfrm>
          <a:off x="7810500" y="1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59287</xdr:rowOff>
    </xdr:from>
    <xdr:ext cx="534377" cy="259045"/>
    <xdr:sp macro="" textlink="">
      <xdr:nvSpPr>
        <xdr:cNvPr id="494" name="テキスト ボックス 493"/>
        <xdr:cNvSpPr txBox="1"/>
      </xdr:nvSpPr>
      <xdr:spPr>
        <a:xfrm>
          <a:off x="7594111" y="166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36863</xdr:rowOff>
    </xdr:from>
    <xdr:to>
      <xdr:col>10</xdr:col>
      <xdr:colOff>155575</xdr:colOff>
      <xdr:row>97</xdr:row>
      <xdr:rowOff>138463</xdr:rowOff>
    </xdr:to>
    <xdr:sp macro="" textlink="">
      <xdr:nvSpPr>
        <xdr:cNvPr id="495" name="円/楕円 494"/>
        <xdr:cNvSpPr/>
      </xdr:nvSpPr>
      <xdr:spPr>
        <a:xfrm>
          <a:off x="6921500" y="166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129590</xdr:rowOff>
    </xdr:from>
    <xdr:ext cx="534377" cy="259045"/>
    <xdr:sp macro="" textlink="">
      <xdr:nvSpPr>
        <xdr:cNvPr id="496" name="テキスト ボックス 495"/>
        <xdr:cNvSpPr txBox="1"/>
      </xdr:nvSpPr>
      <xdr:spPr>
        <a:xfrm>
          <a:off x="6705111" y="167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44755</xdr:rowOff>
    </xdr:from>
    <xdr:to>
      <xdr:col>23</xdr:col>
      <xdr:colOff>517525</xdr:colOff>
      <xdr:row>37</xdr:row>
      <xdr:rowOff>48622</xdr:rowOff>
    </xdr:to>
    <xdr:cxnSp macro="">
      <xdr:nvCxnSpPr>
        <xdr:cNvPr id="525" name="直線コネクタ 524"/>
        <xdr:cNvCxnSpPr/>
      </xdr:nvCxnSpPr>
      <xdr:spPr>
        <a:xfrm>
          <a:off x="15481300" y="6388405"/>
          <a:ext cx="8382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44755</xdr:rowOff>
    </xdr:from>
    <xdr:to>
      <xdr:col>22</xdr:col>
      <xdr:colOff>365125</xdr:colOff>
      <xdr:row>37</xdr:row>
      <xdr:rowOff>63309</xdr:rowOff>
    </xdr:to>
    <xdr:cxnSp macro="">
      <xdr:nvCxnSpPr>
        <xdr:cNvPr id="528" name="直線コネクタ 527"/>
        <xdr:cNvCxnSpPr/>
      </xdr:nvCxnSpPr>
      <xdr:spPr>
        <a:xfrm flipV="1">
          <a:off x="14592300" y="6388405"/>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50184</xdr:rowOff>
    </xdr:from>
    <xdr:to>
      <xdr:col>21</xdr:col>
      <xdr:colOff>161925</xdr:colOff>
      <xdr:row>37</xdr:row>
      <xdr:rowOff>63309</xdr:rowOff>
    </xdr:to>
    <xdr:cxnSp macro="">
      <xdr:nvCxnSpPr>
        <xdr:cNvPr id="531" name="直線コネクタ 530"/>
        <xdr:cNvCxnSpPr/>
      </xdr:nvCxnSpPr>
      <xdr:spPr>
        <a:xfrm>
          <a:off x="13703300" y="6393834"/>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40945</xdr:rowOff>
    </xdr:from>
    <xdr:to>
      <xdr:col>19</xdr:col>
      <xdr:colOff>644525</xdr:colOff>
      <xdr:row>37</xdr:row>
      <xdr:rowOff>50184</xdr:rowOff>
    </xdr:to>
    <xdr:cxnSp macro="">
      <xdr:nvCxnSpPr>
        <xdr:cNvPr id="534" name="直線コネクタ 533"/>
        <xdr:cNvCxnSpPr/>
      </xdr:nvCxnSpPr>
      <xdr:spPr>
        <a:xfrm>
          <a:off x="12814300" y="6384595"/>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169272</xdr:rowOff>
    </xdr:from>
    <xdr:to>
      <xdr:col>23</xdr:col>
      <xdr:colOff>568325</xdr:colOff>
      <xdr:row>37</xdr:row>
      <xdr:rowOff>99422</xdr:rowOff>
    </xdr:to>
    <xdr:sp macro="" textlink="">
      <xdr:nvSpPr>
        <xdr:cNvPr id="544" name="円/楕円 543"/>
        <xdr:cNvSpPr/>
      </xdr:nvSpPr>
      <xdr:spPr>
        <a:xfrm>
          <a:off x="16268700" y="63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147699</xdr:rowOff>
    </xdr:from>
    <xdr:ext cx="534377" cy="259045"/>
    <xdr:sp macro="" textlink="">
      <xdr:nvSpPr>
        <xdr:cNvPr id="545" name="消防費該当値テキスト"/>
        <xdr:cNvSpPr txBox="1"/>
      </xdr:nvSpPr>
      <xdr:spPr>
        <a:xfrm>
          <a:off x="16370300" y="63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165405</xdr:rowOff>
    </xdr:from>
    <xdr:to>
      <xdr:col>22</xdr:col>
      <xdr:colOff>415925</xdr:colOff>
      <xdr:row>37</xdr:row>
      <xdr:rowOff>95555</xdr:rowOff>
    </xdr:to>
    <xdr:sp macro="" textlink="">
      <xdr:nvSpPr>
        <xdr:cNvPr id="546" name="円/楕円 545"/>
        <xdr:cNvSpPr/>
      </xdr:nvSpPr>
      <xdr:spPr>
        <a:xfrm>
          <a:off x="15430500" y="63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86682</xdr:rowOff>
    </xdr:from>
    <xdr:ext cx="534377" cy="259045"/>
    <xdr:sp macro="" textlink="">
      <xdr:nvSpPr>
        <xdr:cNvPr id="547" name="テキスト ボックス 546"/>
        <xdr:cNvSpPr txBox="1"/>
      </xdr:nvSpPr>
      <xdr:spPr>
        <a:xfrm>
          <a:off x="15214111" y="6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12509</xdr:rowOff>
    </xdr:from>
    <xdr:to>
      <xdr:col>21</xdr:col>
      <xdr:colOff>212725</xdr:colOff>
      <xdr:row>37</xdr:row>
      <xdr:rowOff>114109</xdr:rowOff>
    </xdr:to>
    <xdr:sp macro="" textlink="">
      <xdr:nvSpPr>
        <xdr:cNvPr id="548" name="円/楕円 547"/>
        <xdr:cNvSpPr/>
      </xdr:nvSpPr>
      <xdr:spPr>
        <a:xfrm>
          <a:off x="14541500" y="63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105236</xdr:rowOff>
    </xdr:from>
    <xdr:ext cx="534377" cy="259045"/>
    <xdr:sp macro="" textlink="">
      <xdr:nvSpPr>
        <xdr:cNvPr id="549" name="テキスト ボックス 548"/>
        <xdr:cNvSpPr txBox="1"/>
      </xdr:nvSpPr>
      <xdr:spPr>
        <a:xfrm>
          <a:off x="14325111" y="64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170834</xdr:rowOff>
    </xdr:from>
    <xdr:to>
      <xdr:col>20</xdr:col>
      <xdr:colOff>9525</xdr:colOff>
      <xdr:row>37</xdr:row>
      <xdr:rowOff>100984</xdr:rowOff>
    </xdr:to>
    <xdr:sp macro="" textlink="">
      <xdr:nvSpPr>
        <xdr:cNvPr id="550" name="円/楕円 549"/>
        <xdr:cNvSpPr/>
      </xdr:nvSpPr>
      <xdr:spPr>
        <a:xfrm>
          <a:off x="13652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92111</xdr:rowOff>
    </xdr:from>
    <xdr:ext cx="534377" cy="259045"/>
    <xdr:sp macro="" textlink="">
      <xdr:nvSpPr>
        <xdr:cNvPr id="551" name="テキスト ボックス 550"/>
        <xdr:cNvSpPr txBox="1"/>
      </xdr:nvSpPr>
      <xdr:spPr>
        <a:xfrm>
          <a:off x="13436111" y="6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161595</xdr:rowOff>
    </xdr:from>
    <xdr:to>
      <xdr:col>18</xdr:col>
      <xdr:colOff>492125</xdr:colOff>
      <xdr:row>37</xdr:row>
      <xdr:rowOff>91745</xdr:rowOff>
    </xdr:to>
    <xdr:sp macro="" textlink="">
      <xdr:nvSpPr>
        <xdr:cNvPr id="552" name="円/楕円 551"/>
        <xdr:cNvSpPr/>
      </xdr:nvSpPr>
      <xdr:spPr>
        <a:xfrm>
          <a:off x="12763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82872</xdr:rowOff>
    </xdr:from>
    <xdr:ext cx="534377" cy="259045"/>
    <xdr:sp macro="" textlink="">
      <xdr:nvSpPr>
        <xdr:cNvPr id="553" name="テキスト ボックス 552"/>
        <xdr:cNvSpPr txBox="1"/>
      </xdr:nvSpPr>
      <xdr:spPr>
        <a:xfrm>
          <a:off x="12547111" y="64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66764</xdr:rowOff>
    </xdr:from>
    <xdr:to>
      <xdr:col>23</xdr:col>
      <xdr:colOff>517525</xdr:colOff>
      <xdr:row>57</xdr:row>
      <xdr:rowOff>42278</xdr:rowOff>
    </xdr:to>
    <xdr:cxnSp macro="">
      <xdr:nvCxnSpPr>
        <xdr:cNvPr id="583" name="直線コネクタ 582"/>
        <xdr:cNvCxnSpPr/>
      </xdr:nvCxnSpPr>
      <xdr:spPr>
        <a:xfrm flipV="1">
          <a:off x="15481300" y="9325064"/>
          <a:ext cx="838200" cy="48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42278</xdr:rowOff>
    </xdr:from>
    <xdr:to>
      <xdr:col>22</xdr:col>
      <xdr:colOff>365125</xdr:colOff>
      <xdr:row>58</xdr:row>
      <xdr:rowOff>10452</xdr:rowOff>
    </xdr:to>
    <xdr:cxnSp macro="">
      <xdr:nvCxnSpPr>
        <xdr:cNvPr id="586" name="直線コネクタ 585"/>
        <xdr:cNvCxnSpPr/>
      </xdr:nvCxnSpPr>
      <xdr:spPr>
        <a:xfrm flipV="1">
          <a:off x="14592300" y="9814928"/>
          <a:ext cx="889000" cy="1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153188</xdr:rowOff>
    </xdr:from>
    <xdr:to>
      <xdr:col>21</xdr:col>
      <xdr:colOff>161925</xdr:colOff>
      <xdr:row>58</xdr:row>
      <xdr:rowOff>10452</xdr:rowOff>
    </xdr:to>
    <xdr:cxnSp macro="">
      <xdr:nvCxnSpPr>
        <xdr:cNvPr id="589" name="直線コネクタ 588"/>
        <xdr:cNvCxnSpPr/>
      </xdr:nvCxnSpPr>
      <xdr:spPr>
        <a:xfrm>
          <a:off x="13703300" y="9925838"/>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98730</xdr:rowOff>
    </xdr:from>
    <xdr:to>
      <xdr:col>19</xdr:col>
      <xdr:colOff>644525</xdr:colOff>
      <xdr:row>57</xdr:row>
      <xdr:rowOff>153188</xdr:rowOff>
    </xdr:to>
    <xdr:cxnSp macro="">
      <xdr:nvCxnSpPr>
        <xdr:cNvPr id="592" name="直線コネクタ 591"/>
        <xdr:cNvCxnSpPr/>
      </xdr:nvCxnSpPr>
      <xdr:spPr>
        <a:xfrm>
          <a:off x="12814300" y="9528480"/>
          <a:ext cx="889000" cy="3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15964</xdr:rowOff>
    </xdr:from>
    <xdr:to>
      <xdr:col>23</xdr:col>
      <xdr:colOff>568325</xdr:colOff>
      <xdr:row>54</xdr:row>
      <xdr:rowOff>117564</xdr:rowOff>
    </xdr:to>
    <xdr:sp macro="" textlink="">
      <xdr:nvSpPr>
        <xdr:cNvPr id="602" name="円/楕円 601"/>
        <xdr:cNvSpPr/>
      </xdr:nvSpPr>
      <xdr:spPr>
        <a:xfrm>
          <a:off x="16268700" y="92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38841</xdr:rowOff>
    </xdr:from>
    <xdr:ext cx="534377" cy="259045"/>
    <xdr:sp macro="" textlink="">
      <xdr:nvSpPr>
        <xdr:cNvPr id="603" name="教育費該当値テキスト"/>
        <xdr:cNvSpPr txBox="1"/>
      </xdr:nvSpPr>
      <xdr:spPr>
        <a:xfrm>
          <a:off x="16370300" y="912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162928</xdr:rowOff>
    </xdr:from>
    <xdr:to>
      <xdr:col>22</xdr:col>
      <xdr:colOff>415925</xdr:colOff>
      <xdr:row>57</xdr:row>
      <xdr:rowOff>93078</xdr:rowOff>
    </xdr:to>
    <xdr:sp macro="" textlink="">
      <xdr:nvSpPr>
        <xdr:cNvPr id="604" name="円/楕円 603"/>
        <xdr:cNvSpPr/>
      </xdr:nvSpPr>
      <xdr:spPr>
        <a:xfrm>
          <a:off x="15430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84205</xdr:rowOff>
    </xdr:from>
    <xdr:ext cx="534377" cy="259045"/>
    <xdr:sp macro="" textlink="">
      <xdr:nvSpPr>
        <xdr:cNvPr id="605" name="テキスト ボックス 604"/>
        <xdr:cNvSpPr txBox="1"/>
      </xdr:nvSpPr>
      <xdr:spPr>
        <a:xfrm>
          <a:off x="15214111" y="98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131102</xdr:rowOff>
    </xdr:from>
    <xdr:to>
      <xdr:col>21</xdr:col>
      <xdr:colOff>212725</xdr:colOff>
      <xdr:row>58</xdr:row>
      <xdr:rowOff>61252</xdr:rowOff>
    </xdr:to>
    <xdr:sp macro="" textlink="">
      <xdr:nvSpPr>
        <xdr:cNvPr id="606" name="円/楕円 605"/>
        <xdr:cNvSpPr/>
      </xdr:nvSpPr>
      <xdr:spPr>
        <a:xfrm>
          <a:off x="14541500" y="99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52379</xdr:rowOff>
    </xdr:from>
    <xdr:ext cx="534377" cy="259045"/>
    <xdr:sp macro="" textlink="">
      <xdr:nvSpPr>
        <xdr:cNvPr id="607" name="テキスト ボックス 606"/>
        <xdr:cNvSpPr txBox="1"/>
      </xdr:nvSpPr>
      <xdr:spPr>
        <a:xfrm>
          <a:off x="14325111" y="99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102388</xdr:rowOff>
    </xdr:from>
    <xdr:to>
      <xdr:col>20</xdr:col>
      <xdr:colOff>9525</xdr:colOff>
      <xdr:row>58</xdr:row>
      <xdr:rowOff>32538</xdr:rowOff>
    </xdr:to>
    <xdr:sp macro="" textlink="">
      <xdr:nvSpPr>
        <xdr:cNvPr id="608" name="円/楕円 607"/>
        <xdr:cNvSpPr/>
      </xdr:nvSpPr>
      <xdr:spPr>
        <a:xfrm>
          <a:off x="13652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23665</xdr:rowOff>
    </xdr:from>
    <xdr:ext cx="534377" cy="259045"/>
    <xdr:sp macro="" textlink="">
      <xdr:nvSpPr>
        <xdr:cNvPr id="609" name="テキスト ボックス 608"/>
        <xdr:cNvSpPr txBox="1"/>
      </xdr:nvSpPr>
      <xdr:spPr>
        <a:xfrm>
          <a:off x="13436111" y="99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47930</xdr:rowOff>
    </xdr:from>
    <xdr:to>
      <xdr:col>18</xdr:col>
      <xdr:colOff>492125</xdr:colOff>
      <xdr:row>55</xdr:row>
      <xdr:rowOff>149530</xdr:rowOff>
    </xdr:to>
    <xdr:sp macro="" textlink="">
      <xdr:nvSpPr>
        <xdr:cNvPr id="610" name="円/楕円 609"/>
        <xdr:cNvSpPr/>
      </xdr:nvSpPr>
      <xdr:spPr>
        <a:xfrm>
          <a:off x="12763500" y="94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166057</xdr:rowOff>
    </xdr:from>
    <xdr:ext cx="534377" cy="259045"/>
    <xdr:sp macro="" textlink="">
      <xdr:nvSpPr>
        <xdr:cNvPr id="611" name="テキスト ボックス 610"/>
        <xdr:cNvSpPr txBox="1"/>
      </xdr:nvSpPr>
      <xdr:spPr>
        <a:xfrm>
          <a:off x="12547111" y="92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44667</xdr:rowOff>
    </xdr:from>
    <xdr:to>
      <xdr:col>23</xdr:col>
      <xdr:colOff>517525</xdr:colOff>
      <xdr:row>79</xdr:row>
      <xdr:rowOff>63461</xdr:rowOff>
    </xdr:to>
    <xdr:cxnSp macro="">
      <xdr:nvCxnSpPr>
        <xdr:cNvPr id="642" name="直線コネクタ 641"/>
        <xdr:cNvCxnSpPr/>
      </xdr:nvCxnSpPr>
      <xdr:spPr>
        <a:xfrm>
          <a:off x="15481300" y="13589217"/>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44667</xdr:rowOff>
    </xdr:from>
    <xdr:to>
      <xdr:col>22</xdr:col>
      <xdr:colOff>365125</xdr:colOff>
      <xdr:row>79</xdr:row>
      <xdr:rowOff>71332</xdr:rowOff>
    </xdr:to>
    <xdr:cxnSp macro="">
      <xdr:nvCxnSpPr>
        <xdr:cNvPr id="645" name="直線コネクタ 644"/>
        <xdr:cNvCxnSpPr/>
      </xdr:nvCxnSpPr>
      <xdr:spPr>
        <a:xfrm flipV="1">
          <a:off x="14592300" y="13589217"/>
          <a:ext cx="889000" cy="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7" name="テキスト ボックス 646"/>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22200</xdr:rowOff>
    </xdr:from>
    <xdr:to>
      <xdr:col>21</xdr:col>
      <xdr:colOff>161925</xdr:colOff>
      <xdr:row>79</xdr:row>
      <xdr:rowOff>71332</xdr:rowOff>
    </xdr:to>
    <xdr:cxnSp macro="">
      <xdr:nvCxnSpPr>
        <xdr:cNvPr id="648" name="直線コネクタ 647"/>
        <xdr:cNvCxnSpPr/>
      </xdr:nvCxnSpPr>
      <xdr:spPr>
        <a:xfrm>
          <a:off x="13703300" y="13566750"/>
          <a:ext cx="889000" cy="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4466</xdr:rowOff>
    </xdr:from>
    <xdr:to>
      <xdr:col>19</xdr:col>
      <xdr:colOff>644525</xdr:colOff>
      <xdr:row>79</xdr:row>
      <xdr:rowOff>22200</xdr:rowOff>
    </xdr:to>
    <xdr:cxnSp macro="">
      <xdr:nvCxnSpPr>
        <xdr:cNvPr id="651" name="直線コネクタ 650"/>
        <xdr:cNvCxnSpPr/>
      </xdr:nvCxnSpPr>
      <xdr:spPr>
        <a:xfrm>
          <a:off x="12814300" y="13549016"/>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12661</xdr:rowOff>
    </xdr:from>
    <xdr:to>
      <xdr:col>23</xdr:col>
      <xdr:colOff>568325</xdr:colOff>
      <xdr:row>79</xdr:row>
      <xdr:rowOff>114261</xdr:rowOff>
    </xdr:to>
    <xdr:sp macro="" textlink="">
      <xdr:nvSpPr>
        <xdr:cNvPr id="661" name="円/楕円 660"/>
        <xdr:cNvSpPr/>
      </xdr:nvSpPr>
      <xdr:spPr>
        <a:xfrm>
          <a:off x="16268700" y="13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154259</xdr:rowOff>
    </xdr:from>
    <xdr:ext cx="469744" cy="259045"/>
    <xdr:sp macro="" textlink="">
      <xdr:nvSpPr>
        <xdr:cNvPr id="662" name="災害復旧費該当値テキスト"/>
        <xdr:cNvSpPr txBox="1"/>
      </xdr:nvSpPr>
      <xdr:spPr>
        <a:xfrm>
          <a:off x="16370300" y="135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165317</xdr:rowOff>
    </xdr:from>
    <xdr:to>
      <xdr:col>22</xdr:col>
      <xdr:colOff>415925</xdr:colOff>
      <xdr:row>79</xdr:row>
      <xdr:rowOff>95467</xdr:rowOff>
    </xdr:to>
    <xdr:sp macro="" textlink="">
      <xdr:nvSpPr>
        <xdr:cNvPr id="663" name="円/楕円 662"/>
        <xdr:cNvSpPr/>
      </xdr:nvSpPr>
      <xdr:spPr>
        <a:xfrm>
          <a:off x="15430500" y="13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111994</xdr:rowOff>
    </xdr:from>
    <xdr:ext cx="469744" cy="259045"/>
    <xdr:sp macro="" textlink="">
      <xdr:nvSpPr>
        <xdr:cNvPr id="664" name="テキスト ボックス 663"/>
        <xdr:cNvSpPr txBox="1"/>
      </xdr:nvSpPr>
      <xdr:spPr>
        <a:xfrm>
          <a:off x="15246427" y="133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20532</xdr:rowOff>
    </xdr:from>
    <xdr:to>
      <xdr:col>21</xdr:col>
      <xdr:colOff>212725</xdr:colOff>
      <xdr:row>79</xdr:row>
      <xdr:rowOff>122132</xdr:rowOff>
    </xdr:to>
    <xdr:sp macro="" textlink="">
      <xdr:nvSpPr>
        <xdr:cNvPr id="665" name="円/楕円 664"/>
        <xdr:cNvSpPr/>
      </xdr:nvSpPr>
      <xdr:spPr>
        <a:xfrm>
          <a:off x="14541500" y="135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113259</xdr:rowOff>
    </xdr:from>
    <xdr:ext cx="469744" cy="259045"/>
    <xdr:sp macro="" textlink="">
      <xdr:nvSpPr>
        <xdr:cNvPr id="666" name="テキスト ボックス 665"/>
        <xdr:cNvSpPr txBox="1"/>
      </xdr:nvSpPr>
      <xdr:spPr>
        <a:xfrm>
          <a:off x="14357427" y="1365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142850</xdr:rowOff>
    </xdr:from>
    <xdr:to>
      <xdr:col>20</xdr:col>
      <xdr:colOff>9525</xdr:colOff>
      <xdr:row>79</xdr:row>
      <xdr:rowOff>73000</xdr:rowOff>
    </xdr:to>
    <xdr:sp macro="" textlink="">
      <xdr:nvSpPr>
        <xdr:cNvPr id="667" name="円/楕円 666"/>
        <xdr:cNvSpPr/>
      </xdr:nvSpPr>
      <xdr:spPr>
        <a:xfrm>
          <a:off x="13652500" y="13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89527</xdr:rowOff>
    </xdr:from>
    <xdr:ext cx="469744" cy="259045"/>
    <xdr:sp macro="" textlink="">
      <xdr:nvSpPr>
        <xdr:cNvPr id="668" name="テキスト ボックス 667"/>
        <xdr:cNvSpPr txBox="1"/>
      </xdr:nvSpPr>
      <xdr:spPr>
        <a:xfrm>
          <a:off x="13468427" y="132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125116</xdr:rowOff>
    </xdr:from>
    <xdr:to>
      <xdr:col>18</xdr:col>
      <xdr:colOff>492125</xdr:colOff>
      <xdr:row>79</xdr:row>
      <xdr:rowOff>55266</xdr:rowOff>
    </xdr:to>
    <xdr:sp macro="" textlink="">
      <xdr:nvSpPr>
        <xdr:cNvPr id="669" name="円/楕円 668"/>
        <xdr:cNvSpPr/>
      </xdr:nvSpPr>
      <xdr:spPr>
        <a:xfrm>
          <a:off x="127635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46393</xdr:rowOff>
    </xdr:from>
    <xdr:ext cx="469744" cy="259045"/>
    <xdr:sp macro="" textlink="">
      <xdr:nvSpPr>
        <xdr:cNvPr id="670" name="テキスト ボックス 669"/>
        <xdr:cNvSpPr txBox="1"/>
      </xdr:nvSpPr>
      <xdr:spPr>
        <a:xfrm>
          <a:off x="12579427" y="13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132248</xdr:rowOff>
    </xdr:from>
    <xdr:to>
      <xdr:col>23</xdr:col>
      <xdr:colOff>517525</xdr:colOff>
      <xdr:row>96</xdr:row>
      <xdr:rowOff>159969</xdr:rowOff>
    </xdr:to>
    <xdr:cxnSp macro="">
      <xdr:nvCxnSpPr>
        <xdr:cNvPr id="699" name="直線コネクタ 698"/>
        <xdr:cNvCxnSpPr/>
      </xdr:nvCxnSpPr>
      <xdr:spPr>
        <a:xfrm flipV="1">
          <a:off x="15481300" y="16591448"/>
          <a:ext cx="8382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16149</xdr:rowOff>
    </xdr:from>
    <xdr:to>
      <xdr:col>22</xdr:col>
      <xdr:colOff>365125</xdr:colOff>
      <xdr:row>96</xdr:row>
      <xdr:rowOff>159969</xdr:rowOff>
    </xdr:to>
    <xdr:cxnSp macro="">
      <xdr:nvCxnSpPr>
        <xdr:cNvPr id="702" name="直線コネクタ 701"/>
        <xdr:cNvCxnSpPr/>
      </xdr:nvCxnSpPr>
      <xdr:spPr>
        <a:xfrm>
          <a:off x="14592300" y="16475349"/>
          <a:ext cx="889000" cy="14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16149</xdr:rowOff>
    </xdr:from>
    <xdr:to>
      <xdr:col>21</xdr:col>
      <xdr:colOff>161925</xdr:colOff>
      <xdr:row>96</xdr:row>
      <xdr:rowOff>73239</xdr:rowOff>
    </xdr:to>
    <xdr:cxnSp macro="">
      <xdr:nvCxnSpPr>
        <xdr:cNvPr id="705" name="直線コネクタ 704"/>
        <xdr:cNvCxnSpPr/>
      </xdr:nvCxnSpPr>
      <xdr:spPr>
        <a:xfrm flipV="1">
          <a:off x="13703300" y="16475349"/>
          <a:ext cx="889000" cy="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108396</xdr:rowOff>
    </xdr:from>
    <xdr:to>
      <xdr:col>19</xdr:col>
      <xdr:colOff>644525</xdr:colOff>
      <xdr:row>96</xdr:row>
      <xdr:rowOff>73239</xdr:rowOff>
    </xdr:to>
    <xdr:cxnSp macro="">
      <xdr:nvCxnSpPr>
        <xdr:cNvPr id="708" name="直線コネクタ 707"/>
        <xdr:cNvCxnSpPr/>
      </xdr:nvCxnSpPr>
      <xdr:spPr>
        <a:xfrm>
          <a:off x="12814300" y="16396146"/>
          <a:ext cx="889000" cy="1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81448</xdr:rowOff>
    </xdr:from>
    <xdr:to>
      <xdr:col>23</xdr:col>
      <xdr:colOff>568325</xdr:colOff>
      <xdr:row>97</xdr:row>
      <xdr:rowOff>11598</xdr:rowOff>
    </xdr:to>
    <xdr:sp macro="" textlink="">
      <xdr:nvSpPr>
        <xdr:cNvPr id="718" name="円/楕円 717"/>
        <xdr:cNvSpPr/>
      </xdr:nvSpPr>
      <xdr:spPr>
        <a:xfrm>
          <a:off x="16268700" y="165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104325</xdr:rowOff>
    </xdr:from>
    <xdr:ext cx="534377" cy="259045"/>
    <xdr:sp macro="" textlink="">
      <xdr:nvSpPr>
        <xdr:cNvPr id="719" name="公債費該当値テキスト"/>
        <xdr:cNvSpPr txBox="1"/>
      </xdr:nvSpPr>
      <xdr:spPr>
        <a:xfrm>
          <a:off x="16370300" y="163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109169</xdr:rowOff>
    </xdr:from>
    <xdr:to>
      <xdr:col>22</xdr:col>
      <xdr:colOff>415925</xdr:colOff>
      <xdr:row>97</xdr:row>
      <xdr:rowOff>39319</xdr:rowOff>
    </xdr:to>
    <xdr:sp macro="" textlink="">
      <xdr:nvSpPr>
        <xdr:cNvPr id="720" name="円/楕円 719"/>
        <xdr:cNvSpPr/>
      </xdr:nvSpPr>
      <xdr:spPr>
        <a:xfrm>
          <a:off x="15430500" y="165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55846</xdr:rowOff>
    </xdr:from>
    <xdr:ext cx="534377" cy="259045"/>
    <xdr:sp macro="" textlink="">
      <xdr:nvSpPr>
        <xdr:cNvPr id="721" name="テキスト ボックス 720"/>
        <xdr:cNvSpPr txBox="1"/>
      </xdr:nvSpPr>
      <xdr:spPr>
        <a:xfrm>
          <a:off x="15214111" y="163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136799</xdr:rowOff>
    </xdr:from>
    <xdr:to>
      <xdr:col>21</xdr:col>
      <xdr:colOff>212725</xdr:colOff>
      <xdr:row>96</xdr:row>
      <xdr:rowOff>66949</xdr:rowOff>
    </xdr:to>
    <xdr:sp macro="" textlink="">
      <xdr:nvSpPr>
        <xdr:cNvPr id="722" name="円/楕円 721"/>
        <xdr:cNvSpPr/>
      </xdr:nvSpPr>
      <xdr:spPr>
        <a:xfrm>
          <a:off x="14541500" y="1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83476</xdr:rowOff>
    </xdr:from>
    <xdr:ext cx="534377" cy="259045"/>
    <xdr:sp macro="" textlink="">
      <xdr:nvSpPr>
        <xdr:cNvPr id="723" name="テキスト ボックス 722"/>
        <xdr:cNvSpPr txBox="1"/>
      </xdr:nvSpPr>
      <xdr:spPr>
        <a:xfrm>
          <a:off x="14325111" y="161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22439</xdr:rowOff>
    </xdr:from>
    <xdr:to>
      <xdr:col>20</xdr:col>
      <xdr:colOff>9525</xdr:colOff>
      <xdr:row>96</xdr:row>
      <xdr:rowOff>124039</xdr:rowOff>
    </xdr:to>
    <xdr:sp macro="" textlink="">
      <xdr:nvSpPr>
        <xdr:cNvPr id="724" name="円/楕円 723"/>
        <xdr:cNvSpPr/>
      </xdr:nvSpPr>
      <xdr:spPr>
        <a:xfrm>
          <a:off x="13652500" y="164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140566</xdr:rowOff>
    </xdr:from>
    <xdr:ext cx="534377" cy="259045"/>
    <xdr:sp macro="" textlink="">
      <xdr:nvSpPr>
        <xdr:cNvPr id="725" name="テキスト ボックス 724"/>
        <xdr:cNvSpPr txBox="1"/>
      </xdr:nvSpPr>
      <xdr:spPr>
        <a:xfrm>
          <a:off x="13436111" y="162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57596</xdr:rowOff>
    </xdr:from>
    <xdr:to>
      <xdr:col>18</xdr:col>
      <xdr:colOff>492125</xdr:colOff>
      <xdr:row>95</xdr:row>
      <xdr:rowOff>159196</xdr:rowOff>
    </xdr:to>
    <xdr:sp macro="" textlink="">
      <xdr:nvSpPr>
        <xdr:cNvPr id="726" name="円/楕円 725"/>
        <xdr:cNvSpPr/>
      </xdr:nvSpPr>
      <xdr:spPr>
        <a:xfrm>
          <a:off x="12763500" y="163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4273</xdr:rowOff>
    </xdr:from>
    <xdr:ext cx="534377" cy="259045"/>
    <xdr:sp macro="" textlink="">
      <xdr:nvSpPr>
        <xdr:cNvPr id="727" name="テキスト ボックス 726"/>
        <xdr:cNvSpPr txBox="1"/>
      </xdr:nvSpPr>
      <xdr:spPr>
        <a:xfrm>
          <a:off x="12547111" y="161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障害者福祉費の増加や保育園の統合による保育園の新設工事に伴い、昨年と比較して高くなっている。衛生費は、し尿処理（有機液肥化）施設の増設工事により昨年と比較して高くなっている。教育費は、中学校の建替え工事に伴い昨年と比較して高くなっている。商工費は、国庫補助により造成したグラウンドを企業誘致のための売却に伴う補助金返納により昨年と比較して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赤字となっているが、この主な要因は、今後の老朽化した公共施設の改修等に対応する「公共施設等整備基金」を増資したことによるものである。今後は、経常的経費の事務事業の見直し、整理縮小による歳出抑制を図り、実質単年度収支の黒字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特別会計及び国民健康保険特別会計が赤字となっている。国民健康保険特別会計は、昨年に比べ、赤字額は縮減しているが、今後も徴収率や健康意識の向上、健康維持の取り組みによる医療費の抑制を図り、赤字の縮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13067846</v>
      </c>
      <c r="BO4" s="381"/>
      <c r="BP4" s="381"/>
      <c r="BQ4" s="381"/>
      <c r="BR4" s="381"/>
      <c r="BS4" s="381"/>
      <c r="BT4" s="381"/>
      <c r="BU4" s="382"/>
      <c r="BV4" s="380">
        <v>11512407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21.4</v>
      </c>
      <c r="CU4" s="387"/>
      <c r="CV4" s="387"/>
      <c r="CW4" s="387"/>
      <c r="CX4" s="387"/>
      <c r="CY4" s="387"/>
      <c r="CZ4" s="387"/>
      <c r="DA4" s="388"/>
      <c r="DB4" s="386">
        <v>27.8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11729042</v>
      </c>
      <c r="BO5" s="418"/>
      <c r="BP5" s="418"/>
      <c r="BQ5" s="418"/>
      <c r="BR5" s="418"/>
      <c r="BS5" s="418"/>
      <c r="BT5" s="418"/>
      <c r="BU5" s="419"/>
      <c r="BV5" s="417">
        <v>9841703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93.1</v>
      </c>
      <c r="CU5" s="415"/>
      <c r="CV5" s="415"/>
      <c r="CW5" s="415"/>
      <c r="CX5" s="415"/>
      <c r="CY5" s="415"/>
      <c r="CZ5" s="415"/>
      <c r="DA5" s="416"/>
      <c r="DB5" s="414">
        <v>88.5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1338804</v>
      </c>
      <c r="BO6" s="418"/>
      <c r="BP6" s="418"/>
      <c r="BQ6" s="418"/>
      <c r="BR6" s="418"/>
      <c r="BS6" s="418"/>
      <c r="BT6" s="418"/>
      <c r="BU6" s="419"/>
      <c r="BV6" s="417">
        <v>1670704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97.2</v>
      </c>
      <c r="CU6" s="455"/>
      <c r="CV6" s="455"/>
      <c r="CW6" s="455"/>
      <c r="CX6" s="455"/>
      <c r="CY6" s="455"/>
      <c r="CZ6" s="455"/>
      <c r="DA6" s="456"/>
      <c r="DB6" s="454">
        <v>93.4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86787</v>
      </c>
      <c r="BO7" s="418"/>
      <c r="BP7" s="418"/>
      <c r="BQ7" s="418"/>
      <c r="BR7" s="418"/>
      <c r="BS7" s="418"/>
      <c r="BT7" s="418"/>
      <c r="BU7" s="419"/>
      <c r="BV7" s="417">
        <v>21637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5854748</v>
      </c>
      <c r="CU7" s="418"/>
      <c r="CV7" s="418"/>
      <c r="CW7" s="418"/>
      <c r="CX7" s="418"/>
      <c r="CY7" s="418"/>
      <c r="CZ7" s="418"/>
      <c r="DA7" s="419"/>
      <c r="DB7" s="417">
        <v>5933146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1252017</v>
      </c>
      <c r="BO8" s="418"/>
      <c r="BP8" s="418"/>
      <c r="BQ8" s="418"/>
      <c r="BR8" s="418"/>
      <c r="BS8" s="418"/>
      <c r="BT8" s="418"/>
      <c r="BU8" s="419"/>
      <c r="BV8" s="417">
        <v>1649067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18587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-397050</v>
      </c>
      <c r="BO9" s="418"/>
      <c r="BP9" s="418"/>
      <c r="BQ9" s="418"/>
      <c r="BR9" s="418"/>
      <c r="BS9" s="418"/>
      <c r="BT9" s="418"/>
      <c r="BU9" s="419"/>
      <c r="BV9" s="417">
        <v>293286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11.9</v>
      </c>
      <c r="CU9" s="415"/>
      <c r="CV9" s="415"/>
      <c r="CW9" s="415"/>
      <c r="CX9" s="415"/>
      <c r="CY9" s="415"/>
      <c r="CZ9" s="415"/>
      <c r="DA9" s="416"/>
      <c r="DB9" s="414">
        <v>11.4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19544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109733</v>
      </c>
      <c r="BO10" s="418"/>
      <c r="BP10" s="418"/>
      <c r="BQ10" s="418"/>
      <c r="BR10" s="418"/>
      <c r="BS10" s="418"/>
      <c r="BT10" s="418"/>
      <c r="BU10" s="419"/>
      <c r="BV10" s="417">
        <v>195589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19063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18929</v>
      </c>
      <c r="S13" s="499"/>
      <c r="T13" s="499"/>
      <c r="U13" s="499"/>
      <c r="V13" s="500"/>
      <c r="W13" s="433" t="s">
        <v>125</v>
      </c>
      <c r="X13" s="434"/>
      <c r="Y13" s="434"/>
      <c r="Z13" s="434"/>
      <c r="AA13" s="434"/>
      <c r="AB13" s="424"/>
      <c r="AC13" s="468">
        <v>724</v>
      </c>
      <c r="AD13" s="469"/>
      <c r="AE13" s="469"/>
      <c r="AF13" s="469"/>
      <c r="AG13" s="508"/>
      <c r="AH13" s="468">
        <v>711</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-287317</v>
      </c>
      <c r="BO13" s="418"/>
      <c r="BP13" s="418"/>
      <c r="BQ13" s="418"/>
      <c r="BR13" s="418"/>
      <c r="BS13" s="418"/>
      <c r="BT13" s="418"/>
      <c r="BU13" s="419"/>
      <c r="BV13" s="417">
        <v>488875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19325</v>
      </c>
      <c r="S14" s="499"/>
      <c r="T14" s="499"/>
      <c r="U14" s="499"/>
      <c r="V14" s="500"/>
      <c r="W14" s="407"/>
      <c r="X14" s="408"/>
      <c r="Y14" s="408"/>
      <c r="Z14" s="408"/>
      <c r="AA14" s="408"/>
      <c r="AB14" s="397"/>
      <c r="AC14" s="501">
        <v>8.8000000000000007</v>
      </c>
      <c r="AD14" s="502"/>
      <c r="AE14" s="502"/>
      <c r="AF14" s="502"/>
      <c r="AG14" s="503"/>
      <c r="AH14" s="501">
        <v>8.4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63.2</v>
      </c>
      <c r="CU14" s="513"/>
      <c r="CV14" s="513"/>
      <c r="CW14" s="513"/>
      <c r="CX14" s="513"/>
      <c r="CY14" s="513"/>
      <c r="CZ14" s="513"/>
      <c r="DA14" s="514"/>
      <c r="DB14" s="512">
        <v>49.5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19202</v>
      </c>
      <c r="S15" s="499"/>
      <c r="T15" s="499"/>
      <c r="U15" s="499"/>
      <c r="V15" s="500"/>
      <c r="W15" s="433" t="s">
        <v>131</v>
      </c>
      <c r="X15" s="434"/>
      <c r="Y15" s="434"/>
      <c r="Z15" s="434"/>
      <c r="AA15" s="434"/>
      <c r="AB15" s="424"/>
      <c r="AC15" s="468">
        <v>2092</v>
      </c>
      <c r="AD15" s="469"/>
      <c r="AE15" s="469"/>
      <c r="AF15" s="469"/>
      <c r="AG15" s="508"/>
      <c r="AH15" s="468">
        <v>2246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1688658</v>
      </c>
      <c r="BO15" s="381"/>
      <c r="BP15" s="381"/>
      <c r="BQ15" s="381"/>
      <c r="BR15" s="381"/>
      <c r="BS15" s="381"/>
      <c r="BT15" s="381"/>
      <c r="BU15" s="382"/>
      <c r="BV15" s="380">
        <v>1652185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25.5</v>
      </c>
      <c r="AD16" s="502"/>
      <c r="AE16" s="502"/>
      <c r="AF16" s="502"/>
      <c r="AG16" s="503"/>
      <c r="AH16" s="501">
        <v>26.4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4922472</v>
      </c>
      <c r="BO16" s="418"/>
      <c r="BP16" s="418"/>
      <c r="BQ16" s="418"/>
      <c r="BR16" s="418"/>
      <c r="BS16" s="418"/>
      <c r="BT16" s="418"/>
      <c r="BU16" s="419"/>
      <c r="BV16" s="417">
        <v>4813985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5394</v>
      </c>
      <c r="AD17" s="469"/>
      <c r="AE17" s="469"/>
      <c r="AF17" s="469"/>
      <c r="AG17" s="508"/>
      <c r="AH17" s="468">
        <v>5545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2093472</v>
      </c>
      <c r="BO17" s="418"/>
      <c r="BP17" s="418"/>
      <c r="BQ17" s="418"/>
      <c r="BR17" s="418"/>
      <c r="BS17" s="418"/>
      <c r="BT17" s="418"/>
      <c r="BU17" s="419"/>
      <c r="BV17" s="417">
        <v>2045008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119.61</v>
      </c>
      <c r="M18" s="530"/>
      <c r="N18" s="530"/>
      <c r="O18" s="530"/>
      <c r="P18" s="530"/>
      <c r="Q18" s="530"/>
      <c r="R18" s="531"/>
      <c r="S18" s="531"/>
      <c r="T18" s="531"/>
      <c r="U18" s="531"/>
      <c r="V18" s="532"/>
      <c r="W18" s="435"/>
      <c r="X18" s="436"/>
      <c r="Y18" s="436"/>
      <c r="Z18" s="436"/>
      <c r="AA18" s="436"/>
      <c r="AB18" s="427"/>
      <c r="AC18" s="533">
        <v>65.7</v>
      </c>
      <c r="AD18" s="534"/>
      <c r="AE18" s="534"/>
      <c r="AF18" s="534"/>
      <c r="AG18" s="535"/>
      <c r="AH18" s="533">
        <v>65.2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5608298</v>
      </c>
      <c r="BO18" s="418"/>
      <c r="BP18" s="418"/>
      <c r="BQ18" s="418"/>
      <c r="BR18" s="418"/>
      <c r="BS18" s="418"/>
      <c r="BT18" s="418"/>
      <c r="BU18" s="419"/>
      <c r="BV18" s="417">
        <v>5458698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155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8987572</v>
      </c>
      <c r="BO19" s="418"/>
      <c r="BP19" s="418"/>
      <c r="BQ19" s="418"/>
      <c r="BR19" s="418"/>
      <c r="BS19" s="418"/>
      <c r="BT19" s="418"/>
      <c r="BU19" s="419"/>
      <c r="BV19" s="417">
        <v>8757286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7250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9994015</v>
      </c>
      <c r="BO23" s="418"/>
      <c r="BP23" s="418"/>
      <c r="BQ23" s="418"/>
      <c r="BR23" s="418"/>
      <c r="BS23" s="418"/>
      <c r="BT23" s="418"/>
      <c r="BU23" s="419"/>
      <c r="BV23" s="417">
        <v>9286144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7460</v>
      </c>
      <c r="R24" s="469"/>
      <c r="S24" s="469"/>
      <c r="T24" s="469"/>
      <c r="U24" s="469"/>
      <c r="V24" s="508"/>
      <c r="W24" s="563"/>
      <c r="X24" s="551"/>
      <c r="Y24" s="552"/>
      <c r="Z24" s="467" t="s">
        <v>154</v>
      </c>
      <c r="AA24" s="447"/>
      <c r="AB24" s="447"/>
      <c r="AC24" s="447"/>
      <c r="AD24" s="447"/>
      <c r="AE24" s="447"/>
      <c r="AF24" s="447"/>
      <c r="AG24" s="448"/>
      <c r="AH24" s="468">
        <v>190</v>
      </c>
      <c r="AI24" s="469"/>
      <c r="AJ24" s="469"/>
      <c r="AK24" s="469"/>
      <c r="AL24" s="508"/>
      <c r="AM24" s="468">
        <v>547010</v>
      </c>
      <c r="AN24" s="469"/>
      <c r="AO24" s="469"/>
      <c r="AP24" s="469"/>
      <c r="AQ24" s="469"/>
      <c r="AR24" s="508"/>
      <c r="AS24" s="468">
        <v>2879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8519045</v>
      </c>
      <c r="BO24" s="418"/>
      <c r="BP24" s="418"/>
      <c r="BQ24" s="418"/>
      <c r="BR24" s="418"/>
      <c r="BS24" s="418"/>
      <c r="BT24" s="418"/>
      <c r="BU24" s="419"/>
      <c r="BV24" s="417">
        <v>7791005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5970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2311913</v>
      </c>
      <c r="BO25" s="381"/>
      <c r="BP25" s="381"/>
      <c r="BQ25" s="381"/>
      <c r="BR25" s="381"/>
      <c r="BS25" s="381"/>
      <c r="BT25" s="381"/>
      <c r="BU25" s="382"/>
      <c r="BV25" s="380">
        <v>72506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5200</v>
      </c>
      <c r="R26" s="469"/>
      <c r="S26" s="469"/>
      <c r="T26" s="469"/>
      <c r="U26" s="469"/>
      <c r="V26" s="508"/>
      <c r="W26" s="563"/>
      <c r="X26" s="551"/>
      <c r="Y26" s="552"/>
      <c r="Z26" s="467" t="s">
        <v>160</v>
      </c>
      <c r="AA26" s="573"/>
      <c r="AB26" s="573"/>
      <c r="AC26" s="573"/>
      <c r="AD26" s="573"/>
      <c r="AE26" s="573"/>
      <c r="AF26" s="573"/>
      <c r="AG26" s="574"/>
      <c r="AH26" s="468">
        <v>21</v>
      </c>
      <c r="AI26" s="469"/>
      <c r="AJ26" s="469"/>
      <c r="AK26" s="469"/>
      <c r="AL26" s="508"/>
      <c r="AM26" s="468">
        <v>68397</v>
      </c>
      <c r="AN26" s="469"/>
      <c r="AO26" s="469"/>
      <c r="AP26" s="469"/>
      <c r="AQ26" s="469"/>
      <c r="AR26" s="508"/>
      <c r="AS26" s="468">
        <v>3257</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3210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2760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1634215</v>
      </c>
      <c r="BO28" s="381"/>
      <c r="BP28" s="381"/>
      <c r="BQ28" s="381"/>
      <c r="BR28" s="381"/>
      <c r="BS28" s="381"/>
      <c r="BT28" s="381"/>
      <c r="BU28" s="382"/>
      <c r="BV28" s="380">
        <v>1524482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2610</v>
      </c>
      <c r="R29" s="469"/>
      <c r="S29" s="469"/>
      <c r="T29" s="469"/>
      <c r="U29" s="469"/>
      <c r="V29" s="508"/>
      <c r="W29" s="564"/>
      <c r="X29" s="565"/>
      <c r="Y29" s="566"/>
      <c r="Z29" s="467" t="s">
        <v>170</v>
      </c>
      <c r="AA29" s="447"/>
      <c r="AB29" s="447"/>
      <c r="AC29" s="447"/>
      <c r="AD29" s="447"/>
      <c r="AE29" s="447"/>
      <c r="AF29" s="447"/>
      <c r="AG29" s="448"/>
      <c r="AH29" s="468">
        <v>190</v>
      </c>
      <c r="AI29" s="469"/>
      <c r="AJ29" s="469"/>
      <c r="AK29" s="469"/>
      <c r="AL29" s="508"/>
      <c r="AM29" s="468">
        <v>547010</v>
      </c>
      <c r="AN29" s="469"/>
      <c r="AO29" s="469"/>
      <c r="AP29" s="469"/>
      <c r="AQ29" s="469"/>
      <c r="AR29" s="508"/>
      <c r="AS29" s="468">
        <v>2879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1083735</v>
      </c>
      <c r="BO29" s="418"/>
      <c r="BP29" s="418"/>
      <c r="BQ29" s="418"/>
      <c r="BR29" s="418"/>
      <c r="BS29" s="418"/>
      <c r="BT29" s="418"/>
      <c r="BU29" s="419"/>
      <c r="BV29" s="417">
        <v>1080444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3286084</v>
      </c>
      <c r="BO30" s="587"/>
      <c r="BP30" s="587"/>
      <c r="BQ30" s="587"/>
      <c r="BR30" s="587"/>
      <c r="BS30" s="587"/>
      <c r="BT30" s="587"/>
      <c r="BU30" s="588"/>
      <c r="BV30" s="586">
        <v>2893635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豊前広域環境施設組合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東九州コミュニティー放送</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IF('各会計、関係団体の財政状況及び健全化判断比率'!B31="","",'各会計、関係団体の財政状況及び健全化判断比率'!B31)</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福岡県市町村消防団員等災害補償組合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しいだサンコー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奨学金貸付事業特別会計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福岡県市町村職員退職手当組合（一般会計）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ついきプロヴァンス</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椎田駅前周辺活性化促進事業特別会計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福岡県市町村職員退職手当組合（基金特別会計）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霊園事業特別会計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福岡県自治会館管理組合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京築広域市町村圏事務組合（一般会計）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京築広域市町村圏事務組合（旧学校給食共同調理施設特別会計）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京築広域市町村圏事務組合（広域圏消防特別会計）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京築広域市町村圏事務組合（行橋京都メディカルセンター特別会計）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築上郡自治会館等資産管理組合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t="s">
        <v>529</v>
      </c>
      <c r="G34" s="33" t="s">
        <v>530</v>
      </c>
      <c r="H34" s="33" t="s">
        <v>531</v>
      </c>
      <c r="I34" s="33" t="s">
        <v>532</v>
      </c>
      <c r="J34" s="34" t="s">
        <v>533</v>
      </c>
      <c r="K34" s="22"/>
      <c r="L34" s="22"/>
      <c r="M34" s="22"/>
      <c r="N34" s="22"/>
      <c r="O34" s="22"/>
      <c r="P34" s="22"/>
    </row>
    <row r="35" spans="1:16" ht="39" customHeight="1" x14ac:dyDescent="0.15">
      <c r="A35" s="22"/>
      <c r="B35" s="35"/>
      <c r="C35" s="1178" t="s">
        <v>534</v>
      </c>
      <c r="D35" s="1179"/>
      <c r="E35" s="1180"/>
      <c r="F35" s="36" t="s">
        <v>535</v>
      </c>
      <c r="G35" s="37" t="s">
        <v>536</v>
      </c>
      <c r="H35" s="37" t="s">
        <v>537</v>
      </c>
      <c r="I35" s="37" t="s">
        <v>538</v>
      </c>
      <c r="J35" s="38" t="s">
        <v>539</v>
      </c>
      <c r="K35" s="22"/>
      <c r="L35" s="22"/>
      <c r="M35" s="22"/>
      <c r="N35" s="22"/>
      <c r="O35" s="22"/>
      <c r="P35" s="22"/>
    </row>
    <row r="36" spans="1:16" ht="39" customHeight="1" x14ac:dyDescent="0.15">
      <c r="A36" s="22"/>
      <c r="B36" s="35"/>
      <c r="C36" s="1178" t="s">
        <v>540</v>
      </c>
      <c r="D36" s="1179"/>
      <c r="E36" s="1180"/>
      <c r="F36" s="36">
        <v>19.559999999999999</v>
      </c>
      <c r="G36" s="37">
        <v>24.06</v>
      </c>
      <c r="H36" s="37">
        <v>27.51</v>
      </c>
      <c r="I36" s="37">
        <v>32.01</v>
      </c>
      <c r="J36" s="38">
        <v>25.34</v>
      </c>
      <c r="K36" s="22"/>
      <c r="L36" s="22"/>
      <c r="M36" s="22"/>
      <c r="N36" s="22"/>
      <c r="O36" s="22"/>
      <c r="P36" s="22"/>
    </row>
    <row r="37" spans="1:16" ht="39" customHeight="1" x14ac:dyDescent="0.15">
      <c r="A37" s="22"/>
      <c r="B37" s="35"/>
      <c r="C37" s="1178" t="s">
        <v>541</v>
      </c>
      <c r="D37" s="1179"/>
      <c r="E37" s="1180"/>
      <c r="F37" s="36">
        <v>2.4900000000000002</v>
      </c>
      <c r="G37" s="37">
        <v>2.62</v>
      </c>
      <c r="H37" s="37">
        <v>3.22</v>
      </c>
      <c r="I37" s="37">
        <v>3.07</v>
      </c>
      <c r="J37" s="38">
        <v>7.25</v>
      </c>
      <c r="K37" s="22"/>
      <c r="L37" s="22"/>
      <c r="M37" s="22"/>
      <c r="N37" s="22"/>
      <c r="O37" s="22"/>
      <c r="P37" s="22"/>
    </row>
    <row r="38" spans="1:16" ht="39" customHeight="1" x14ac:dyDescent="0.15">
      <c r="A38" s="22"/>
      <c r="B38" s="35"/>
      <c r="C38" s="1178" t="s">
        <v>542</v>
      </c>
      <c r="D38" s="1179"/>
      <c r="E38" s="1180"/>
      <c r="F38" s="36" t="s">
        <v>497</v>
      </c>
      <c r="G38" s="37" t="s">
        <v>497</v>
      </c>
      <c r="H38" s="37" t="s">
        <v>497</v>
      </c>
      <c r="I38" s="37" t="s">
        <v>497</v>
      </c>
      <c r="J38" s="38">
        <v>4.33</v>
      </c>
      <c r="K38" s="22"/>
      <c r="L38" s="22"/>
      <c r="M38" s="22"/>
      <c r="N38" s="22"/>
      <c r="O38" s="22"/>
      <c r="P38" s="22"/>
    </row>
    <row r="39" spans="1:16" ht="39" customHeight="1" x14ac:dyDescent="0.15">
      <c r="A39" s="22"/>
      <c r="B39" s="35"/>
      <c r="C39" s="1178" t="s">
        <v>543</v>
      </c>
      <c r="D39" s="1179"/>
      <c r="E39" s="1180"/>
      <c r="F39" s="36">
        <v>0.1</v>
      </c>
      <c r="G39" s="37">
        <v>0.14000000000000001</v>
      </c>
      <c r="H39" s="37">
        <v>0.2</v>
      </c>
      <c r="I39" s="37">
        <v>0.18</v>
      </c>
      <c r="J39" s="38">
        <v>0.17</v>
      </c>
      <c r="K39" s="22"/>
      <c r="L39" s="22"/>
      <c r="M39" s="22"/>
      <c r="N39" s="22"/>
      <c r="O39" s="22"/>
      <c r="P39" s="22"/>
    </row>
    <row r="40" spans="1:16" ht="39" customHeight="1" x14ac:dyDescent="0.15">
      <c r="A40" s="22"/>
      <c r="B40" s="35"/>
      <c r="C40" s="1178" t="s">
        <v>544</v>
      </c>
      <c r="D40" s="1179"/>
      <c r="E40" s="1180"/>
      <c r="F40" s="36">
        <v>0.06</v>
      </c>
      <c r="G40" s="37">
        <v>0.03</v>
      </c>
      <c r="H40" s="37">
        <v>0.01</v>
      </c>
      <c r="I40" s="37">
        <v>0.02</v>
      </c>
      <c r="J40" s="38">
        <v>0</v>
      </c>
      <c r="K40" s="22"/>
      <c r="L40" s="22"/>
      <c r="M40" s="22"/>
      <c r="N40" s="22"/>
      <c r="O40" s="22"/>
      <c r="P40" s="22"/>
    </row>
    <row r="41" spans="1:16" ht="39" customHeight="1" x14ac:dyDescent="0.15">
      <c r="A41" s="22"/>
      <c r="B41" s="35"/>
      <c r="C41" s="1178" t="s">
        <v>545</v>
      </c>
      <c r="D41" s="1179"/>
      <c r="E41" s="1180"/>
      <c r="F41" s="36">
        <v>0.01</v>
      </c>
      <c r="G41" s="37">
        <v>0.01</v>
      </c>
      <c r="H41" s="37">
        <v>0</v>
      </c>
      <c r="I41" s="37">
        <v>0</v>
      </c>
      <c r="J41" s="38">
        <v>0</v>
      </c>
      <c r="K41" s="22"/>
      <c r="L41" s="22"/>
      <c r="M41" s="22"/>
      <c r="N41" s="22"/>
      <c r="O41" s="22"/>
      <c r="P41" s="22"/>
    </row>
    <row r="42" spans="1:16" ht="39" customHeight="1" x14ac:dyDescent="0.15">
      <c r="A42" s="22"/>
      <c r="B42" s="39"/>
      <c r="C42" s="1178" t="s">
        <v>546</v>
      </c>
      <c r="D42" s="1179"/>
      <c r="E42" s="1180"/>
      <c r="F42" s="36" t="s">
        <v>497</v>
      </c>
      <c r="G42" s="37" t="s">
        <v>497</v>
      </c>
      <c r="H42" s="37" t="s">
        <v>497</v>
      </c>
      <c r="I42" s="37" t="s">
        <v>497</v>
      </c>
      <c r="J42" s="38" t="s">
        <v>497</v>
      </c>
      <c r="K42" s="22"/>
      <c r="L42" s="22"/>
      <c r="M42" s="22"/>
      <c r="N42" s="22"/>
      <c r="O42" s="22"/>
      <c r="P42" s="22"/>
    </row>
    <row r="43" spans="1:16" ht="39" customHeight="1" thickBot="1" x14ac:dyDescent="0.2">
      <c r="A43" s="22"/>
      <c r="B43" s="40"/>
      <c r="C43" s="1181" t="s">
        <v>547</v>
      </c>
      <c r="D43" s="1182"/>
      <c r="E43" s="1183"/>
      <c r="F43" s="41">
        <v>0.7</v>
      </c>
      <c r="G43" s="42">
        <v>0.54</v>
      </c>
      <c r="H43" s="42">
        <v>0.56000000000000005</v>
      </c>
      <c r="I43" s="42">
        <v>2.29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1349</v>
      </c>
      <c r="L45" s="60">
        <v>1267</v>
      </c>
      <c r="M45" s="60">
        <v>1250</v>
      </c>
      <c r="N45" s="60">
        <v>1011</v>
      </c>
      <c r="O45" s="61">
        <v>1067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497</v>
      </c>
      <c r="L46" s="64" t="s">
        <v>497</v>
      </c>
      <c r="M46" s="64" t="s">
        <v>497</v>
      </c>
      <c r="N46" s="64" t="s">
        <v>497</v>
      </c>
      <c r="O46" s="65" t="s">
        <v>497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497</v>
      </c>
      <c r="L47" s="64" t="s">
        <v>497</v>
      </c>
      <c r="M47" s="64" t="s">
        <v>497</v>
      </c>
      <c r="N47" s="64" t="s">
        <v>497</v>
      </c>
      <c r="O47" s="65" t="s">
        <v>497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208</v>
      </c>
      <c r="L48" s="64">
        <v>229</v>
      </c>
      <c r="M48" s="64">
        <v>241</v>
      </c>
      <c r="N48" s="64">
        <v>253</v>
      </c>
      <c r="O48" s="65">
        <v>230</v>
      </c>
      <c r="P48" s="48"/>
      <c r="Q48" s="48"/>
      <c r="R48" s="48"/>
      <c r="S48" s="48"/>
      <c r="T48" s="48"/>
      <c r="U48" s="48"/>
    </row>
    <row r="49" spans="1:21" ht="30.75" customHeight="1" x14ac:dyDescent="0.15">
      <c r="A49" s="48"/>
      <c r="B49" s="1196"/>
      <c r="C49" s="1197"/>
      <c r="D49" s="62"/>
      <c r="E49" s="1188" t="s">
        <v>16</v>
      </c>
      <c r="F49" s="1188"/>
      <c r="G49" s="1188"/>
      <c r="H49" s="1188"/>
      <c r="I49" s="1188"/>
      <c r="J49" s="1189"/>
      <c r="K49" s="63">
        <v>4</v>
      </c>
      <c r="L49" s="64">
        <v>16</v>
      </c>
      <c r="M49" s="64">
        <v>5</v>
      </c>
      <c r="N49" s="64">
        <v>6</v>
      </c>
      <c r="O49" s="65">
        <v>13</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v>
      </c>
      <c r="L50" s="64">
        <v>30</v>
      </c>
      <c r="M50" s="64">
        <v>7</v>
      </c>
      <c r="N50" s="64">
        <v>7</v>
      </c>
      <c r="O50" s="65">
        <v>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497</v>
      </c>
      <c r="L51" s="64" t="s">
        <v>497</v>
      </c>
      <c r="M51" s="64" t="s">
        <v>497</v>
      </c>
      <c r="N51" s="64" t="s">
        <v>497</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1023</v>
      </c>
      <c r="L52" s="64">
        <v>1001</v>
      </c>
      <c r="M52" s="64">
        <v>1057</v>
      </c>
      <c r="N52" s="64">
        <v>916</v>
      </c>
      <c r="O52" s="65">
        <v>915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568</v>
      </c>
      <c r="L53" s="69">
        <v>541</v>
      </c>
      <c r="M53" s="69">
        <v>446</v>
      </c>
      <c r="N53" s="69">
        <v>361</v>
      </c>
      <c r="O53" s="70">
        <v>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10275</v>
      </c>
      <c r="J41" s="83">
        <v>10125</v>
      </c>
      <c r="K41" s="83">
        <v>9458</v>
      </c>
      <c r="L41" s="83">
        <v>9286</v>
      </c>
      <c r="M41" s="84">
        <v>9994</v>
      </c>
    </row>
    <row r="42" spans="2:13" ht="27.75" customHeight="1" x14ac:dyDescent="0.15">
      <c r="B42" s="1204"/>
      <c r="C42" s="1205"/>
      <c r="D42" s="85"/>
      <c r="E42" s="1210" t="s">
        <v>26</v>
      </c>
      <c r="F42" s="1210"/>
      <c r="G42" s="1210"/>
      <c r="H42" s="1211"/>
      <c r="I42" s="86">
        <v>21</v>
      </c>
      <c r="J42" s="87" t="s">
        <v>497</v>
      </c>
      <c r="K42" s="87" t="s">
        <v>497</v>
      </c>
      <c r="L42" s="87" t="s">
        <v>497</v>
      </c>
      <c r="M42" s="88" t="s">
        <v>497</v>
      </c>
    </row>
    <row r="43" spans="2:13" ht="27.75" customHeight="1" x14ac:dyDescent="0.15">
      <c r="B43" s="1204"/>
      <c r="C43" s="1205"/>
      <c r="D43" s="85"/>
      <c r="E43" s="1210" t="s">
        <v>27</v>
      </c>
      <c r="F43" s="1210"/>
      <c r="G43" s="1210"/>
      <c r="H43" s="1211"/>
      <c r="I43" s="86">
        <v>4231</v>
      </c>
      <c r="J43" s="87">
        <v>4192</v>
      </c>
      <c r="K43" s="87">
        <v>4155</v>
      </c>
      <c r="L43" s="87">
        <v>4185</v>
      </c>
      <c r="M43" s="88">
        <v>4021</v>
      </c>
    </row>
    <row r="44" spans="2:13" ht="27.75" customHeight="1" x14ac:dyDescent="0.15">
      <c r="B44" s="1204"/>
      <c r="C44" s="1205"/>
      <c r="D44" s="85"/>
      <c r="E44" s="1210" t="s">
        <v>28</v>
      </c>
      <c r="F44" s="1210"/>
      <c r="G44" s="1210"/>
      <c r="H44" s="1211"/>
      <c r="I44" s="86">
        <v>96</v>
      </c>
      <c r="J44" s="87">
        <v>74</v>
      </c>
      <c r="K44" s="87">
        <v>136</v>
      </c>
      <c r="L44" s="87">
        <v>141</v>
      </c>
      <c r="M44" s="88">
        <v>136</v>
      </c>
    </row>
    <row r="45" spans="2:13" ht="27.75" customHeight="1" x14ac:dyDescent="0.15">
      <c r="B45" s="1204"/>
      <c r="C45" s="1205"/>
      <c r="D45" s="85"/>
      <c r="E45" s="1210" t="s">
        <v>29</v>
      </c>
      <c r="F45" s="1210"/>
      <c r="G45" s="1210"/>
      <c r="H45" s="1211"/>
      <c r="I45" s="86">
        <v>2658</v>
      </c>
      <c r="J45" s="87">
        <v>2575</v>
      </c>
      <c r="K45" s="87">
        <v>2589</v>
      </c>
      <c r="L45" s="87">
        <v>2450</v>
      </c>
      <c r="M45" s="88">
        <v>2337</v>
      </c>
    </row>
    <row r="46" spans="2:13" ht="27.75" customHeight="1" x14ac:dyDescent="0.15">
      <c r="B46" s="1204"/>
      <c r="C46" s="1205"/>
      <c r="D46" s="89"/>
      <c r="E46" s="1210" t="s">
        <v>30</v>
      </c>
      <c r="F46" s="1210"/>
      <c r="G46" s="1210"/>
      <c r="H46" s="1211"/>
      <c r="I46" s="86" t="s">
        <v>497</v>
      </c>
      <c r="J46" s="87" t="s">
        <v>497</v>
      </c>
      <c r="K46" s="87" t="s">
        <v>497</v>
      </c>
      <c r="L46" s="87" t="s">
        <v>497</v>
      </c>
      <c r="M46" s="88" t="s">
        <v>497</v>
      </c>
    </row>
    <row r="47" spans="2:13" ht="27.75" customHeight="1" x14ac:dyDescent="0.15">
      <c r="B47" s="1204"/>
      <c r="C47" s="1205"/>
      <c r="D47" s="90"/>
      <c r="E47" s="1212" t="s">
        <v>31</v>
      </c>
      <c r="F47" s="1213"/>
      <c r="G47" s="1213"/>
      <c r="H47" s="1214"/>
      <c r="I47" s="86" t="s">
        <v>497</v>
      </c>
      <c r="J47" s="87" t="s">
        <v>497</v>
      </c>
      <c r="K47" s="87" t="s">
        <v>497</v>
      </c>
      <c r="L47" s="87" t="s">
        <v>497</v>
      </c>
      <c r="M47" s="88" t="s">
        <v>497</v>
      </c>
    </row>
    <row r="48" spans="2:13" ht="27.75" customHeight="1" x14ac:dyDescent="0.15">
      <c r="B48" s="1204"/>
      <c r="C48" s="1205"/>
      <c r="D48" s="85"/>
      <c r="E48" s="1210" t="s">
        <v>32</v>
      </c>
      <c r="F48" s="1210"/>
      <c r="G48" s="1210"/>
      <c r="H48" s="1211"/>
      <c r="I48" s="86" t="s">
        <v>497</v>
      </c>
      <c r="J48" s="87" t="s">
        <v>497</v>
      </c>
      <c r="K48" s="87" t="s">
        <v>497</v>
      </c>
      <c r="L48" s="87" t="s">
        <v>497</v>
      </c>
      <c r="M48" s="88" t="s">
        <v>497</v>
      </c>
    </row>
    <row r="49" spans="2:13" ht="27.75" customHeight="1" x14ac:dyDescent="0.15">
      <c r="B49" s="1206"/>
      <c r="C49" s="1207"/>
      <c r="D49" s="85"/>
      <c r="E49" s="1210" t="s">
        <v>33</v>
      </c>
      <c r="F49" s="1210"/>
      <c r="G49" s="1210"/>
      <c r="H49" s="1211"/>
      <c r="I49" s="86" t="s">
        <v>497</v>
      </c>
      <c r="J49" s="87" t="s">
        <v>497</v>
      </c>
      <c r="K49" s="87" t="s">
        <v>497</v>
      </c>
      <c r="L49" s="87" t="s">
        <v>497</v>
      </c>
      <c r="M49" s="88" t="s">
        <v>497</v>
      </c>
    </row>
    <row r="50" spans="2:13" ht="27.75" customHeight="1" x14ac:dyDescent="0.15">
      <c r="B50" s="1215" t="s">
        <v>34</v>
      </c>
      <c r="C50" s="1216"/>
      <c r="D50" s="91"/>
      <c r="E50" s="1210" t="s">
        <v>35</v>
      </c>
      <c r="F50" s="1210"/>
      <c r="G50" s="1210"/>
      <c r="H50" s="1211"/>
      <c r="I50" s="86">
        <v>3018</v>
      </c>
      <c r="J50" s="87">
        <v>3638</v>
      </c>
      <c r="K50" s="87">
        <v>3610</v>
      </c>
      <c r="L50" s="87">
        <v>3780</v>
      </c>
      <c r="M50" s="88">
        <v>4069</v>
      </c>
    </row>
    <row r="51" spans="2:13" ht="27.75" customHeight="1" x14ac:dyDescent="0.15">
      <c r="B51" s="1204"/>
      <c r="C51" s="1205"/>
      <c r="D51" s="85"/>
      <c r="E51" s="1210" t="s">
        <v>36</v>
      </c>
      <c r="F51" s="1210"/>
      <c r="G51" s="1210"/>
      <c r="H51" s="1211"/>
      <c r="I51" s="86">
        <v>1233</v>
      </c>
      <c r="J51" s="87">
        <v>850</v>
      </c>
      <c r="K51" s="87">
        <v>659</v>
      </c>
      <c r="L51" s="87">
        <v>368</v>
      </c>
      <c r="M51" s="88">
        <v>264</v>
      </c>
    </row>
    <row r="52" spans="2:13" ht="27.75" customHeight="1" x14ac:dyDescent="0.15">
      <c r="B52" s="1206"/>
      <c r="C52" s="1207"/>
      <c r="D52" s="85"/>
      <c r="E52" s="1210" t="s">
        <v>37</v>
      </c>
      <c r="F52" s="1210"/>
      <c r="G52" s="1210"/>
      <c r="H52" s="1211"/>
      <c r="I52" s="86">
        <v>9207</v>
      </c>
      <c r="J52" s="87">
        <v>9172</v>
      </c>
      <c r="K52" s="87">
        <v>9540</v>
      </c>
      <c r="L52" s="87">
        <v>9422</v>
      </c>
      <c r="M52" s="88">
        <v>9030</v>
      </c>
    </row>
    <row r="53" spans="2:13" ht="27.75" customHeight="1" thickBot="1" x14ac:dyDescent="0.2">
      <c r="B53" s="1217" t="s">
        <v>38</v>
      </c>
      <c r="C53" s="1218"/>
      <c r="D53" s="92"/>
      <c r="E53" s="1219" t="s">
        <v>39</v>
      </c>
      <c r="F53" s="1219"/>
      <c r="G53" s="1219"/>
      <c r="H53" s="1220"/>
      <c r="I53" s="93">
        <v>3822</v>
      </c>
      <c r="J53" s="94">
        <v>3306</v>
      </c>
      <c r="K53" s="94">
        <v>2529</v>
      </c>
      <c r="L53" s="94">
        <v>2493</v>
      </c>
      <c r="M53" s="95">
        <v>3125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579</v>
      </c>
      <c r="I42" s="354"/>
      <c r="J42" s="354"/>
      <c r="K42" s="354"/>
      <c r="L42" s="246"/>
      <c r="M42" s="246"/>
      <c r="N42" s="246"/>
      <c r="O42" s="246"/>
    </row>
    <row r="43" spans="2:17" x14ac:dyDescent="0.15">
      <c r="B43" s="250"/>
      <c r="C43" s="246"/>
      <c r="D43" s="246"/>
      <c r="E43" s="246"/>
      <c r="F43" s="246"/>
      <c r="G43" s="1233" t="s">
        <v>587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580</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581</v>
      </c>
      <c r="H51" s="1246"/>
      <c r="I51" s="1251" t="s">
        <v>582</v>
      </c>
      <c r="J51" s="1251"/>
      <c r="K51" s="1256"/>
      <c r="L51" s="1256"/>
      <c r="M51" s="1256"/>
      <c r="N51" s="1221">
        <v>49.5</v>
      </c>
      <c r="O51" s="1221">
        <v>63.2</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588</v>
      </c>
      <c r="J53" s="1231"/>
      <c r="K53" s="1255"/>
      <c r="L53" s="1255"/>
      <c r="M53" s="1255"/>
      <c r="N53" s="1253">
        <v>55.6</v>
      </c>
      <c r="O53" s="1253">
        <v>56.9</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583</v>
      </c>
      <c r="H55" s="1226"/>
      <c r="I55" s="1231" t="s">
        <v>582</v>
      </c>
      <c r="J55" s="1231"/>
      <c r="K55" s="1256"/>
      <c r="L55" s="1256"/>
      <c r="M55" s="1256"/>
      <c r="N55" s="1221">
        <v>36.5</v>
      </c>
      <c r="O55" s="1221">
        <v>32.9</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588</v>
      </c>
      <c r="J57" s="1223"/>
      <c r="K57" s="1255"/>
      <c r="L57" s="1255"/>
      <c r="M57" s="1255"/>
      <c r="N57" s="1253">
        <v>54.1</v>
      </c>
      <c r="O57" s="1253">
        <v>56.7</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584</v>
      </c>
      <c r="C63" s="246"/>
      <c r="D63" s="246"/>
      <c r="E63" s="246"/>
      <c r="F63" s="246"/>
      <c r="G63" s="246"/>
      <c r="H63" s="246"/>
      <c r="I63" s="246"/>
      <c r="J63" s="246"/>
      <c r="K63" s="246"/>
      <c r="L63" s="246"/>
      <c r="M63" s="246"/>
      <c r="N63" s="246"/>
      <c r="O63" s="246"/>
    </row>
    <row r="64" spans="1:17" x14ac:dyDescent="0.15">
      <c r="B64" s="250"/>
      <c r="C64" s="246"/>
      <c r="D64" s="246"/>
      <c r="E64" s="246"/>
      <c r="F64" s="246"/>
      <c r="G64" s="353" t="s">
        <v>579</v>
      </c>
      <c r="I64" s="354"/>
      <c r="J64" s="354"/>
      <c r="K64" s="354"/>
      <c r="L64" s="246"/>
      <c r="M64" s="246"/>
      <c r="N64" s="246"/>
      <c r="O64" s="246"/>
    </row>
    <row r="65" spans="2:30" x14ac:dyDescent="0.15">
      <c r="B65" s="250"/>
      <c r="C65" s="246"/>
      <c r="D65" s="246"/>
      <c r="E65" s="246"/>
      <c r="F65" s="246"/>
      <c r="G65" s="1233" t="s">
        <v>589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585</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581</v>
      </c>
      <c r="H73" s="1246"/>
      <c r="I73" s="1251" t="s">
        <v>582</v>
      </c>
      <c r="J73" s="1251"/>
      <c r="K73" s="1232">
        <v>75.400000000000006</v>
      </c>
      <c r="L73" s="1232">
        <v>65.3</v>
      </c>
      <c r="M73" s="1221">
        <v>51.5</v>
      </c>
      <c r="N73" s="1221">
        <v>49.5</v>
      </c>
      <c r="O73" s="1221">
        <v>63.2</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586</v>
      </c>
      <c r="J75" s="1231"/>
      <c r="K75" s="1253">
        <v>12.8</v>
      </c>
      <c r="L75" s="1253">
        <v>11.6</v>
      </c>
      <c r="M75" s="1253">
        <v>10.3</v>
      </c>
      <c r="N75" s="1253">
        <v>8.9</v>
      </c>
      <c r="O75" s="1253">
        <v>8.1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583</v>
      </c>
      <c r="H77" s="1226"/>
      <c r="I77" s="1231" t="s">
        <v>582</v>
      </c>
      <c r="J77" s="1231"/>
      <c r="K77" s="1232">
        <v>61.3</v>
      </c>
      <c r="L77" s="1232">
        <v>54.6</v>
      </c>
      <c r="M77" s="1221">
        <v>48.7</v>
      </c>
      <c r="N77" s="1221">
        <v>36.5</v>
      </c>
      <c r="O77" s="1221">
        <v>32.9</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586</v>
      </c>
      <c r="J79" s="1223"/>
      <c r="K79" s="1224">
        <v>11.7</v>
      </c>
      <c r="L79" s="1224">
        <v>11.2</v>
      </c>
      <c r="M79" s="1224">
        <v>10.4</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83375</v>
      </c>
      <c r="E3" s="118"/>
      <c r="F3" s="119">
        <v>69806</v>
      </c>
      <c r="G3" s="120"/>
      <c r="H3" s="121"/>
    </row>
    <row r="4" spans="1:8" x14ac:dyDescent="0.15">
      <c r="A4" s="122"/>
      <c r="B4" s="123"/>
      <c r="C4" s="124"/>
      <c r="D4" s="125">
        <v>47753</v>
      </c>
      <c r="E4" s="126"/>
      <c r="F4" s="127">
        <v>32823</v>
      </c>
      <c r="G4" s="128"/>
      <c r="H4" s="129"/>
    </row>
    <row r="5" spans="1:8" x14ac:dyDescent="0.15">
      <c r="A5" s="110" t="s">
        <v>516</v>
      </c>
      <c r="B5" s="115"/>
      <c r="C5" s="116"/>
      <c r="D5" s="117">
        <v>81011</v>
      </c>
      <c r="E5" s="118"/>
      <c r="F5" s="119">
        <v>74444</v>
      </c>
      <c r="G5" s="120"/>
      <c r="H5" s="121"/>
    </row>
    <row r="6" spans="1:8" x14ac:dyDescent="0.15">
      <c r="A6" s="122"/>
      <c r="B6" s="123"/>
      <c r="C6" s="124"/>
      <c r="D6" s="125">
        <v>72494</v>
      </c>
      <c r="E6" s="126"/>
      <c r="F6" s="127">
        <v>34175</v>
      </c>
      <c r="G6" s="128"/>
      <c r="H6" s="129"/>
    </row>
    <row r="7" spans="1:8" x14ac:dyDescent="0.15">
      <c r="A7" s="110" t="s">
        <v>517</v>
      </c>
      <c r="B7" s="115"/>
      <c r="C7" s="116"/>
      <c r="D7" s="117">
        <v>49213</v>
      </c>
      <c r="E7" s="118"/>
      <c r="F7" s="119">
        <v>85205</v>
      </c>
      <c r="G7" s="120"/>
      <c r="H7" s="121"/>
    </row>
    <row r="8" spans="1:8" x14ac:dyDescent="0.15">
      <c r="A8" s="122"/>
      <c r="B8" s="123"/>
      <c r="C8" s="124"/>
      <c r="D8" s="125">
        <v>37245</v>
      </c>
      <c r="E8" s="126"/>
      <c r="F8" s="127">
        <v>38847</v>
      </c>
      <c r="G8" s="128"/>
      <c r="H8" s="129"/>
    </row>
    <row r="9" spans="1:8" x14ac:dyDescent="0.15">
      <c r="A9" s="110" t="s">
        <v>518</v>
      </c>
      <c r="B9" s="115"/>
      <c r="C9" s="116"/>
      <c r="D9" s="117">
        <v>61376</v>
      </c>
      <c r="E9" s="118"/>
      <c r="F9" s="119">
        <v>69469</v>
      </c>
      <c r="G9" s="120"/>
      <c r="H9" s="121"/>
    </row>
    <row r="10" spans="1:8" x14ac:dyDescent="0.15">
      <c r="A10" s="122"/>
      <c r="B10" s="123"/>
      <c r="C10" s="124"/>
      <c r="D10" s="125">
        <v>51186</v>
      </c>
      <c r="E10" s="126"/>
      <c r="F10" s="127">
        <v>38215</v>
      </c>
      <c r="G10" s="128"/>
      <c r="H10" s="129"/>
    </row>
    <row r="11" spans="1:8" x14ac:dyDescent="0.15">
      <c r="A11" s="110" t="s">
        <v>519</v>
      </c>
      <c r="B11" s="115"/>
      <c r="C11" s="116"/>
      <c r="D11" s="117">
        <v>134353</v>
      </c>
      <c r="E11" s="118"/>
      <c r="F11" s="119">
        <v>67293</v>
      </c>
      <c r="G11" s="120"/>
      <c r="H11" s="121"/>
    </row>
    <row r="12" spans="1:8" x14ac:dyDescent="0.15">
      <c r="A12" s="122"/>
      <c r="B12" s="123"/>
      <c r="C12" s="130"/>
      <c r="D12" s="125">
        <v>42050</v>
      </c>
      <c r="E12" s="126"/>
      <c r="F12" s="127">
        <v>35076</v>
      </c>
      <c r="G12" s="128"/>
      <c r="H12" s="129"/>
    </row>
    <row r="13" spans="1:8" x14ac:dyDescent="0.15">
      <c r="A13" s="110"/>
      <c r="B13" s="115"/>
      <c r="C13" s="131"/>
      <c r="D13" s="132">
        <v>81866</v>
      </c>
      <c r="E13" s="133"/>
      <c r="F13" s="134">
        <v>73243</v>
      </c>
      <c r="G13" s="135"/>
      <c r="H13" s="121"/>
    </row>
    <row r="14" spans="1:8" x14ac:dyDescent="0.15">
      <c r="A14" s="122"/>
      <c r="B14" s="123"/>
      <c r="C14" s="124"/>
      <c r="D14" s="125">
        <v>50146</v>
      </c>
      <c r="E14" s="126"/>
      <c r="F14" s="127">
        <v>35827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14.73</v>
      </c>
      <c r="C19" s="136">
        <f>ROUND(VALUE(SUBSTITUTE(実質収支比率等に係る経年分析!G$48,"▲","-")),2)</f>
        <v>19.43</v>
      </c>
      <c r="D19" s="136">
        <f>ROUND(VALUE(SUBSTITUTE(実質収支比率等に係る経年分析!H$48,"▲","-")),2)</f>
        <v>22.91</v>
      </c>
      <c r="E19" s="136">
        <f>ROUND(VALUE(SUBSTITUTE(実質収支比率等に係る経年分析!I$48,"▲","-")),2)</f>
        <v>27.79</v>
      </c>
      <c r="F19" s="136">
        <f>ROUND(VALUE(SUBSTITUTE(実質収支比率等に係る経年分析!J$48,"▲","-")),2)</f>
        <v>21.38</v>
      </c>
    </row>
    <row r="20" spans="1:11" x14ac:dyDescent="0.15">
      <c r="A20" s="136" t="s">
        <v>44</v>
      </c>
      <c r="B20" s="136">
        <f>ROUND(VALUE(SUBSTITUTE(実質収支比率等に係る経年分析!F$47,"▲","-")),2)</f>
        <v>18.95</v>
      </c>
      <c r="C20" s="136">
        <f>ROUND(VALUE(SUBSTITUTE(実質収支比率等に係る経年分析!G$47,"▲","-")),2)</f>
        <v>21.93</v>
      </c>
      <c r="D20" s="136">
        <f>ROUND(VALUE(SUBSTITUTE(実質収支比率等に係る経年分析!H$47,"▲","-")),2)</f>
        <v>22.45</v>
      </c>
      <c r="E20" s="136">
        <f>ROUND(VALUE(SUBSTITUTE(実質収支比率等に係る経年分析!I$47,"▲","-")),2)</f>
        <v>25.69</v>
      </c>
      <c r="F20" s="136">
        <f>ROUND(VALUE(SUBSTITUTE(実質収支比率等に係る経年分析!J$47,"▲","-")),2)</f>
        <v>27.91</v>
      </c>
    </row>
    <row r="21" spans="1:11" x14ac:dyDescent="0.15">
      <c r="A21" s="136" t="s">
        <v>45</v>
      </c>
      <c r="B21" s="136">
        <f>IF(ISNUMBER(VALUE(SUBSTITUTE(実質収支比率等に係る経年分析!F$49,"▲","-"))),ROUND(VALUE(SUBSTITUTE(実質収支比率等に係る経年分析!F$49,"▲","-")),2),NA())</f>
        <v>7.18</v>
      </c>
      <c r="C21" s="136">
        <f>IF(ISNUMBER(VALUE(SUBSTITUTE(実質収支比率等に係る経年分析!G$49,"▲","-"))),ROUND(VALUE(SUBSTITUTE(実質収支比率等に係る経年分析!G$49,"▲","-")),2),NA())</f>
        <v>7.78</v>
      </c>
      <c r="D21" s="136">
        <f>IF(ISNUMBER(VALUE(SUBSTITUTE(実質収支比率等に係る経年分析!H$49,"▲","-"))),ROUND(VALUE(SUBSTITUTE(実質収支比率等に係る経年分析!H$49,"▲","-")),2),NA())</f>
        <v>5.6</v>
      </c>
      <c r="E21" s="136">
        <f>IF(ISNUMBER(VALUE(SUBSTITUTE(実質収支比率等に係る経年分析!I$49,"▲","-"))),ROUND(VALUE(SUBSTITUTE(実質収支比率等に係る経年分析!I$49,"▲","-")),2),NA())</f>
        <v>8.24</v>
      </c>
      <c r="F21" s="136">
        <f>IF(ISNUMBER(VALUE(SUBSTITUTE(実質収支比率等に係る経年分析!J$49,"▲","-"))),ROUND(VALUE(SUBSTITUTE(実質収支比率等に係る経年分析!J$49,"▲","-")),2),NA())</f>
        <v>-4.91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0.56000000000000005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2.29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霊園事業特別会計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奨学金貸付事業特別会計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4.33</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2.4900000000000002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7.25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19.559999999999999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25.34</v>
      </c>
    </row>
    <row r="35" spans="1:16" x14ac:dyDescent="0.15">
      <c r="A35" s="137" t="str">
        <f>IF(連結実質赤字比率に係る赤字・黒字の構成分析!C$35="",NA(),連結実質赤字比率に係る赤字・黒字の構成分析!C$35)</f>
        <v>国民健康保険特別会計</v>
      </c>
      <c r="B35" s="137">
        <f>IF(ROUND(VALUE(SUBSTITUTE(連結実質赤字比率に係る赤字・黒字の構成分析!F$35,"▲", "-")), 2) &lt; 0, ABS(ROUND(VALUE(SUBSTITUTE(連結実質赤字比率に係る赤字・黒字の構成分析!F$35,"▲", "-")), 2)), NA())</f>
        <v>2.58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1.38</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1.77</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2.12</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2.08</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4.9000000000000004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4.68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4.62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4.24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3.96</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1023</v>
      </c>
      <c r="E42" s="138"/>
      <c r="F42" s="138"/>
      <c r="G42" s="138">
        <f>'実質公債費比率（分子）の構造'!L$52</f>
        <v>1001</v>
      </c>
      <c r="H42" s="138"/>
      <c r="I42" s="138"/>
      <c r="J42" s="138">
        <f>'実質公債費比率（分子）の構造'!M$52</f>
        <v>1057</v>
      </c>
      <c r="K42" s="138"/>
      <c r="L42" s="138"/>
      <c r="M42" s="138">
        <f>'実質公債費比率（分子）の構造'!N$52</f>
        <v>916</v>
      </c>
      <c r="N42" s="138"/>
      <c r="O42" s="138"/>
      <c r="P42" s="138">
        <f>'実質公債費比率（分子）の構造'!O$52</f>
        <v>915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54</v>
      </c>
      <c r="B44" s="138">
        <f>'実質公債費比率（分子）の構造'!K$50</f>
        <v>30</v>
      </c>
      <c r="C44" s="138"/>
      <c r="D44" s="138"/>
      <c r="E44" s="138">
        <f>'実質公債費比率（分子）の構造'!L$50</f>
        <v>30</v>
      </c>
      <c r="F44" s="138"/>
      <c r="G44" s="138"/>
      <c r="H44" s="138">
        <f>'実質公債費比率（分子）の構造'!M$50</f>
        <v>7</v>
      </c>
      <c r="I44" s="138"/>
      <c r="J44" s="138"/>
      <c r="K44" s="138">
        <f>'実質公債費比率（分子）の構造'!N$50</f>
        <v>7</v>
      </c>
      <c r="L44" s="138"/>
      <c r="M44" s="138"/>
      <c r="N44" s="138">
        <f>'実質公債費比率（分子）の構造'!O$50</f>
        <v>7</v>
      </c>
      <c r="O44" s="138"/>
      <c r="P44" s="138"/>
    </row>
    <row r="45" spans="1:16" x14ac:dyDescent="0.15">
      <c r="A45" s="138" t="s">
        <v>55</v>
      </c>
      <c r="B45" s="138">
        <f>'実質公債費比率（分子）の構造'!K$49</f>
        <v>4</v>
      </c>
      <c r="C45" s="138"/>
      <c r="D45" s="138"/>
      <c r="E45" s="138">
        <f>'実質公債費比率（分子）の構造'!L$49</f>
        <v>16</v>
      </c>
      <c r="F45" s="138"/>
      <c r="G45" s="138"/>
      <c r="H45" s="138">
        <f>'実質公債費比率（分子）の構造'!M$49</f>
        <v>5</v>
      </c>
      <c r="I45" s="138"/>
      <c r="J45" s="138"/>
      <c r="K45" s="138">
        <f>'実質公債費比率（分子）の構造'!N$49</f>
        <v>6</v>
      </c>
      <c r="L45" s="138"/>
      <c r="M45" s="138"/>
      <c r="N45" s="138">
        <f>'実質公債費比率（分子）の構造'!O$49</f>
        <v>13</v>
      </c>
      <c r="O45" s="138"/>
      <c r="P45" s="138"/>
    </row>
    <row r="46" spans="1:16" x14ac:dyDescent="0.15">
      <c r="A46" s="138" t="s">
        <v>56</v>
      </c>
      <c r="B46" s="138">
        <f>'実質公債費比率（分子）の構造'!K$48</f>
        <v>208</v>
      </c>
      <c r="C46" s="138"/>
      <c r="D46" s="138"/>
      <c r="E46" s="138">
        <f>'実質公債費比率（分子）の構造'!L$48</f>
        <v>229</v>
      </c>
      <c r="F46" s="138"/>
      <c r="G46" s="138"/>
      <c r="H46" s="138">
        <f>'実質公債費比率（分子）の構造'!M$48</f>
        <v>241</v>
      </c>
      <c r="I46" s="138"/>
      <c r="J46" s="138"/>
      <c r="K46" s="138">
        <f>'実質公債費比率（分子）の構造'!N$48</f>
        <v>253</v>
      </c>
      <c r="L46" s="138"/>
      <c r="M46" s="138"/>
      <c r="N46" s="138">
        <f>'実質公債費比率（分子）の構造'!O$48</f>
        <v>230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1349</v>
      </c>
      <c r="C49" s="138"/>
      <c r="D49" s="138"/>
      <c r="E49" s="138">
        <f>'実質公債費比率（分子）の構造'!L$45</f>
        <v>1267</v>
      </c>
      <c r="F49" s="138"/>
      <c r="G49" s="138"/>
      <c r="H49" s="138">
        <f>'実質公債費比率（分子）の構造'!M$45</f>
        <v>1250</v>
      </c>
      <c r="I49" s="138"/>
      <c r="J49" s="138"/>
      <c r="K49" s="138">
        <f>'実質公債費比率（分子）の構造'!N$45</f>
        <v>1011</v>
      </c>
      <c r="L49" s="138"/>
      <c r="M49" s="138"/>
      <c r="N49" s="138">
        <f>'実質公債費比率（分子）の構造'!O$45</f>
        <v>1067</v>
      </c>
      <c r="O49" s="138"/>
      <c r="P49" s="138"/>
    </row>
    <row r="50" spans="1:16" x14ac:dyDescent="0.15">
      <c r="A50" s="138" t="s">
        <v>60</v>
      </c>
      <c r="B50" s="138" t="e">
        <f>NA()</f>
        <v>#N/A</v>
      </c>
      <c r="C50" s="138">
        <f>IF(ISNUMBER('実質公債費比率（分子）の構造'!K$53),'実質公債費比率（分子）の構造'!K$53,NA())</f>
        <v>568</v>
      </c>
      <c r="D50" s="138" t="e">
        <f>NA()</f>
        <v>#N/A</v>
      </c>
      <c r="E50" s="138" t="e">
        <f>NA()</f>
        <v>#N/A</v>
      </c>
      <c r="F50" s="138">
        <f>IF(ISNUMBER('実質公債費比率（分子）の構造'!L$53),'実質公債費比率（分子）の構造'!L$53,NA())</f>
        <v>541</v>
      </c>
      <c r="G50" s="138" t="e">
        <f>NA()</f>
        <v>#N/A</v>
      </c>
      <c r="H50" s="138" t="e">
        <f>NA()</f>
        <v>#N/A</v>
      </c>
      <c r="I50" s="138">
        <f>IF(ISNUMBER('実質公債費比率（分子）の構造'!M$53),'実質公債費比率（分子）の構造'!M$53,NA())</f>
        <v>446</v>
      </c>
      <c r="J50" s="138" t="e">
        <f>NA()</f>
        <v>#N/A</v>
      </c>
      <c r="K50" s="138" t="e">
        <f>NA()</f>
        <v>#N/A</v>
      </c>
      <c r="L50" s="138">
        <f>IF(ISNUMBER('実質公債費比率（分子）の構造'!N$53),'実質公債費比率（分子）の構造'!N$53,NA())</f>
        <v>361</v>
      </c>
      <c r="M50" s="138" t="e">
        <f>NA()</f>
        <v>#N/A</v>
      </c>
      <c r="N50" s="138" t="e">
        <f>NA()</f>
        <v>#N/A</v>
      </c>
      <c r="O50" s="138">
        <f>IF(ISNUMBER('実質公債費比率（分子）の構造'!O$53),'実質公債費比率（分子）の構造'!O$53,NA())</f>
        <v>402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9207</v>
      </c>
      <c r="E56" s="137"/>
      <c r="F56" s="137"/>
      <c r="G56" s="137">
        <f>'将来負担比率（分子）の構造'!J$52</f>
        <v>9172</v>
      </c>
      <c r="H56" s="137"/>
      <c r="I56" s="137"/>
      <c r="J56" s="137">
        <f>'将来負担比率（分子）の構造'!K$52</f>
        <v>9540</v>
      </c>
      <c r="K56" s="137"/>
      <c r="L56" s="137"/>
      <c r="M56" s="137">
        <f>'将来負担比率（分子）の構造'!L$52</f>
        <v>9422</v>
      </c>
      <c r="N56" s="137"/>
      <c r="O56" s="137"/>
      <c r="P56" s="137">
        <f>'将来負担比率（分子）の構造'!M$52</f>
        <v>9030</v>
      </c>
    </row>
    <row r="57" spans="1:16" x14ac:dyDescent="0.15">
      <c r="A57" s="137" t="s">
        <v>36</v>
      </c>
      <c r="B57" s="137"/>
      <c r="C57" s="137"/>
      <c r="D57" s="137">
        <f>'将来負担比率（分子）の構造'!I$51</f>
        <v>1233</v>
      </c>
      <c r="E57" s="137"/>
      <c r="F57" s="137"/>
      <c r="G57" s="137">
        <f>'将来負担比率（分子）の構造'!J$51</f>
        <v>850</v>
      </c>
      <c r="H57" s="137"/>
      <c r="I57" s="137"/>
      <c r="J57" s="137">
        <f>'将来負担比率（分子）の構造'!K$51</f>
        <v>659</v>
      </c>
      <c r="K57" s="137"/>
      <c r="L57" s="137"/>
      <c r="M57" s="137">
        <f>'将来負担比率（分子）の構造'!L$51</f>
        <v>368</v>
      </c>
      <c r="N57" s="137"/>
      <c r="O57" s="137"/>
      <c r="P57" s="137">
        <f>'将来負担比率（分子）の構造'!M$51</f>
        <v>264</v>
      </c>
    </row>
    <row r="58" spans="1:16" x14ac:dyDescent="0.15">
      <c r="A58" s="137" t="s">
        <v>35</v>
      </c>
      <c r="B58" s="137"/>
      <c r="C58" s="137"/>
      <c r="D58" s="137">
        <f>'将来負担比率（分子）の構造'!I$50</f>
        <v>3018</v>
      </c>
      <c r="E58" s="137"/>
      <c r="F58" s="137"/>
      <c r="G58" s="137">
        <f>'将来負担比率（分子）の構造'!J$50</f>
        <v>3638</v>
      </c>
      <c r="H58" s="137"/>
      <c r="I58" s="137"/>
      <c r="J58" s="137">
        <f>'将来負担比率（分子）の構造'!K$50</f>
        <v>3610</v>
      </c>
      <c r="K58" s="137"/>
      <c r="L58" s="137"/>
      <c r="M58" s="137">
        <f>'将来負担比率（分子）の構造'!L$50</f>
        <v>3780</v>
      </c>
      <c r="N58" s="137"/>
      <c r="O58" s="137"/>
      <c r="P58" s="137">
        <f>'将来負担比率（分子）の構造'!M$50</f>
        <v>4069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2658</v>
      </c>
      <c r="C62" s="137"/>
      <c r="D62" s="137"/>
      <c r="E62" s="137">
        <f>'将来負担比率（分子）の構造'!J$45</f>
        <v>2575</v>
      </c>
      <c r="F62" s="137"/>
      <c r="G62" s="137"/>
      <c r="H62" s="137">
        <f>'将来負担比率（分子）の構造'!K$45</f>
        <v>2589</v>
      </c>
      <c r="I62" s="137"/>
      <c r="J62" s="137"/>
      <c r="K62" s="137">
        <f>'将来負担比率（分子）の構造'!L$45</f>
        <v>2450</v>
      </c>
      <c r="L62" s="137"/>
      <c r="M62" s="137"/>
      <c r="N62" s="137">
        <f>'将来負担比率（分子）の構造'!M$45</f>
        <v>2337</v>
      </c>
      <c r="O62" s="137"/>
      <c r="P62" s="137"/>
    </row>
    <row r="63" spans="1:16" x14ac:dyDescent="0.15">
      <c r="A63" s="137" t="s">
        <v>28</v>
      </c>
      <c r="B63" s="137">
        <f>'将来負担比率（分子）の構造'!I$44</f>
        <v>96</v>
      </c>
      <c r="C63" s="137"/>
      <c r="D63" s="137"/>
      <c r="E63" s="137">
        <f>'将来負担比率（分子）の構造'!J$44</f>
        <v>74</v>
      </c>
      <c r="F63" s="137"/>
      <c r="G63" s="137"/>
      <c r="H63" s="137">
        <f>'将来負担比率（分子）の構造'!K$44</f>
        <v>136</v>
      </c>
      <c r="I63" s="137"/>
      <c r="J63" s="137"/>
      <c r="K63" s="137">
        <f>'将来負担比率（分子）の構造'!L$44</f>
        <v>141</v>
      </c>
      <c r="L63" s="137"/>
      <c r="M63" s="137"/>
      <c r="N63" s="137">
        <f>'将来負担比率（分子）の構造'!M$44</f>
        <v>136</v>
      </c>
      <c r="O63" s="137"/>
      <c r="P63" s="137"/>
    </row>
    <row r="64" spans="1:16" x14ac:dyDescent="0.15">
      <c r="A64" s="137" t="s">
        <v>27</v>
      </c>
      <c r="B64" s="137">
        <f>'将来負担比率（分子）の構造'!I$43</f>
        <v>4231</v>
      </c>
      <c r="C64" s="137"/>
      <c r="D64" s="137"/>
      <c r="E64" s="137">
        <f>'将来負担比率（分子）の構造'!J$43</f>
        <v>4192</v>
      </c>
      <c r="F64" s="137"/>
      <c r="G64" s="137"/>
      <c r="H64" s="137">
        <f>'将来負担比率（分子）の構造'!K$43</f>
        <v>4155</v>
      </c>
      <c r="I64" s="137"/>
      <c r="J64" s="137"/>
      <c r="K64" s="137">
        <f>'将来負担比率（分子）の構造'!L$43</f>
        <v>4185</v>
      </c>
      <c r="L64" s="137"/>
      <c r="M64" s="137"/>
      <c r="N64" s="137">
        <f>'将来負担比率（分子）の構造'!M$43</f>
        <v>4021</v>
      </c>
      <c r="O64" s="137"/>
      <c r="P64" s="137"/>
    </row>
    <row r="65" spans="1:16" x14ac:dyDescent="0.15">
      <c r="A65" s="137" t="s">
        <v>26</v>
      </c>
      <c r="B65" s="137">
        <f>'将来負担比率（分子）の構造'!I$42</f>
        <v>21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10275</v>
      </c>
      <c r="C66" s="137"/>
      <c r="D66" s="137"/>
      <c r="E66" s="137">
        <f>'将来負担比率（分子）の構造'!J$41</f>
        <v>10125</v>
      </c>
      <c r="F66" s="137"/>
      <c r="G66" s="137"/>
      <c r="H66" s="137">
        <f>'将来負担比率（分子）の構造'!K$41</f>
        <v>9458</v>
      </c>
      <c r="I66" s="137"/>
      <c r="J66" s="137"/>
      <c r="K66" s="137">
        <f>'将来負担比率（分子）の構造'!L$41</f>
        <v>9286</v>
      </c>
      <c r="L66" s="137"/>
      <c r="M66" s="137"/>
      <c r="N66" s="137">
        <f>'将来負担比率（分子）の構造'!M$41</f>
        <v>9994</v>
      </c>
      <c r="O66" s="137"/>
      <c r="P66" s="137"/>
    </row>
    <row r="67" spans="1:16" x14ac:dyDescent="0.15">
      <c r="A67" s="137" t="s">
        <v>64</v>
      </c>
      <c r="B67" s="137" t="e">
        <f>NA()</f>
        <v>#N/A</v>
      </c>
      <c r="C67" s="137">
        <f>IF(ISNUMBER('将来負担比率（分子）の構造'!I$53), IF('将来負担比率（分子）の構造'!I$53 &lt; 0, 0, '将来負担比率（分子）の構造'!I$53), NA())</f>
        <v>3822</v>
      </c>
      <c r="D67" s="137" t="e">
        <f>NA()</f>
        <v>#N/A</v>
      </c>
      <c r="E67" s="137" t="e">
        <f>NA()</f>
        <v>#N/A</v>
      </c>
      <c r="F67" s="137">
        <f>IF(ISNUMBER('将来負担比率（分子）の構造'!J$53), IF('将来負担比率（分子）の構造'!J$53 &lt; 0, 0, '将来負担比率（分子）の構造'!J$53), NA())</f>
        <v>3306</v>
      </c>
      <c r="G67" s="137" t="e">
        <f>NA()</f>
        <v>#N/A</v>
      </c>
      <c r="H67" s="137" t="e">
        <f>NA()</f>
        <v>#N/A</v>
      </c>
      <c r="I67" s="137">
        <f>IF(ISNUMBER('将来負担比率（分子）の構造'!K$53), IF('将来負担比率（分子）の構造'!K$53 &lt; 0, 0, '将来負担比率（分子）の構造'!K$53), NA())</f>
        <v>2529</v>
      </c>
      <c r="J67" s="137" t="e">
        <f>NA()</f>
        <v>#N/A</v>
      </c>
      <c r="K67" s="137" t="e">
        <f>NA()</f>
        <v>#N/A</v>
      </c>
      <c r="L67" s="137">
        <f>IF(ISNUMBER('将来負担比率（分子）の構造'!L$53), IF('将来負担比率（分子）の構造'!L$53 &lt; 0, 0, '将来負担比率（分子）の構造'!L$53), NA())</f>
        <v>2493</v>
      </c>
      <c r="M67" s="137" t="e">
        <f>NA()</f>
        <v>#N/A</v>
      </c>
      <c r="N67" s="137" t="e">
        <f>NA()</f>
        <v>#N/A</v>
      </c>
      <c r="O67" s="137">
        <f>IF(ISNUMBER('将来負担比率（分子）の構造'!M$53), IF('将来負担比率（分子）の構造'!M$53 &lt; 0, 0, '将来負担比率（分子）の構造'!M$53), NA())</f>
        <v>3125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1582940</v>
      </c>
      <c r="S5" s="615"/>
      <c r="T5" s="615"/>
      <c r="U5" s="615"/>
      <c r="V5" s="615"/>
      <c r="W5" s="615"/>
      <c r="X5" s="615"/>
      <c r="Y5" s="616"/>
      <c r="Z5" s="617">
        <v>12.1</v>
      </c>
      <c r="AA5" s="617"/>
      <c r="AB5" s="617"/>
      <c r="AC5" s="617"/>
      <c r="AD5" s="618">
        <v>1582940</v>
      </c>
      <c r="AE5" s="618"/>
      <c r="AF5" s="618"/>
      <c r="AG5" s="618"/>
      <c r="AH5" s="618"/>
      <c r="AI5" s="618"/>
      <c r="AJ5" s="618"/>
      <c r="AK5" s="618"/>
      <c r="AL5" s="619">
        <v>27.4</v>
      </c>
      <c r="AM5" s="620"/>
      <c r="AN5" s="620"/>
      <c r="AO5" s="621"/>
      <c r="AP5" s="611" t="s">
        <v>209</v>
      </c>
      <c r="AQ5" s="612"/>
      <c r="AR5" s="612"/>
      <c r="AS5" s="612"/>
      <c r="AT5" s="612"/>
      <c r="AU5" s="612"/>
      <c r="AV5" s="612"/>
      <c r="AW5" s="612"/>
      <c r="AX5" s="612"/>
      <c r="AY5" s="612"/>
      <c r="AZ5" s="612"/>
      <c r="BA5" s="612"/>
      <c r="BB5" s="612"/>
      <c r="BC5" s="612"/>
      <c r="BD5" s="612"/>
      <c r="BE5" s="612"/>
      <c r="BF5" s="613"/>
      <c r="BG5" s="625">
        <v>1582940</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123292</v>
      </c>
      <c r="S6" s="626"/>
      <c r="T6" s="626"/>
      <c r="U6" s="626"/>
      <c r="V6" s="626"/>
      <c r="W6" s="626"/>
      <c r="X6" s="626"/>
      <c r="Y6" s="627"/>
      <c r="Z6" s="628">
        <v>0.9</v>
      </c>
      <c r="AA6" s="628"/>
      <c r="AB6" s="628"/>
      <c r="AC6" s="628"/>
      <c r="AD6" s="629">
        <v>123292</v>
      </c>
      <c r="AE6" s="629"/>
      <c r="AF6" s="629"/>
      <c r="AG6" s="629"/>
      <c r="AH6" s="629"/>
      <c r="AI6" s="629"/>
      <c r="AJ6" s="629"/>
      <c r="AK6" s="629"/>
      <c r="AL6" s="630">
        <v>2.1</v>
      </c>
      <c r="AM6" s="631"/>
      <c r="AN6" s="631"/>
      <c r="AO6" s="632"/>
      <c r="AP6" s="622" t="s">
        <v>215</v>
      </c>
      <c r="AQ6" s="623"/>
      <c r="AR6" s="623"/>
      <c r="AS6" s="623"/>
      <c r="AT6" s="623"/>
      <c r="AU6" s="623"/>
      <c r="AV6" s="623"/>
      <c r="AW6" s="623"/>
      <c r="AX6" s="623"/>
      <c r="AY6" s="623"/>
      <c r="AZ6" s="623"/>
      <c r="BA6" s="623"/>
      <c r="BB6" s="623"/>
      <c r="BC6" s="623"/>
      <c r="BD6" s="623"/>
      <c r="BE6" s="623"/>
      <c r="BF6" s="624"/>
      <c r="BG6" s="625">
        <v>1582940</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102916</v>
      </c>
      <c r="CS6" s="626"/>
      <c r="CT6" s="626"/>
      <c r="CU6" s="626"/>
      <c r="CV6" s="626"/>
      <c r="CW6" s="626"/>
      <c r="CX6" s="626"/>
      <c r="CY6" s="627"/>
      <c r="CZ6" s="628">
        <v>0.9</v>
      </c>
      <c r="DA6" s="628"/>
      <c r="DB6" s="628"/>
      <c r="DC6" s="628"/>
      <c r="DD6" s="634" t="s">
        <v>210</v>
      </c>
      <c r="DE6" s="626"/>
      <c r="DF6" s="626"/>
      <c r="DG6" s="626"/>
      <c r="DH6" s="626"/>
      <c r="DI6" s="626"/>
      <c r="DJ6" s="626"/>
      <c r="DK6" s="626"/>
      <c r="DL6" s="626"/>
      <c r="DM6" s="626"/>
      <c r="DN6" s="626"/>
      <c r="DO6" s="626"/>
      <c r="DP6" s="627"/>
      <c r="DQ6" s="634">
        <v>102916</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1718</v>
      </c>
      <c r="S7" s="626"/>
      <c r="T7" s="626"/>
      <c r="U7" s="626"/>
      <c r="V7" s="626"/>
      <c r="W7" s="626"/>
      <c r="X7" s="626"/>
      <c r="Y7" s="627"/>
      <c r="Z7" s="628">
        <v>0</v>
      </c>
      <c r="AA7" s="628"/>
      <c r="AB7" s="628"/>
      <c r="AC7" s="628"/>
      <c r="AD7" s="629">
        <v>1718</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729294</v>
      </c>
      <c r="BH7" s="626"/>
      <c r="BI7" s="626"/>
      <c r="BJ7" s="626"/>
      <c r="BK7" s="626"/>
      <c r="BL7" s="626"/>
      <c r="BM7" s="626"/>
      <c r="BN7" s="627"/>
      <c r="BO7" s="628">
        <v>46.1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1624551</v>
      </c>
      <c r="CS7" s="626"/>
      <c r="CT7" s="626"/>
      <c r="CU7" s="626"/>
      <c r="CV7" s="626"/>
      <c r="CW7" s="626"/>
      <c r="CX7" s="626"/>
      <c r="CY7" s="627"/>
      <c r="CZ7" s="628">
        <v>13.9</v>
      </c>
      <c r="DA7" s="628"/>
      <c r="DB7" s="628"/>
      <c r="DC7" s="628"/>
      <c r="DD7" s="634">
        <v>104431</v>
      </c>
      <c r="DE7" s="626"/>
      <c r="DF7" s="626"/>
      <c r="DG7" s="626"/>
      <c r="DH7" s="626"/>
      <c r="DI7" s="626"/>
      <c r="DJ7" s="626"/>
      <c r="DK7" s="626"/>
      <c r="DL7" s="626"/>
      <c r="DM7" s="626"/>
      <c r="DN7" s="626"/>
      <c r="DO7" s="626"/>
      <c r="DP7" s="627"/>
      <c r="DQ7" s="634">
        <v>1469718</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5605</v>
      </c>
      <c r="S8" s="626"/>
      <c r="T8" s="626"/>
      <c r="U8" s="626"/>
      <c r="V8" s="626"/>
      <c r="W8" s="626"/>
      <c r="X8" s="626"/>
      <c r="Y8" s="627"/>
      <c r="Z8" s="628">
        <v>0</v>
      </c>
      <c r="AA8" s="628"/>
      <c r="AB8" s="628"/>
      <c r="AC8" s="628"/>
      <c r="AD8" s="629">
        <v>5605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30239</v>
      </c>
      <c r="BH8" s="626"/>
      <c r="BI8" s="626"/>
      <c r="BJ8" s="626"/>
      <c r="BK8" s="626"/>
      <c r="BL8" s="626"/>
      <c r="BM8" s="626"/>
      <c r="BN8" s="627"/>
      <c r="BO8" s="628">
        <v>1.9</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3444372</v>
      </c>
      <c r="CS8" s="626"/>
      <c r="CT8" s="626"/>
      <c r="CU8" s="626"/>
      <c r="CV8" s="626"/>
      <c r="CW8" s="626"/>
      <c r="CX8" s="626"/>
      <c r="CY8" s="627"/>
      <c r="CZ8" s="628">
        <v>29.4</v>
      </c>
      <c r="DA8" s="628"/>
      <c r="DB8" s="628"/>
      <c r="DC8" s="628"/>
      <c r="DD8" s="634">
        <v>338460</v>
      </c>
      <c r="DE8" s="626"/>
      <c r="DF8" s="626"/>
      <c r="DG8" s="626"/>
      <c r="DH8" s="626"/>
      <c r="DI8" s="626"/>
      <c r="DJ8" s="626"/>
      <c r="DK8" s="626"/>
      <c r="DL8" s="626"/>
      <c r="DM8" s="626"/>
      <c r="DN8" s="626"/>
      <c r="DO8" s="626"/>
      <c r="DP8" s="627"/>
      <c r="DQ8" s="634">
        <v>1797600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3707</v>
      </c>
      <c r="S9" s="626"/>
      <c r="T9" s="626"/>
      <c r="U9" s="626"/>
      <c r="V9" s="626"/>
      <c r="W9" s="626"/>
      <c r="X9" s="626"/>
      <c r="Y9" s="627"/>
      <c r="Z9" s="628">
        <v>0</v>
      </c>
      <c r="AA9" s="628"/>
      <c r="AB9" s="628"/>
      <c r="AC9" s="628"/>
      <c r="AD9" s="629">
        <v>3707</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656278</v>
      </c>
      <c r="BH9" s="626"/>
      <c r="BI9" s="626"/>
      <c r="BJ9" s="626"/>
      <c r="BK9" s="626"/>
      <c r="BL9" s="626"/>
      <c r="BM9" s="626"/>
      <c r="BN9" s="627"/>
      <c r="BO9" s="628">
        <v>41.5</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1235807</v>
      </c>
      <c r="CS9" s="626"/>
      <c r="CT9" s="626"/>
      <c r="CU9" s="626"/>
      <c r="CV9" s="626"/>
      <c r="CW9" s="626"/>
      <c r="CX9" s="626"/>
      <c r="CY9" s="627"/>
      <c r="CZ9" s="628">
        <v>10.5</v>
      </c>
      <c r="DA9" s="628"/>
      <c r="DB9" s="628"/>
      <c r="DC9" s="628"/>
      <c r="DD9" s="634">
        <v>478276</v>
      </c>
      <c r="DE9" s="626"/>
      <c r="DF9" s="626"/>
      <c r="DG9" s="626"/>
      <c r="DH9" s="626"/>
      <c r="DI9" s="626"/>
      <c r="DJ9" s="626"/>
      <c r="DK9" s="626"/>
      <c r="DL9" s="626"/>
      <c r="DM9" s="626"/>
      <c r="DN9" s="626"/>
      <c r="DO9" s="626"/>
      <c r="DP9" s="627"/>
      <c r="DQ9" s="634">
        <v>610373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310788</v>
      </c>
      <c r="S10" s="626"/>
      <c r="T10" s="626"/>
      <c r="U10" s="626"/>
      <c r="V10" s="626"/>
      <c r="W10" s="626"/>
      <c r="X10" s="626"/>
      <c r="Y10" s="627"/>
      <c r="Z10" s="628">
        <v>2.4</v>
      </c>
      <c r="AA10" s="628"/>
      <c r="AB10" s="628"/>
      <c r="AC10" s="628"/>
      <c r="AD10" s="629">
        <v>310788</v>
      </c>
      <c r="AE10" s="629"/>
      <c r="AF10" s="629"/>
      <c r="AG10" s="629"/>
      <c r="AH10" s="629"/>
      <c r="AI10" s="629"/>
      <c r="AJ10" s="629"/>
      <c r="AK10" s="629"/>
      <c r="AL10" s="630">
        <v>5.4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25334</v>
      </c>
      <c r="BH10" s="626"/>
      <c r="BI10" s="626"/>
      <c r="BJ10" s="626"/>
      <c r="BK10" s="626"/>
      <c r="BL10" s="626"/>
      <c r="BM10" s="626"/>
      <c r="BN10" s="627"/>
      <c r="BO10" s="628">
        <v>1.6</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397</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67</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10630</v>
      </c>
      <c r="S11" s="626"/>
      <c r="T11" s="626"/>
      <c r="U11" s="626"/>
      <c r="V11" s="626"/>
      <c r="W11" s="626"/>
      <c r="X11" s="626"/>
      <c r="Y11" s="627"/>
      <c r="Z11" s="628">
        <v>0.1</v>
      </c>
      <c r="AA11" s="628"/>
      <c r="AB11" s="628"/>
      <c r="AC11" s="628"/>
      <c r="AD11" s="629">
        <v>10630</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17443</v>
      </c>
      <c r="BH11" s="626"/>
      <c r="BI11" s="626"/>
      <c r="BJ11" s="626"/>
      <c r="BK11" s="626"/>
      <c r="BL11" s="626"/>
      <c r="BM11" s="626"/>
      <c r="BN11" s="627"/>
      <c r="BO11" s="628">
        <v>1.1000000000000001</v>
      </c>
      <c r="BP11" s="628"/>
      <c r="BQ11" s="628"/>
      <c r="BR11" s="628"/>
      <c r="BS11" s="634" t="s">
        <v>113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519850</v>
      </c>
      <c r="CS11" s="626"/>
      <c r="CT11" s="626"/>
      <c r="CU11" s="626"/>
      <c r="CV11" s="626"/>
      <c r="CW11" s="626"/>
      <c r="CX11" s="626"/>
      <c r="CY11" s="627"/>
      <c r="CZ11" s="628">
        <v>4.4000000000000004</v>
      </c>
      <c r="DA11" s="628"/>
      <c r="DB11" s="628"/>
      <c r="DC11" s="628"/>
      <c r="DD11" s="634">
        <v>114671</v>
      </c>
      <c r="DE11" s="626"/>
      <c r="DF11" s="626"/>
      <c r="DG11" s="626"/>
      <c r="DH11" s="626"/>
      <c r="DI11" s="626"/>
      <c r="DJ11" s="626"/>
      <c r="DK11" s="626"/>
      <c r="DL11" s="626"/>
      <c r="DM11" s="626"/>
      <c r="DN11" s="626"/>
      <c r="DO11" s="626"/>
      <c r="DP11" s="627"/>
      <c r="DQ11" s="634">
        <v>249279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666810</v>
      </c>
      <c r="BH12" s="626"/>
      <c r="BI12" s="626"/>
      <c r="BJ12" s="626"/>
      <c r="BK12" s="626"/>
      <c r="BL12" s="626"/>
      <c r="BM12" s="626"/>
      <c r="BN12" s="627"/>
      <c r="BO12" s="628">
        <v>42.1</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249868</v>
      </c>
      <c r="CS12" s="626"/>
      <c r="CT12" s="626"/>
      <c r="CU12" s="626"/>
      <c r="CV12" s="626"/>
      <c r="CW12" s="626"/>
      <c r="CX12" s="626"/>
      <c r="CY12" s="627"/>
      <c r="CZ12" s="628">
        <v>2.1</v>
      </c>
      <c r="DA12" s="628"/>
      <c r="DB12" s="628"/>
      <c r="DC12" s="628"/>
      <c r="DD12" s="634">
        <v>18630</v>
      </c>
      <c r="DE12" s="626"/>
      <c r="DF12" s="626"/>
      <c r="DG12" s="626"/>
      <c r="DH12" s="626"/>
      <c r="DI12" s="626"/>
      <c r="DJ12" s="626"/>
      <c r="DK12" s="626"/>
      <c r="DL12" s="626"/>
      <c r="DM12" s="626"/>
      <c r="DN12" s="626"/>
      <c r="DO12" s="626"/>
      <c r="DP12" s="627"/>
      <c r="DQ12" s="634">
        <v>246592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32809</v>
      </c>
      <c r="S13" s="626"/>
      <c r="T13" s="626"/>
      <c r="U13" s="626"/>
      <c r="V13" s="626"/>
      <c r="W13" s="626"/>
      <c r="X13" s="626"/>
      <c r="Y13" s="627"/>
      <c r="Z13" s="628">
        <v>0.3</v>
      </c>
      <c r="AA13" s="628"/>
      <c r="AB13" s="628"/>
      <c r="AC13" s="628"/>
      <c r="AD13" s="629">
        <v>32809</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656134</v>
      </c>
      <c r="BH13" s="626"/>
      <c r="BI13" s="626"/>
      <c r="BJ13" s="626"/>
      <c r="BK13" s="626"/>
      <c r="BL13" s="626"/>
      <c r="BM13" s="626"/>
      <c r="BN13" s="627"/>
      <c r="BO13" s="628">
        <v>41.5</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1278703</v>
      </c>
      <c r="CS13" s="626"/>
      <c r="CT13" s="626"/>
      <c r="CU13" s="626"/>
      <c r="CV13" s="626"/>
      <c r="CW13" s="626"/>
      <c r="CX13" s="626"/>
      <c r="CY13" s="627"/>
      <c r="CZ13" s="628">
        <v>10.9</v>
      </c>
      <c r="DA13" s="628"/>
      <c r="DB13" s="628"/>
      <c r="DC13" s="628"/>
      <c r="DD13" s="634">
        <v>505677</v>
      </c>
      <c r="DE13" s="626"/>
      <c r="DF13" s="626"/>
      <c r="DG13" s="626"/>
      <c r="DH13" s="626"/>
      <c r="DI13" s="626"/>
      <c r="DJ13" s="626"/>
      <c r="DK13" s="626"/>
      <c r="DL13" s="626"/>
      <c r="DM13" s="626"/>
      <c r="DN13" s="626"/>
      <c r="DO13" s="626"/>
      <c r="DP13" s="627"/>
      <c r="DQ13" s="634">
        <v>893931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59505</v>
      </c>
      <c r="BH14" s="626"/>
      <c r="BI14" s="626"/>
      <c r="BJ14" s="626"/>
      <c r="BK14" s="626"/>
      <c r="BL14" s="626"/>
      <c r="BM14" s="626"/>
      <c r="BN14" s="627"/>
      <c r="BO14" s="628">
        <v>3.8</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338964</v>
      </c>
      <c r="CS14" s="626"/>
      <c r="CT14" s="626"/>
      <c r="CU14" s="626"/>
      <c r="CV14" s="626"/>
      <c r="CW14" s="626"/>
      <c r="CX14" s="626"/>
      <c r="CY14" s="627"/>
      <c r="CZ14" s="628">
        <v>2.9</v>
      </c>
      <c r="DA14" s="628"/>
      <c r="DB14" s="628"/>
      <c r="DC14" s="628"/>
      <c r="DD14" s="634">
        <v>7033</v>
      </c>
      <c r="DE14" s="626"/>
      <c r="DF14" s="626"/>
      <c r="DG14" s="626"/>
      <c r="DH14" s="626"/>
      <c r="DI14" s="626"/>
      <c r="DJ14" s="626"/>
      <c r="DK14" s="626"/>
      <c r="DL14" s="626"/>
      <c r="DM14" s="626"/>
      <c r="DN14" s="626"/>
      <c r="DO14" s="626"/>
      <c r="DP14" s="627"/>
      <c r="DQ14" s="634">
        <v>316505</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4642</v>
      </c>
      <c r="S15" s="626"/>
      <c r="T15" s="626"/>
      <c r="U15" s="626"/>
      <c r="V15" s="626"/>
      <c r="W15" s="626"/>
      <c r="X15" s="626"/>
      <c r="Y15" s="627"/>
      <c r="Z15" s="628">
        <v>0</v>
      </c>
      <c r="AA15" s="628"/>
      <c r="AB15" s="628"/>
      <c r="AC15" s="628"/>
      <c r="AD15" s="629">
        <v>4642</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127331</v>
      </c>
      <c r="BH15" s="626"/>
      <c r="BI15" s="626"/>
      <c r="BJ15" s="626"/>
      <c r="BK15" s="626"/>
      <c r="BL15" s="626"/>
      <c r="BM15" s="626"/>
      <c r="BN15" s="627"/>
      <c r="BO15" s="628">
        <v>8</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1825145</v>
      </c>
      <c r="CS15" s="626"/>
      <c r="CT15" s="626"/>
      <c r="CU15" s="626"/>
      <c r="CV15" s="626"/>
      <c r="CW15" s="626"/>
      <c r="CX15" s="626"/>
      <c r="CY15" s="627"/>
      <c r="CZ15" s="628">
        <v>15.6</v>
      </c>
      <c r="DA15" s="628"/>
      <c r="DB15" s="628"/>
      <c r="DC15" s="628"/>
      <c r="DD15" s="634">
        <v>994000</v>
      </c>
      <c r="DE15" s="626"/>
      <c r="DF15" s="626"/>
      <c r="DG15" s="626"/>
      <c r="DH15" s="626"/>
      <c r="DI15" s="626"/>
      <c r="DJ15" s="626"/>
      <c r="DK15" s="626"/>
      <c r="DL15" s="626"/>
      <c r="DM15" s="626"/>
      <c r="DN15" s="626"/>
      <c r="DO15" s="626"/>
      <c r="DP15" s="627"/>
      <c r="DQ15" s="634">
        <v>875654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4111917</v>
      </c>
      <c r="S16" s="626"/>
      <c r="T16" s="626"/>
      <c r="U16" s="626"/>
      <c r="V16" s="626"/>
      <c r="W16" s="626"/>
      <c r="X16" s="626"/>
      <c r="Y16" s="627"/>
      <c r="Z16" s="628">
        <v>31.5</v>
      </c>
      <c r="AA16" s="628"/>
      <c r="AB16" s="628"/>
      <c r="AC16" s="628"/>
      <c r="AD16" s="629">
        <v>3505622</v>
      </c>
      <c r="AE16" s="629"/>
      <c r="AF16" s="629"/>
      <c r="AG16" s="629"/>
      <c r="AH16" s="629"/>
      <c r="AI16" s="629"/>
      <c r="AJ16" s="629"/>
      <c r="AK16" s="629"/>
      <c r="AL16" s="630">
        <v>60.8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41357</v>
      </c>
      <c r="CS16" s="626"/>
      <c r="CT16" s="626"/>
      <c r="CU16" s="626"/>
      <c r="CV16" s="626"/>
      <c r="CW16" s="626"/>
      <c r="CX16" s="626"/>
      <c r="CY16" s="627"/>
      <c r="CZ16" s="628">
        <v>0.4</v>
      </c>
      <c r="DA16" s="628"/>
      <c r="DB16" s="628"/>
      <c r="DC16" s="628"/>
      <c r="DD16" s="634" t="s">
        <v>113</v>
      </c>
      <c r="DE16" s="626"/>
      <c r="DF16" s="626"/>
      <c r="DG16" s="626"/>
      <c r="DH16" s="626"/>
      <c r="DI16" s="626"/>
      <c r="DJ16" s="626"/>
      <c r="DK16" s="626"/>
      <c r="DL16" s="626"/>
      <c r="DM16" s="626"/>
      <c r="DN16" s="626"/>
      <c r="DO16" s="626"/>
      <c r="DP16" s="627"/>
      <c r="DQ16" s="634">
        <v>19021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3505622</v>
      </c>
      <c r="S17" s="626"/>
      <c r="T17" s="626"/>
      <c r="U17" s="626"/>
      <c r="V17" s="626"/>
      <c r="W17" s="626"/>
      <c r="X17" s="626"/>
      <c r="Y17" s="627"/>
      <c r="Z17" s="628">
        <v>26.8</v>
      </c>
      <c r="AA17" s="628"/>
      <c r="AB17" s="628"/>
      <c r="AC17" s="628"/>
      <c r="AD17" s="629">
        <v>3505622</v>
      </c>
      <c r="AE17" s="629"/>
      <c r="AF17" s="629"/>
      <c r="AG17" s="629"/>
      <c r="AH17" s="629"/>
      <c r="AI17" s="629"/>
      <c r="AJ17" s="629"/>
      <c r="AK17" s="629"/>
      <c r="AL17" s="630">
        <v>60.8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1067112</v>
      </c>
      <c r="CS17" s="626"/>
      <c r="CT17" s="626"/>
      <c r="CU17" s="626"/>
      <c r="CV17" s="626"/>
      <c r="CW17" s="626"/>
      <c r="CX17" s="626"/>
      <c r="CY17" s="627"/>
      <c r="CZ17" s="628">
        <v>9.1</v>
      </c>
      <c r="DA17" s="628"/>
      <c r="DB17" s="628"/>
      <c r="DC17" s="628"/>
      <c r="DD17" s="634" t="s">
        <v>113</v>
      </c>
      <c r="DE17" s="626"/>
      <c r="DF17" s="626"/>
      <c r="DG17" s="626"/>
      <c r="DH17" s="626"/>
      <c r="DI17" s="626"/>
      <c r="DJ17" s="626"/>
      <c r="DK17" s="626"/>
      <c r="DL17" s="626"/>
      <c r="DM17" s="626"/>
      <c r="DN17" s="626"/>
      <c r="DO17" s="626"/>
      <c r="DP17" s="627"/>
      <c r="DQ17" s="634">
        <v>1067112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606295</v>
      </c>
      <c r="S18" s="626"/>
      <c r="T18" s="626"/>
      <c r="U18" s="626"/>
      <c r="V18" s="626"/>
      <c r="W18" s="626"/>
      <c r="X18" s="626"/>
      <c r="Y18" s="627"/>
      <c r="Z18" s="628">
        <v>4.5999999999999996</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6188048</v>
      </c>
      <c r="S20" s="626"/>
      <c r="T20" s="626"/>
      <c r="U20" s="626"/>
      <c r="V20" s="626"/>
      <c r="W20" s="626"/>
      <c r="X20" s="626"/>
      <c r="Y20" s="627"/>
      <c r="Z20" s="628">
        <v>47.4</v>
      </c>
      <c r="AA20" s="628"/>
      <c r="AB20" s="628"/>
      <c r="AC20" s="628"/>
      <c r="AD20" s="629">
        <v>5581753</v>
      </c>
      <c r="AE20" s="629"/>
      <c r="AF20" s="629"/>
      <c r="AG20" s="629"/>
      <c r="AH20" s="629"/>
      <c r="AI20" s="629"/>
      <c r="AJ20" s="629"/>
      <c r="AK20" s="629"/>
      <c r="AL20" s="630">
        <v>96.7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11729042</v>
      </c>
      <c r="CS20" s="626"/>
      <c r="CT20" s="626"/>
      <c r="CU20" s="626"/>
      <c r="CV20" s="626"/>
      <c r="CW20" s="626"/>
      <c r="CX20" s="626"/>
      <c r="CY20" s="627"/>
      <c r="CZ20" s="628">
        <v>100</v>
      </c>
      <c r="DA20" s="628"/>
      <c r="DB20" s="628"/>
      <c r="DC20" s="628"/>
      <c r="DD20" s="634">
        <v>2561178</v>
      </c>
      <c r="DE20" s="626"/>
      <c r="DF20" s="626"/>
      <c r="DG20" s="626"/>
      <c r="DH20" s="626"/>
      <c r="DI20" s="626"/>
      <c r="DJ20" s="626"/>
      <c r="DK20" s="626"/>
      <c r="DL20" s="626"/>
      <c r="DM20" s="626"/>
      <c r="DN20" s="626"/>
      <c r="DO20" s="626"/>
      <c r="DP20" s="627"/>
      <c r="DQ20" s="634">
        <v>7648768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4620</v>
      </c>
      <c r="S21" s="626"/>
      <c r="T21" s="626"/>
      <c r="U21" s="626"/>
      <c r="V21" s="626"/>
      <c r="W21" s="626"/>
      <c r="X21" s="626"/>
      <c r="Y21" s="627"/>
      <c r="Z21" s="628">
        <v>0</v>
      </c>
      <c r="AA21" s="628"/>
      <c r="AB21" s="628"/>
      <c r="AC21" s="628"/>
      <c r="AD21" s="629">
        <v>4620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110160</v>
      </c>
      <c r="S22" s="626"/>
      <c r="T22" s="626"/>
      <c r="U22" s="626"/>
      <c r="V22" s="626"/>
      <c r="W22" s="626"/>
      <c r="X22" s="626"/>
      <c r="Y22" s="627"/>
      <c r="Z22" s="628">
        <v>0.8</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168724</v>
      </c>
      <c r="S23" s="626"/>
      <c r="T23" s="626"/>
      <c r="U23" s="626"/>
      <c r="V23" s="626"/>
      <c r="W23" s="626"/>
      <c r="X23" s="626"/>
      <c r="Y23" s="627"/>
      <c r="Z23" s="628">
        <v>1.3</v>
      </c>
      <c r="AA23" s="628"/>
      <c r="AB23" s="628"/>
      <c r="AC23" s="628"/>
      <c r="AD23" s="629" t="s">
        <v>113</v>
      </c>
      <c r="AE23" s="629"/>
      <c r="AF23" s="629"/>
      <c r="AG23" s="629"/>
      <c r="AH23" s="629"/>
      <c r="AI23" s="629"/>
      <c r="AJ23" s="629"/>
      <c r="AK23" s="629"/>
      <c r="AL23" s="630" t="s">
        <v>113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11977</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4117305</v>
      </c>
      <c r="CS24" s="615"/>
      <c r="CT24" s="615"/>
      <c r="CU24" s="615"/>
      <c r="CV24" s="615"/>
      <c r="CW24" s="615"/>
      <c r="CX24" s="615"/>
      <c r="CY24" s="616"/>
      <c r="CZ24" s="652">
        <v>35.1</v>
      </c>
      <c r="DA24" s="653"/>
      <c r="DB24" s="653"/>
      <c r="DC24" s="654"/>
      <c r="DD24" s="651">
        <v>2878506</v>
      </c>
      <c r="DE24" s="615"/>
      <c r="DF24" s="615"/>
      <c r="DG24" s="615"/>
      <c r="DH24" s="615"/>
      <c r="DI24" s="615"/>
      <c r="DJ24" s="615"/>
      <c r="DK24" s="616"/>
      <c r="DL24" s="651">
        <v>2878327</v>
      </c>
      <c r="DM24" s="615"/>
      <c r="DN24" s="615"/>
      <c r="DO24" s="615"/>
      <c r="DP24" s="615"/>
      <c r="DQ24" s="615"/>
      <c r="DR24" s="615"/>
      <c r="DS24" s="615"/>
      <c r="DT24" s="615"/>
      <c r="DU24" s="615"/>
      <c r="DV24" s="616"/>
      <c r="DW24" s="619">
        <v>47.8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1636958</v>
      </c>
      <c r="S25" s="626"/>
      <c r="T25" s="626"/>
      <c r="U25" s="626"/>
      <c r="V25" s="626"/>
      <c r="W25" s="626"/>
      <c r="X25" s="626"/>
      <c r="Y25" s="627"/>
      <c r="Z25" s="628">
        <v>12.5</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1394141</v>
      </c>
      <c r="CS25" s="657"/>
      <c r="CT25" s="657"/>
      <c r="CU25" s="657"/>
      <c r="CV25" s="657"/>
      <c r="CW25" s="657"/>
      <c r="CX25" s="657"/>
      <c r="CY25" s="658"/>
      <c r="CZ25" s="659">
        <v>11.9</v>
      </c>
      <c r="DA25" s="660"/>
      <c r="DB25" s="660"/>
      <c r="DC25" s="661"/>
      <c r="DD25" s="634">
        <v>1327260</v>
      </c>
      <c r="DE25" s="657"/>
      <c r="DF25" s="657"/>
      <c r="DG25" s="657"/>
      <c r="DH25" s="657"/>
      <c r="DI25" s="657"/>
      <c r="DJ25" s="657"/>
      <c r="DK25" s="658"/>
      <c r="DL25" s="634">
        <v>1327081</v>
      </c>
      <c r="DM25" s="657"/>
      <c r="DN25" s="657"/>
      <c r="DO25" s="657"/>
      <c r="DP25" s="657"/>
      <c r="DQ25" s="657"/>
      <c r="DR25" s="657"/>
      <c r="DS25" s="657"/>
      <c r="DT25" s="657"/>
      <c r="DU25" s="657"/>
      <c r="DV25" s="658"/>
      <c r="DW25" s="630">
        <v>22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176462</v>
      </c>
      <c r="S26" s="626"/>
      <c r="T26" s="626"/>
      <c r="U26" s="626"/>
      <c r="V26" s="626"/>
      <c r="W26" s="626"/>
      <c r="X26" s="626"/>
      <c r="Y26" s="627"/>
      <c r="Z26" s="628">
        <v>1.4</v>
      </c>
      <c r="AA26" s="628"/>
      <c r="AB26" s="628"/>
      <c r="AC26" s="628"/>
      <c r="AD26" s="629">
        <v>176462</v>
      </c>
      <c r="AE26" s="629"/>
      <c r="AF26" s="629"/>
      <c r="AG26" s="629"/>
      <c r="AH26" s="629"/>
      <c r="AI26" s="629"/>
      <c r="AJ26" s="629"/>
      <c r="AK26" s="629"/>
      <c r="AL26" s="630">
        <v>3.1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900241</v>
      </c>
      <c r="CS26" s="626"/>
      <c r="CT26" s="626"/>
      <c r="CU26" s="626"/>
      <c r="CV26" s="626"/>
      <c r="CW26" s="626"/>
      <c r="CX26" s="626"/>
      <c r="CY26" s="627"/>
      <c r="CZ26" s="659">
        <v>7.7</v>
      </c>
      <c r="DA26" s="660"/>
      <c r="DB26" s="660"/>
      <c r="DC26" s="661"/>
      <c r="DD26" s="634">
        <v>873569</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749221</v>
      </c>
      <c r="S27" s="626"/>
      <c r="T27" s="626"/>
      <c r="U27" s="626"/>
      <c r="V27" s="626"/>
      <c r="W27" s="626"/>
      <c r="X27" s="626"/>
      <c r="Y27" s="627"/>
      <c r="Z27" s="628">
        <v>5.7</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1582940</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1656052</v>
      </c>
      <c r="CS27" s="657"/>
      <c r="CT27" s="657"/>
      <c r="CU27" s="657"/>
      <c r="CV27" s="657"/>
      <c r="CW27" s="657"/>
      <c r="CX27" s="657"/>
      <c r="CY27" s="658"/>
      <c r="CZ27" s="659">
        <v>14.1</v>
      </c>
      <c r="DA27" s="660"/>
      <c r="DB27" s="660"/>
      <c r="DC27" s="661"/>
      <c r="DD27" s="634">
        <v>484134</v>
      </c>
      <c r="DE27" s="657"/>
      <c r="DF27" s="657"/>
      <c r="DG27" s="657"/>
      <c r="DH27" s="657"/>
      <c r="DI27" s="657"/>
      <c r="DJ27" s="657"/>
      <c r="DK27" s="658"/>
      <c r="DL27" s="634">
        <v>484134</v>
      </c>
      <c r="DM27" s="657"/>
      <c r="DN27" s="657"/>
      <c r="DO27" s="657"/>
      <c r="DP27" s="657"/>
      <c r="DQ27" s="657"/>
      <c r="DR27" s="657"/>
      <c r="DS27" s="657"/>
      <c r="DT27" s="657"/>
      <c r="DU27" s="657"/>
      <c r="DV27" s="658"/>
      <c r="DW27" s="630">
        <v>8</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303466</v>
      </c>
      <c r="S28" s="626"/>
      <c r="T28" s="626"/>
      <c r="U28" s="626"/>
      <c r="V28" s="626"/>
      <c r="W28" s="626"/>
      <c r="X28" s="626"/>
      <c r="Y28" s="627"/>
      <c r="Z28" s="628">
        <v>2.2999999999999998</v>
      </c>
      <c r="AA28" s="628"/>
      <c r="AB28" s="628"/>
      <c r="AC28" s="628"/>
      <c r="AD28" s="629">
        <v>7320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1067112</v>
      </c>
      <c r="CS28" s="626"/>
      <c r="CT28" s="626"/>
      <c r="CU28" s="626"/>
      <c r="CV28" s="626"/>
      <c r="CW28" s="626"/>
      <c r="CX28" s="626"/>
      <c r="CY28" s="627"/>
      <c r="CZ28" s="659">
        <v>9.1</v>
      </c>
      <c r="DA28" s="660"/>
      <c r="DB28" s="660"/>
      <c r="DC28" s="661"/>
      <c r="DD28" s="634">
        <v>1067112</v>
      </c>
      <c r="DE28" s="626"/>
      <c r="DF28" s="626"/>
      <c r="DG28" s="626"/>
      <c r="DH28" s="626"/>
      <c r="DI28" s="626"/>
      <c r="DJ28" s="626"/>
      <c r="DK28" s="627"/>
      <c r="DL28" s="634">
        <v>1067112</v>
      </c>
      <c r="DM28" s="626"/>
      <c r="DN28" s="626"/>
      <c r="DO28" s="626"/>
      <c r="DP28" s="626"/>
      <c r="DQ28" s="626"/>
      <c r="DR28" s="626"/>
      <c r="DS28" s="626"/>
      <c r="DT28" s="626"/>
      <c r="DU28" s="626"/>
      <c r="DV28" s="627"/>
      <c r="DW28" s="630">
        <v>17.7</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11159</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1066978</v>
      </c>
      <c r="CS29" s="657"/>
      <c r="CT29" s="657"/>
      <c r="CU29" s="657"/>
      <c r="CV29" s="657"/>
      <c r="CW29" s="657"/>
      <c r="CX29" s="657"/>
      <c r="CY29" s="658"/>
      <c r="CZ29" s="659">
        <v>9.1</v>
      </c>
      <c r="DA29" s="660"/>
      <c r="DB29" s="660"/>
      <c r="DC29" s="661"/>
      <c r="DD29" s="634">
        <v>1066978</v>
      </c>
      <c r="DE29" s="657"/>
      <c r="DF29" s="657"/>
      <c r="DG29" s="657"/>
      <c r="DH29" s="657"/>
      <c r="DI29" s="657"/>
      <c r="DJ29" s="657"/>
      <c r="DK29" s="658"/>
      <c r="DL29" s="634">
        <v>1066978</v>
      </c>
      <c r="DM29" s="657"/>
      <c r="DN29" s="657"/>
      <c r="DO29" s="657"/>
      <c r="DP29" s="657"/>
      <c r="DQ29" s="657"/>
      <c r="DR29" s="657"/>
      <c r="DS29" s="657"/>
      <c r="DT29" s="657"/>
      <c r="DU29" s="657"/>
      <c r="DV29" s="658"/>
      <c r="DW29" s="630">
        <v>17.7</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160249</v>
      </c>
      <c r="S30" s="626"/>
      <c r="T30" s="626"/>
      <c r="U30" s="626"/>
      <c r="V30" s="626"/>
      <c r="W30" s="626"/>
      <c r="X30" s="626"/>
      <c r="Y30" s="627"/>
      <c r="Z30" s="628">
        <v>1.2</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v>
      </c>
      <c r="BH30" s="684"/>
      <c r="BI30" s="684"/>
      <c r="BJ30" s="684"/>
      <c r="BK30" s="684"/>
      <c r="BL30" s="684"/>
      <c r="BM30" s="620">
        <v>89.3</v>
      </c>
      <c r="BN30" s="684"/>
      <c r="BO30" s="684"/>
      <c r="BP30" s="684"/>
      <c r="BQ30" s="685"/>
      <c r="BR30" s="683">
        <v>98.1</v>
      </c>
      <c r="BS30" s="684"/>
      <c r="BT30" s="684"/>
      <c r="BU30" s="684"/>
      <c r="BV30" s="684"/>
      <c r="BW30" s="684"/>
      <c r="BX30" s="620">
        <v>89.1</v>
      </c>
      <c r="BY30" s="684"/>
      <c r="BZ30" s="684"/>
      <c r="CA30" s="684"/>
      <c r="CB30" s="685"/>
      <c r="CD30" s="688"/>
      <c r="CE30" s="689"/>
      <c r="CF30" s="639" t="s">
        <v>292</v>
      </c>
      <c r="CG30" s="640"/>
      <c r="CH30" s="640"/>
      <c r="CI30" s="640"/>
      <c r="CJ30" s="640"/>
      <c r="CK30" s="640"/>
      <c r="CL30" s="640"/>
      <c r="CM30" s="640"/>
      <c r="CN30" s="640"/>
      <c r="CO30" s="640"/>
      <c r="CP30" s="640"/>
      <c r="CQ30" s="641"/>
      <c r="CR30" s="625">
        <v>973383</v>
      </c>
      <c r="CS30" s="626"/>
      <c r="CT30" s="626"/>
      <c r="CU30" s="626"/>
      <c r="CV30" s="626"/>
      <c r="CW30" s="626"/>
      <c r="CX30" s="626"/>
      <c r="CY30" s="627"/>
      <c r="CZ30" s="659">
        <v>8.3000000000000007</v>
      </c>
      <c r="DA30" s="660"/>
      <c r="DB30" s="660"/>
      <c r="DC30" s="661"/>
      <c r="DD30" s="634">
        <v>973383</v>
      </c>
      <c r="DE30" s="626"/>
      <c r="DF30" s="626"/>
      <c r="DG30" s="626"/>
      <c r="DH30" s="626"/>
      <c r="DI30" s="626"/>
      <c r="DJ30" s="626"/>
      <c r="DK30" s="627"/>
      <c r="DL30" s="634">
        <v>973383</v>
      </c>
      <c r="DM30" s="626"/>
      <c r="DN30" s="626"/>
      <c r="DO30" s="626"/>
      <c r="DP30" s="626"/>
      <c r="DQ30" s="626"/>
      <c r="DR30" s="626"/>
      <c r="DS30" s="626"/>
      <c r="DT30" s="626"/>
      <c r="DU30" s="626"/>
      <c r="DV30" s="627"/>
      <c r="DW30" s="630">
        <v>16.2</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1670704</v>
      </c>
      <c r="S31" s="626"/>
      <c r="T31" s="626"/>
      <c r="U31" s="626"/>
      <c r="V31" s="626"/>
      <c r="W31" s="626"/>
      <c r="X31" s="626"/>
      <c r="Y31" s="627"/>
      <c r="Z31" s="628">
        <v>12.8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98.3</v>
      </c>
      <c r="BH31" s="657"/>
      <c r="BI31" s="657"/>
      <c r="BJ31" s="657"/>
      <c r="BK31" s="657"/>
      <c r="BL31" s="657"/>
      <c r="BM31" s="631">
        <v>91.1</v>
      </c>
      <c r="BN31" s="681"/>
      <c r="BO31" s="681"/>
      <c r="BP31" s="681"/>
      <c r="BQ31" s="682"/>
      <c r="BR31" s="680">
        <v>98.2</v>
      </c>
      <c r="BS31" s="657"/>
      <c r="BT31" s="657"/>
      <c r="BU31" s="657"/>
      <c r="BV31" s="657"/>
      <c r="BW31" s="657"/>
      <c r="BX31" s="631">
        <v>90.9</v>
      </c>
      <c r="BY31" s="681"/>
      <c r="BZ31" s="681"/>
      <c r="CA31" s="681"/>
      <c r="CB31" s="682"/>
      <c r="CD31" s="688"/>
      <c r="CE31" s="689"/>
      <c r="CF31" s="639" t="s">
        <v>296</v>
      </c>
      <c r="CG31" s="640"/>
      <c r="CH31" s="640"/>
      <c r="CI31" s="640"/>
      <c r="CJ31" s="640"/>
      <c r="CK31" s="640"/>
      <c r="CL31" s="640"/>
      <c r="CM31" s="640"/>
      <c r="CN31" s="640"/>
      <c r="CO31" s="640"/>
      <c r="CP31" s="640"/>
      <c r="CQ31" s="641"/>
      <c r="CR31" s="625">
        <v>93595</v>
      </c>
      <c r="CS31" s="657"/>
      <c r="CT31" s="657"/>
      <c r="CU31" s="657"/>
      <c r="CV31" s="657"/>
      <c r="CW31" s="657"/>
      <c r="CX31" s="657"/>
      <c r="CY31" s="658"/>
      <c r="CZ31" s="659">
        <v>0.8</v>
      </c>
      <c r="DA31" s="660"/>
      <c r="DB31" s="660"/>
      <c r="DC31" s="661"/>
      <c r="DD31" s="634">
        <v>93595</v>
      </c>
      <c r="DE31" s="657"/>
      <c r="DF31" s="657"/>
      <c r="DG31" s="657"/>
      <c r="DH31" s="657"/>
      <c r="DI31" s="657"/>
      <c r="DJ31" s="657"/>
      <c r="DK31" s="658"/>
      <c r="DL31" s="634">
        <v>93595</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194844</v>
      </c>
      <c r="S32" s="626"/>
      <c r="T32" s="626"/>
      <c r="U32" s="626"/>
      <c r="V32" s="626"/>
      <c r="W32" s="626"/>
      <c r="X32" s="626"/>
      <c r="Y32" s="627"/>
      <c r="Z32" s="628">
        <v>1.5</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97.6</v>
      </c>
      <c r="BH32" s="693"/>
      <c r="BI32" s="693"/>
      <c r="BJ32" s="693"/>
      <c r="BK32" s="693"/>
      <c r="BL32" s="693"/>
      <c r="BM32" s="694">
        <v>85.9</v>
      </c>
      <c r="BN32" s="693"/>
      <c r="BO32" s="693"/>
      <c r="BP32" s="693"/>
      <c r="BQ32" s="695"/>
      <c r="BR32" s="692">
        <v>97.8</v>
      </c>
      <c r="BS32" s="693"/>
      <c r="BT32" s="693"/>
      <c r="BU32" s="693"/>
      <c r="BV32" s="693"/>
      <c r="BW32" s="693"/>
      <c r="BX32" s="694">
        <v>85.6</v>
      </c>
      <c r="BY32" s="693"/>
      <c r="BZ32" s="693"/>
      <c r="CA32" s="693"/>
      <c r="CB32" s="695"/>
      <c r="CD32" s="690"/>
      <c r="CE32" s="691"/>
      <c r="CF32" s="639" t="s">
        <v>299</v>
      </c>
      <c r="CG32" s="640"/>
      <c r="CH32" s="640"/>
      <c r="CI32" s="640"/>
      <c r="CJ32" s="640"/>
      <c r="CK32" s="640"/>
      <c r="CL32" s="640"/>
      <c r="CM32" s="640"/>
      <c r="CN32" s="640"/>
      <c r="CO32" s="640"/>
      <c r="CP32" s="640"/>
      <c r="CQ32" s="641"/>
      <c r="CR32" s="625">
        <v>134</v>
      </c>
      <c r="CS32" s="626"/>
      <c r="CT32" s="626"/>
      <c r="CU32" s="626"/>
      <c r="CV32" s="626"/>
      <c r="CW32" s="626"/>
      <c r="CX32" s="626"/>
      <c r="CY32" s="627"/>
      <c r="CZ32" s="659">
        <v>0</v>
      </c>
      <c r="DA32" s="660"/>
      <c r="DB32" s="660"/>
      <c r="DC32" s="661"/>
      <c r="DD32" s="634">
        <v>134</v>
      </c>
      <c r="DE32" s="626"/>
      <c r="DF32" s="626"/>
      <c r="DG32" s="626"/>
      <c r="DH32" s="626"/>
      <c r="DI32" s="626"/>
      <c r="DJ32" s="626"/>
      <c r="DK32" s="627"/>
      <c r="DL32" s="634">
        <v>134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1681254</v>
      </c>
      <c r="S33" s="626"/>
      <c r="T33" s="626"/>
      <c r="U33" s="626"/>
      <c r="V33" s="626"/>
      <c r="W33" s="626"/>
      <c r="X33" s="626"/>
      <c r="Y33" s="627"/>
      <c r="Z33" s="628">
        <v>12.9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5009202</v>
      </c>
      <c r="CS33" s="657"/>
      <c r="CT33" s="657"/>
      <c r="CU33" s="657"/>
      <c r="CV33" s="657"/>
      <c r="CW33" s="657"/>
      <c r="CX33" s="657"/>
      <c r="CY33" s="658"/>
      <c r="CZ33" s="659">
        <v>42.7</v>
      </c>
      <c r="DA33" s="660"/>
      <c r="DB33" s="660"/>
      <c r="DC33" s="661"/>
      <c r="DD33" s="634">
        <v>3854175</v>
      </c>
      <c r="DE33" s="657"/>
      <c r="DF33" s="657"/>
      <c r="DG33" s="657"/>
      <c r="DH33" s="657"/>
      <c r="DI33" s="657"/>
      <c r="DJ33" s="657"/>
      <c r="DK33" s="658"/>
      <c r="DL33" s="634">
        <v>2729971</v>
      </c>
      <c r="DM33" s="657"/>
      <c r="DN33" s="657"/>
      <c r="DO33" s="657"/>
      <c r="DP33" s="657"/>
      <c r="DQ33" s="657"/>
      <c r="DR33" s="657"/>
      <c r="DS33" s="657"/>
      <c r="DT33" s="657"/>
      <c r="DU33" s="657"/>
      <c r="DV33" s="658"/>
      <c r="DW33" s="630">
        <v>45.3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1641345</v>
      </c>
      <c r="CS34" s="626"/>
      <c r="CT34" s="626"/>
      <c r="CU34" s="626"/>
      <c r="CV34" s="626"/>
      <c r="CW34" s="626"/>
      <c r="CX34" s="626"/>
      <c r="CY34" s="627"/>
      <c r="CZ34" s="659">
        <v>14</v>
      </c>
      <c r="DA34" s="660"/>
      <c r="DB34" s="660"/>
      <c r="DC34" s="661"/>
      <c r="DD34" s="634">
        <v>1084220</v>
      </c>
      <c r="DE34" s="626"/>
      <c r="DF34" s="626"/>
      <c r="DG34" s="626"/>
      <c r="DH34" s="626"/>
      <c r="DI34" s="626"/>
      <c r="DJ34" s="626"/>
      <c r="DK34" s="627"/>
      <c r="DL34" s="634">
        <v>1024216</v>
      </c>
      <c r="DM34" s="626"/>
      <c r="DN34" s="626"/>
      <c r="DO34" s="626"/>
      <c r="DP34" s="626"/>
      <c r="DQ34" s="626"/>
      <c r="DR34" s="626"/>
      <c r="DS34" s="626"/>
      <c r="DT34" s="626"/>
      <c r="DU34" s="626"/>
      <c r="DV34" s="627"/>
      <c r="DW34" s="630">
        <v>17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255654</v>
      </c>
      <c r="S35" s="626"/>
      <c r="T35" s="626"/>
      <c r="U35" s="626"/>
      <c r="V35" s="626"/>
      <c r="W35" s="626"/>
      <c r="X35" s="626"/>
      <c r="Y35" s="627"/>
      <c r="Z35" s="628">
        <v>2</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1473393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-121988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222698</v>
      </c>
      <c r="CS35" s="657"/>
      <c r="CT35" s="657"/>
      <c r="CU35" s="657"/>
      <c r="CV35" s="657"/>
      <c r="CW35" s="657"/>
      <c r="CX35" s="657"/>
      <c r="CY35" s="658"/>
      <c r="CZ35" s="659">
        <v>1.9</v>
      </c>
      <c r="DA35" s="660"/>
      <c r="DB35" s="660"/>
      <c r="DC35" s="661"/>
      <c r="DD35" s="634">
        <v>151948</v>
      </c>
      <c r="DE35" s="657"/>
      <c r="DF35" s="657"/>
      <c r="DG35" s="657"/>
      <c r="DH35" s="657"/>
      <c r="DI35" s="657"/>
      <c r="DJ35" s="657"/>
      <c r="DK35" s="658"/>
      <c r="DL35" s="634">
        <v>151948</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13067846</v>
      </c>
      <c r="S36" s="698"/>
      <c r="T36" s="698"/>
      <c r="U36" s="698"/>
      <c r="V36" s="698"/>
      <c r="W36" s="698"/>
      <c r="X36" s="698"/>
      <c r="Y36" s="699"/>
      <c r="Z36" s="700">
        <v>100</v>
      </c>
      <c r="AA36" s="700"/>
      <c r="AB36" s="700"/>
      <c r="AC36" s="700"/>
      <c r="AD36" s="701">
        <v>5770155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480791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-171484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1459733</v>
      </c>
      <c r="CS36" s="626"/>
      <c r="CT36" s="626"/>
      <c r="CU36" s="626"/>
      <c r="CV36" s="626"/>
      <c r="CW36" s="626"/>
      <c r="CX36" s="626"/>
      <c r="CY36" s="627"/>
      <c r="CZ36" s="659">
        <v>12.4</v>
      </c>
      <c r="DA36" s="660"/>
      <c r="DB36" s="660"/>
      <c r="DC36" s="661"/>
      <c r="DD36" s="634">
        <v>1276524</v>
      </c>
      <c r="DE36" s="626"/>
      <c r="DF36" s="626"/>
      <c r="DG36" s="626"/>
      <c r="DH36" s="626"/>
      <c r="DI36" s="626"/>
      <c r="DJ36" s="626"/>
      <c r="DK36" s="627"/>
      <c r="DL36" s="634">
        <v>862747</v>
      </c>
      <c r="DM36" s="626"/>
      <c r="DN36" s="626"/>
      <c r="DO36" s="626"/>
      <c r="DP36" s="626"/>
      <c r="DQ36" s="626"/>
      <c r="DR36" s="626"/>
      <c r="DS36" s="626"/>
      <c r="DT36" s="626"/>
      <c r="DU36" s="626"/>
      <c r="DV36" s="627"/>
      <c r="DW36" s="630">
        <v>14.3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152518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2889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336240</v>
      </c>
      <c r="CS37" s="657"/>
      <c r="CT37" s="657"/>
      <c r="CU37" s="657"/>
      <c r="CV37" s="657"/>
      <c r="CW37" s="657"/>
      <c r="CX37" s="657"/>
      <c r="CY37" s="658"/>
      <c r="CZ37" s="659">
        <v>2.9</v>
      </c>
      <c r="DA37" s="660"/>
      <c r="DB37" s="660"/>
      <c r="DC37" s="661"/>
      <c r="DD37" s="634">
        <v>323551</v>
      </c>
      <c r="DE37" s="657"/>
      <c r="DF37" s="657"/>
      <c r="DG37" s="657"/>
      <c r="DH37" s="657"/>
      <c r="DI37" s="657"/>
      <c r="DJ37" s="657"/>
      <c r="DK37" s="658"/>
      <c r="DL37" s="634">
        <v>323551</v>
      </c>
      <c r="DM37" s="657"/>
      <c r="DN37" s="657"/>
      <c r="DO37" s="657"/>
      <c r="DP37" s="657"/>
      <c r="DQ37" s="657"/>
      <c r="DR37" s="657"/>
      <c r="DS37" s="657"/>
      <c r="DT37" s="657"/>
      <c r="DU37" s="657"/>
      <c r="DV37" s="658"/>
      <c r="DW37" s="630">
        <v>5.4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4652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840084</v>
      </c>
      <c r="CS38" s="626"/>
      <c r="CT38" s="626"/>
      <c r="CU38" s="626"/>
      <c r="CV38" s="626"/>
      <c r="CW38" s="626"/>
      <c r="CX38" s="626"/>
      <c r="CY38" s="627"/>
      <c r="CZ38" s="659">
        <v>7.2</v>
      </c>
      <c r="DA38" s="660"/>
      <c r="DB38" s="660"/>
      <c r="DC38" s="661"/>
      <c r="DD38" s="634">
        <v>689980</v>
      </c>
      <c r="DE38" s="626"/>
      <c r="DF38" s="626"/>
      <c r="DG38" s="626"/>
      <c r="DH38" s="626"/>
      <c r="DI38" s="626"/>
      <c r="DJ38" s="626"/>
      <c r="DK38" s="627"/>
      <c r="DL38" s="634">
        <v>689980</v>
      </c>
      <c r="DM38" s="626"/>
      <c r="DN38" s="626"/>
      <c r="DO38" s="626"/>
      <c r="DP38" s="626"/>
      <c r="DQ38" s="626"/>
      <c r="DR38" s="626"/>
      <c r="DS38" s="626"/>
      <c r="DT38" s="626"/>
      <c r="DU38" s="626"/>
      <c r="DV38" s="627"/>
      <c r="DW38" s="630">
        <v>11.5</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665722</v>
      </c>
      <c r="CS39" s="657"/>
      <c r="CT39" s="657"/>
      <c r="CU39" s="657"/>
      <c r="CV39" s="657"/>
      <c r="CW39" s="657"/>
      <c r="CX39" s="657"/>
      <c r="CY39" s="658"/>
      <c r="CZ39" s="659">
        <v>5.7</v>
      </c>
      <c r="DA39" s="660"/>
      <c r="DB39" s="660"/>
      <c r="DC39" s="661"/>
      <c r="DD39" s="634">
        <v>650423</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196190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179620</v>
      </c>
      <c r="CS40" s="626"/>
      <c r="CT40" s="626"/>
      <c r="CU40" s="626"/>
      <c r="CV40" s="626"/>
      <c r="CW40" s="626"/>
      <c r="CX40" s="626"/>
      <c r="CY40" s="627"/>
      <c r="CZ40" s="659">
        <v>1.5</v>
      </c>
      <c r="DA40" s="660"/>
      <c r="DB40" s="660"/>
      <c r="DC40" s="661"/>
      <c r="DD40" s="634">
        <v>1080</v>
      </c>
      <c r="DE40" s="626"/>
      <c r="DF40" s="626"/>
      <c r="DG40" s="626"/>
      <c r="DH40" s="626"/>
      <c r="DI40" s="626"/>
      <c r="DJ40" s="626"/>
      <c r="DK40" s="627"/>
      <c r="DL40" s="634">
        <v>1080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643894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2602535</v>
      </c>
      <c r="CS42" s="626"/>
      <c r="CT42" s="626"/>
      <c r="CU42" s="626"/>
      <c r="CV42" s="626"/>
      <c r="CW42" s="626"/>
      <c r="CX42" s="626"/>
      <c r="CY42" s="627"/>
      <c r="CZ42" s="659">
        <v>22.2</v>
      </c>
      <c r="DA42" s="708"/>
      <c r="DB42" s="708"/>
      <c r="DC42" s="709"/>
      <c r="DD42" s="634">
        <v>916087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57108</v>
      </c>
      <c r="CS43" s="657"/>
      <c r="CT43" s="657"/>
      <c r="CU43" s="657"/>
      <c r="CV43" s="657"/>
      <c r="CW43" s="657"/>
      <c r="CX43" s="657"/>
      <c r="CY43" s="658"/>
      <c r="CZ43" s="659">
        <v>0.5</v>
      </c>
      <c r="DA43" s="660"/>
      <c r="DB43" s="660"/>
      <c r="DC43" s="661"/>
      <c r="DD43" s="634">
        <v>57108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2561178</v>
      </c>
      <c r="CS44" s="626"/>
      <c r="CT44" s="626"/>
      <c r="CU44" s="626"/>
      <c r="CV44" s="626"/>
      <c r="CW44" s="626"/>
      <c r="CX44" s="626"/>
      <c r="CY44" s="627"/>
      <c r="CZ44" s="659">
        <v>21.8</v>
      </c>
      <c r="DA44" s="708"/>
      <c r="DB44" s="708"/>
      <c r="DC44" s="709"/>
      <c r="DD44" s="634">
        <v>897066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1756367</v>
      </c>
      <c r="CS45" s="657"/>
      <c r="CT45" s="657"/>
      <c r="CU45" s="657"/>
      <c r="CV45" s="657"/>
      <c r="CW45" s="657"/>
      <c r="CX45" s="657"/>
      <c r="CY45" s="658"/>
      <c r="CZ45" s="659">
        <v>15</v>
      </c>
      <c r="DA45" s="660"/>
      <c r="DB45" s="660"/>
      <c r="DC45" s="661"/>
      <c r="DD45" s="634">
        <v>293190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801601</v>
      </c>
      <c r="CS46" s="626"/>
      <c r="CT46" s="626"/>
      <c r="CU46" s="626"/>
      <c r="CV46" s="626"/>
      <c r="CW46" s="626"/>
      <c r="CX46" s="626"/>
      <c r="CY46" s="627"/>
      <c r="CZ46" s="659">
        <v>6.8</v>
      </c>
      <c r="DA46" s="708"/>
      <c r="DB46" s="708"/>
      <c r="DC46" s="709"/>
      <c r="DD46" s="634">
        <v>602271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41357</v>
      </c>
      <c r="CS47" s="657"/>
      <c r="CT47" s="657"/>
      <c r="CU47" s="657"/>
      <c r="CV47" s="657"/>
      <c r="CW47" s="657"/>
      <c r="CX47" s="657"/>
      <c r="CY47" s="658"/>
      <c r="CZ47" s="659">
        <v>0.4</v>
      </c>
      <c r="DA47" s="660"/>
      <c r="DB47" s="660"/>
      <c r="DC47" s="661"/>
      <c r="DD47" s="634">
        <v>19021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11729042</v>
      </c>
      <c r="CS49" s="693"/>
      <c r="CT49" s="693"/>
      <c r="CU49" s="693"/>
      <c r="CV49" s="693"/>
      <c r="CW49" s="693"/>
      <c r="CX49" s="693"/>
      <c r="CY49" s="720"/>
      <c r="CZ49" s="721">
        <v>100</v>
      </c>
      <c r="DA49" s="722"/>
      <c r="DB49" s="722"/>
      <c r="DC49" s="723"/>
      <c r="DD49" s="724">
        <v>7648768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13296</v>
      </c>
      <c r="R7" s="755"/>
      <c r="S7" s="755"/>
      <c r="T7" s="755"/>
      <c r="U7" s="755"/>
      <c r="V7" s="755">
        <v>11725</v>
      </c>
      <c r="W7" s="755"/>
      <c r="X7" s="755"/>
      <c r="Y7" s="755"/>
      <c r="Z7" s="755"/>
      <c r="AA7" s="755">
        <v>1571</v>
      </c>
      <c r="AB7" s="755"/>
      <c r="AC7" s="755"/>
      <c r="AD7" s="755"/>
      <c r="AE7" s="756"/>
      <c r="AF7" s="757">
        <v>1484</v>
      </c>
      <c r="AG7" s="758"/>
      <c r="AH7" s="758"/>
      <c r="AI7" s="758"/>
      <c r="AJ7" s="759"/>
      <c r="AK7" s="794">
        <v>160</v>
      </c>
      <c r="AL7" s="795"/>
      <c r="AM7" s="795"/>
      <c r="AN7" s="795"/>
      <c r="AO7" s="795"/>
      <c r="AP7" s="795">
        <v>9994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567</v>
      </c>
      <c r="BT7" s="799"/>
      <c r="BU7" s="799"/>
      <c r="BV7" s="799"/>
      <c r="BW7" s="799"/>
      <c r="BX7" s="799"/>
      <c r="BY7" s="799"/>
      <c r="BZ7" s="799"/>
      <c r="CA7" s="799"/>
      <c r="CB7" s="799"/>
      <c r="CC7" s="799"/>
      <c r="CD7" s="799"/>
      <c r="CE7" s="799"/>
      <c r="CF7" s="799"/>
      <c r="CG7" s="800"/>
      <c r="CH7" s="791">
        <v>2</v>
      </c>
      <c r="CI7" s="792"/>
      <c r="CJ7" s="792"/>
      <c r="CK7" s="792"/>
      <c r="CL7" s="793"/>
      <c r="CM7" s="791">
        <v>23</v>
      </c>
      <c r="CN7" s="792"/>
      <c r="CO7" s="792"/>
      <c r="CP7" s="792"/>
      <c r="CQ7" s="793"/>
      <c r="CR7" s="791">
        <v>26</v>
      </c>
      <c r="CS7" s="792"/>
      <c r="CT7" s="792"/>
      <c r="CU7" s="792"/>
      <c r="CV7" s="793"/>
      <c r="CW7" s="791" t="s">
        <v>551</v>
      </c>
      <c r="CX7" s="792"/>
      <c r="CY7" s="792"/>
      <c r="CZ7" s="792"/>
      <c r="DA7" s="793"/>
      <c r="DB7" s="791" t="s">
        <v>551</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20</v>
      </c>
      <c r="R8" s="779"/>
      <c r="S8" s="779"/>
      <c r="T8" s="779"/>
      <c r="U8" s="779"/>
      <c r="V8" s="779">
        <v>252</v>
      </c>
      <c r="W8" s="779"/>
      <c r="X8" s="779"/>
      <c r="Y8" s="779"/>
      <c r="Z8" s="779"/>
      <c r="AA8" s="779">
        <v>-232</v>
      </c>
      <c r="AB8" s="779"/>
      <c r="AC8" s="779"/>
      <c r="AD8" s="779"/>
      <c r="AE8" s="780"/>
      <c r="AF8" s="781">
        <v>-232</v>
      </c>
      <c r="AG8" s="782"/>
      <c r="AH8" s="782"/>
      <c r="AI8" s="782"/>
      <c r="AJ8" s="783"/>
      <c r="AK8" s="784" t="s">
        <v>548</v>
      </c>
      <c r="AL8" s="785"/>
      <c r="AM8" s="785"/>
      <c r="AN8" s="785"/>
      <c r="AO8" s="785"/>
      <c r="AP8" s="785" t="s">
        <v>548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568</v>
      </c>
      <c r="BT8" s="789"/>
      <c r="BU8" s="789"/>
      <c r="BV8" s="789"/>
      <c r="BW8" s="789"/>
      <c r="BX8" s="789"/>
      <c r="BY8" s="789"/>
      <c r="BZ8" s="789"/>
      <c r="CA8" s="789"/>
      <c r="CB8" s="789"/>
      <c r="CC8" s="789"/>
      <c r="CD8" s="789"/>
      <c r="CE8" s="789"/>
      <c r="CF8" s="789"/>
      <c r="CG8" s="790"/>
      <c r="CH8" s="801">
        <v>0</v>
      </c>
      <c r="CI8" s="802"/>
      <c r="CJ8" s="802"/>
      <c r="CK8" s="802"/>
      <c r="CL8" s="803"/>
      <c r="CM8" s="801">
        <v>15</v>
      </c>
      <c r="CN8" s="802"/>
      <c r="CO8" s="802"/>
      <c r="CP8" s="802"/>
      <c r="CQ8" s="803"/>
      <c r="CR8" s="801">
        <v>9</v>
      </c>
      <c r="CS8" s="802"/>
      <c r="CT8" s="802"/>
      <c r="CU8" s="802"/>
      <c r="CV8" s="803"/>
      <c r="CW8" s="801" t="s">
        <v>551</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2</v>
      </c>
      <c r="R9" s="779"/>
      <c r="S9" s="779"/>
      <c r="T9" s="779"/>
      <c r="U9" s="779"/>
      <c r="V9" s="779">
        <v>2</v>
      </c>
      <c r="W9" s="779"/>
      <c r="X9" s="779"/>
      <c r="Y9" s="779"/>
      <c r="Z9" s="779"/>
      <c r="AA9" s="779">
        <v>0</v>
      </c>
      <c r="AB9" s="779"/>
      <c r="AC9" s="779"/>
      <c r="AD9" s="779"/>
      <c r="AE9" s="780"/>
      <c r="AF9" s="781">
        <v>0</v>
      </c>
      <c r="AG9" s="782"/>
      <c r="AH9" s="782"/>
      <c r="AI9" s="782"/>
      <c r="AJ9" s="783"/>
      <c r="AK9" s="784" t="s">
        <v>548</v>
      </c>
      <c r="AL9" s="785"/>
      <c r="AM9" s="785"/>
      <c r="AN9" s="785"/>
      <c r="AO9" s="785"/>
      <c r="AP9" s="785" t="s">
        <v>548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569</v>
      </c>
      <c r="BT9" s="789"/>
      <c r="BU9" s="789"/>
      <c r="BV9" s="789"/>
      <c r="BW9" s="789"/>
      <c r="BX9" s="789"/>
      <c r="BY9" s="789"/>
      <c r="BZ9" s="789"/>
      <c r="CA9" s="789"/>
      <c r="CB9" s="789"/>
      <c r="CC9" s="789"/>
      <c r="CD9" s="789"/>
      <c r="CE9" s="789"/>
      <c r="CF9" s="789"/>
      <c r="CG9" s="790"/>
      <c r="CH9" s="801">
        <v>7</v>
      </c>
      <c r="CI9" s="802"/>
      <c r="CJ9" s="802"/>
      <c r="CK9" s="802"/>
      <c r="CL9" s="803"/>
      <c r="CM9" s="801">
        <v>83</v>
      </c>
      <c r="CN9" s="802"/>
      <c r="CO9" s="802"/>
      <c r="CP9" s="802"/>
      <c r="CQ9" s="803"/>
      <c r="CR9" s="801">
        <v>9</v>
      </c>
      <c r="CS9" s="802"/>
      <c r="CT9" s="802"/>
      <c r="CU9" s="802"/>
      <c r="CV9" s="803"/>
      <c r="CW9" s="801" t="s">
        <v>551</v>
      </c>
      <c r="CX9" s="802"/>
      <c r="CY9" s="802"/>
      <c r="CZ9" s="802"/>
      <c r="DA9" s="803"/>
      <c r="DB9" s="801" t="s">
        <v>551</v>
      </c>
      <c r="DC9" s="802"/>
      <c r="DD9" s="802"/>
      <c r="DE9" s="802"/>
      <c r="DF9" s="803"/>
      <c r="DG9" s="801" t="s">
        <v>551</v>
      </c>
      <c r="DH9" s="802"/>
      <c r="DI9" s="802"/>
      <c r="DJ9" s="802"/>
      <c r="DK9" s="803"/>
      <c r="DL9" s="801" t="s">
        <v>551</v>
      </c>
      <c r="DM9" s="802"/>
      <c r="DN9" s="802"/>
      <c r="DO9" s="802"/>
      <c r="DP9" s="803"/>
      <c r="DQ9" s="801" t="s">
        <v>551</v>
      </c>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0</v>
      </c>
      <c r="R10" s="779"/>
      <c r="S10" s="779"/>
      <c r="T10" s="779"/>
      <c r="U10" s="779"/>
      <c r="V10" s="779" t="s">
        <v>573</v>
      </c>
      <c r="W10" s="779"/>
      <c r="X10" s="779"/>
      <c r="Y10" s="779"/>
      <c r="Z10" s="779"/>
      <c r="AA10" s="779">
        <v>0</v>
      </c>
      <c r="AB10" s="779"/>
      <c r="AC10" s="779"/>
      <c r="AD10" s="779"/>
      <c r="AE10" s="780"/>
      <c r="AF10" s="781">
        <v>0</v>
      </c>
      <c r="AG10" s="782"/>
      <c r="AH10" s="782"/>
      <c r="AI10" s="782"/>
      <c r="AJ10" s="783"/>
      <c r="AK10" s="784" t="s">
        <v>548</v>
      </c>
      <c r="AL10" s="785"/>
      <c r="AM10" s="785"/>
      <c r="AN10" s="785"/>
      <c r="AO10" s="785"/>
      <c r="AP10" s="785" t="s">
        <v>548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t="s">
        <v>369</v>
      </c>
      <c r="C11" s="776"/>
      <c r="D11" s="776"/>
      <c r="E11" s="776"/>
      <c r="F11" s="776"/>
      <c r="G11" s="776"/>
      <c r="H11" s="776"/>
      <c r="I11" s="776"/>
      <c r="J11" s="776"/>
      <c r="K11" s="776"/>
      <c r="L11" s="776"/>
      <c r="M11" s="776"/>
      <c r="N11" s="776"/>
      <c r="O11" s="776"/>
      <c r="P11" s="777"/>
      <c r="Q11" s="778">
        <v>3</v>
      </c>
      <c r="R11" s="779"/>
      <c r="S11" s="779"/>
      <c r="T11" s="779"/>
      <c r="U11" s="779"/>
      <c r="V11" s="779">
        <v>3</v>
      </c>
      <c r="W11" s="779"/>
      <c r="X11" s="779"/>
      <c r="Y11" s="779"/>
      <c r="Z11" s="779"/>
      <c r="AA11" s="779">
        <v>0</v>
      </c>
      <c r="AB11" s="779"/>
      <c r="AC11" s="779"/>
      <c r="AD11" s="779"/>
      <c r="AE11" s="780"/>
      <c r="AF11" s="781">
        <v>0</v>
      </c>
      <c r="AG11" s="782"/>
      <c r="AH11" s="782"/>
      <c r="AI11" s="782"/>
      <c r="AJ11" s="783"/>
      <c r="AK11" s="784">
        <v>1</v>
      </c>
      <c r="AL11" s="785"/>
      <c r="AM11" s="785"/>
      <c r="AN11" s="785"/>
      <c r="AO11" s="785"/>
      <c r="AP11" s="785" t="s">
        <v>548</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13068</v>
      </c>
      <c r="R23" s="814"/>
      <c r="S23" s="814"/>
      <c r="T23" s="814"/>
      <c r="U23" s="814"/>
      <c r="V23" s="814">
        <v>11729</v>
      </c>
      <c r="W23" s="814"/>
      <c r="X23" s="814"/>
      <c r="Y23" s="814"/>
      <c r="Z23" s="814"/>
      <c r="AA23" s="814">
        <v>1339</v>
      </c>
      <c r="AB23" s="814"/>
      <c r="AC23" s="814"/>
      <c r="AD23" s="814"/>
      <c r="AE23" s="815"/>
      <c r="AF23" s="816">
        <v>1252</v>
      </c>
      <c r="AG23" s="814"/>
      <c r="AH23" s="814"/>
      <c r="AI23" s="814"/>
      <c r="AJ23" s="817"/>
      <c r="AK23" s="818"/>
      <c r="AL23" s="819"/>
      <c r="AM23" s="819"/>
      <c r="AN23" s="819"/>
      <c r="AO23" s="819"/>
      <c r="AP23" s="814">
        <v>9994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2718</v>
      </c>
      <c r="R28" s="843"/>
      <c r="S28" s="843"/>
      <c r="T28" s="843"/>
      <c r="U28" s="843"/>
      <c r="V28" s="843">
        <v>2840</v>
      </c>
      <c r="W28" s="843"/>
      <c r="X28" s="843"/>
      <c r="Y28" s="843"/>
      <c r="Z28" s="843"/>
      <c r="AA28" s="843">
        <v>-122</v>
      </c>
      <c r="AB28" s="843"/>
      <c r="AC28" s="843"/>
      <c r="AD28" s="843"/>
      <c r="AE28" s="844"/>
      <c r="AF28" s="845">
        <v>-122</v>
      </c>
      <c r="AG28" s="843"/>
      <c r="AH28" s="843"/>
      <c r="AI28" s="843"/>
      <c r="AJ28" s="846"/>
      <c r="AK28" s="847">
        <v>196</v>
      </c>
      <c r="AL28" s="838"/>
      <c r="AM28" s="838"/>
      <c r="AN28" s="838"/>
      <c r="AO28" s="838"/>
      <c r="AP28" s="838" t="s">
        <v>548</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314</v>
      </c>
      <c r="R29" s="779"/>
      <c r="S29" s="779"/>
      <c r="T29" s="779"/>
      <c r="U29" s="779"/>
      <c r="V29" s="779">
        <v>304</v>
      </c>
      <c r="W29" s="779"/>
      <c r="X29" s="779"/>
      <c r="Y29" s="779"/>
      <c r="Z29" s="779"/>
      <c r="AA29" s="779">
        <v>10</v>
      </c>
      <c r="AB29" s="779"/>
      <c r="AC29" s="779"/>
      <c r="AD29" s="779"/>
      <c r="AE29" s="780"/>
      <c r="AF29" s="781">
        <v>10</v>
      </c>
      <c r="AG29" s="782"/>
      <c r="AH29" s="782"/>
      <c r="AI29" s="782"/>
      <c r="AJ29" s="783"/>
      <c r="AK29" s="850">
        <v>101</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405</v>
      </c>
      <c r="R30" s="779"/>
      <c r="S30" s="779"/>
      <c r="T30" s="779"/>
      <c r="U30" s="779"/>
      <c r="V30" s="779">
        <v>356</v>
      </c>
      <c r="W30" s="779"/>
      <c r="X30" s="779"/>
      <c r="Y30" s="779"/>
      <c r="Z30" s="779"/>
      <c r="AA30" s="779">
        <v>50</v>
      </c>
      <c r="AB30" s="779"/>
      <c r="AC30" s="779"/>
      <c r="AD30" s="779"/>
      <c r="AE30" s="780"/>
      <c r="AF30" s="781">
        <v>425</v>
      </c>
      <c r="AG30" s="782"/>
      <c r="AH30" s="782"/>
      <c r="AI30" s="782"/>
      <c r="AJ30" s="783"/>
      <c r="AK30" s="850">
        <v>45</v>
      </c>
      <c r="AL30" s="851"/>
      <c r="AM30" s="851"/>
      <c r="AN30" s="851"/>
      <c r="AO30" s="851"/>
      <c r="AP30" s="851">
        <v>1196</v>
      </c>
      <c r="AQ30" s="851"/>
      <c r="AR30" s="851"/>
      <c r="AS30" s="851"/>
      <c r="AT30" s="851"/>
      <c r="AU30" s="851">
        <v>313</v>
      </c>
      <c r="AV30" s="851"/>
      <c r="AW30" s="851"/>
      <c r="AX30" s="851"/>
      <c r="AY30" s="851"/>
      <c r="AZ30" s="852" t="s">
        <v>548</v>
      </c>
      <c r="BA30" s="852"/>
      <c r="BB30" s="852"/>
      <c r="BC30" s="852"/>
      <c r="BD30" s="852"/>
      <c r="BE30" s="848" t="s">
        <v>386</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602</v>
      </c>
      <c r="R31" s="779"/>
      <c r="S31" s="779"/>
      <c r="T31" s="779"/>
      <c r="U31" s="779"/>
      <c r="V31" s="779">
        <v>547</v>
      </c>
      <c r="W31" s="779"/>
      <c r="X31" s="779"/>
      <c r="Y31" s="779"/>
      <c r="Z31" s="779"/>
      <c r="AA31" s="779">
        <v>55</v>
      </c>
      <c r="AB31" s="779"/>
      <c r="AC31" s="779"/>
      <c r="AD31" s="779"/>
      <c r="AE31" s="780"/>
      <c r="AF31" s="781">
        <v>254</v>
      </c>
      <c r="AG31" s="782"/>
      <c r="AH31" s="782"/>
      <c r="AI31" s="782"/>
      <c r="AJ31" s="783"/>
      <c r="AK31" s="850">
        <v>466</v>
      </c>
      <c r="AL31" s="851"/>
      <c r="AM31" s="851"/>
      <c r="AN31" s="851"/>
      <c r="AO31" s="851"/>
      <c r="AP31" s="851">
        <v>3858</v>
      </c>
      <c r="AQ31" s="851"/>
      <c r="AR31" s="851"/>
      <c r="AS31" s="851"/>
      <c r="AT31" s="851"/>
      <c r="AU31" s="851">
        <v>3707</v>
      </c>
      <c r="AV31" s="851"/>
      <c r="AW31" s="851"/>
      <c r="AX31" s="851"/>
      <c r="AY31" s="851"/>
      <c r="AZ31" s="852" t="s">
        <v>549</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567</v>
      </c>
      <c r="AG63" s="862"/>
      <c r="AH63" s="862"/>
      <c r="AI63" s="862"/>
      <c r="AJ63" s="863"/>
      <c r="AK63" s="864"/>
      <c r="AL63" s="859"/>
      <c r="AM63" s="859"/>
      <c r="AN63" s="859"/>
      <c r="AO63" s="859"/>
      <c r="AP63" s="862">
        <v>5054</v>
      </c>
      <c r="AQ63" s="862"/>
      <c r="AR63" s="862"/>
      <c r="AS63" s="862"/>
      <c r="AT63" s="862"/>
      <c r="AU63" s="862">
        <v>4020</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306</v>
      </c>
      <c r="R68" s="886"/>
      <c r="S68" s="886"/>
      <c r="T68" s="886"/>
      <c r="U68" s="886"/>
      <c r="V68" s="886">
        <v>264</v>
      </c>
      <c r="W68" s="886"/>
      <c r="X68" s="886"/>
      <c r="Y68" s="886"/>
      <c r="Z68" s="886"/>
      <c r="AA68" s="886">
        <v>41</v>
      </c>
      <c r="AB68" s="886"/>
      <c r="AC68" s="886"/>
      <c r="AD68" s="886"/>
      <c r="AE68" s="886"/>
      <c r="AF68" s="886">
        <v>41</v>
      </c>
      <c r="AG68" s="886"/>
      <c r="AH68" s="886"/>
      <c r="AI68" s="886"/>
      <c r="AJ68" s="886"/>
      <c r="AK68" s="886" t="s">
        <v>551</v>
      </c>
      <c r="AL68" s="886"/>
      <c r="AM68" s="886"/>
      <c r="AN68" s="886"/>
      <c r="AO68" s="886"/>
      <c r="AP68" s="886">
        <v>10</v>
      </c>
      <c r="AQ68" s="886"/>
      <c r="AR68" s="886"/>
      <c r="AS68" s="886"/>
      <c r="AT68" s="886"/>
      <c r="AU68" s="886">
        <v>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89" t="s">
        <v>552</v>
      </c>
      <c r="C69" s="890"/>
      <c r="D69" s="890"/>
      <c r="E69" s="890"/>
      <c r="F69" s="890"/>
      <c r="G69" s="890"/>
      <c r="H69" s="890"/>
      <c r="I69" s="890"/>
      <c r="J69" s="890"/>
      <c r="K69" s="890"/>
      <c r="L69" s="890"/>
      <c r="M69" s="890"/>
      <c r="N69" s="890"/>
      <c r="O69" s="890"/>
      <c r="P69" s="891"/>
      <c r="Q69" s="893">
        <v>101</v>
      </c>
      <c r="R69" s="851"/>
      <c r="S69" s="851"/>
      <c r="T69" s="851"/>
      <c r="U69" s="851"/>
      <c r="V69" s="851">
        <v>101</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551</v>
      </c>
      <c r="AQ69" s="851"/>
      <c r="AR69" s="851"/>
      <c r="AS69" s="851"/>
      <c r="AT69" s="851"/>
      <c r="AU69" s="851" t="s">
        <v>551</v>
      </c>
      <c r="AV69" s="851"/>
      <c r="AW69" s="851"/>
      <c r="AX69" s="851"/>
      <c r="AY69" s="851"/>
      <c r="AZ69" s="894"/>
      <c r="BA69" s="894"/>
      <c r="BB69" s="894"/>
      <c r="BC69" s="894"/>
      <c r="BD69" s="895"/>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89" t="s">
        <v>553</v>
      </c>
      <c r="C70" s="890"/>
      <c r="D70" s="890"/>
      <c r="E70" s="890"/>
      <c r="F70" s="890"/>
      <c r="G70" s="890"/>
      <c r="H70" s="890"/>
      <c r="I70" s="890"/>
      <c r="J70" s="890"/>
      <c r="K70" s="890"/>
      <c r="L70" s="890"/>
      <c r="M70" s="890"/>
      <c r="N70" s="890"/>
      <c r="O70" s="890"/>
      <c r="P70" s="891"/>
      <c r="Q70" s="893">
        <v>12059</v>
      </c>
      <c r="R70" s="851"/>
      <c r="S70" s="851"/>
      <c r="T70" s="851"/>
      <c r="U70" s="851"/>
      <c r="V70" s="851">
        <v>11158</v>
      </c>
      <c r="W70" s="851"/>
      <c r="X70" s="851"/>
      <c r="Y70" s="851"/>
      <c r="Z70" s="851"/>
      <c r="AA70" s="851">
        <v>900</v>
      </c>
      <c r="AB70" s="851"/>
      <c r="AC70" s="851"/>
      <c r="AD70" s="851"/>
      <c r="AE70" s="851"/>
      <c r="AF70" s="851">
        <v>900</v>
      </c>
      <c r="AG70" s="851"/>
      <c r="AH70" s="851"/>
      <c r="AI70" s="851"/>
      <c r="AJ70" s="851"/>
      <c r="AK70" s="851" t="s">
        <v>551</v>
      </c>
      <c r="AL70" s="851"/>
      <c r="AM70" s="851"/>
      <c r="AN70" s="851"/>
      <c r="AO70" s="851"/>
      <c r="AP70" s="851" t="s">
        <v>551</v>
      </c>
      <c r="AQ70" s="851"/>
      <c r="AR70" s="851"/>
      <c r="AS70" s="851"/>
      <c r="AT70" s="851"/>
      <c r="AU70" s="851" t="s">
        <v>551</v>
      </c>
      <c r="AV70" s="851"/>
      <c r="AW70" s="851"/>
      <c r="AX70" s="851"/>
      <c r="AY70" s="851"/>
      <c r="AZ70" s="894"/>
      <c r="BA70" s="894"/>
      <c r="BB70" s="894"/>
      <c r="BC70" s="894"/>
      <c r="BD70" s="895"/>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89" t="s">
        <v>554</v>
      </c>
      <c r="C71" s="890"/>
      <c r="D71" s="890"/>
      <c r="E71" s="890"/>
      <c r="F71" s="890"/>
      <c r="G71" s="890"/>
      <c r="H71" s="890"/>
      <c r="I71" s="890"/>
      <c r="J71" s="890"/>
      <c r="K71" s="890"/>
      <c r="L71" s="890"/>
      <c r="M71" s="890"/>
      <c r="N71" s="890"/>
      <c r="O71" s="890"/>
      <c r="P71" s="891"/>
      <c r="Q71" s="893">
        <v>70</v>
      </c>
      <c r="R71" s="851"/>
      <c r="S71" s="851"/>
      <c r="T71" s="851"/>
      <c r="U71" s="851"/>
      <c r="V71" s="851">
        <v>70</v>
      </c>
      <c r="W71" s="851"/>
      <c r="X71" s="851"/>
      <c r="Y71" s="851"/>
      <c r="Z71" s="851"/>
      <c r="AA71" s="851" t="s">
        <v>574</v>
      </c>
      <c r="AB71" s="851"/>
      <c r="AC71" s="851"/>
      <c r="AD71" s="851"/>
      <c r="AE71" s="851"/>
      <c r="AF71" s="851" t="s">
        <v>573</v>
      </c>
      <c r="AG71" s="851"/>
      <c r="AH71" s="851"/>
      <c r="AI71" s="851"/>
      <c r="AJ71" s="851"/>
      <c r="AK71" s="851" t="s">
        <v>551</v>
      </c>
      <c r="AL71" s="851"/>
      <c r="AM71" s="851"/>
      <c r="AN71" s="851"/>
      <c r="AO71" s="851"/>
      <c r="AP71" s="851" t="s">
        <v>551</v>
      </c>
      <c r="AQ71" s="851"/>
      <c r="AR71" s="851"/>
      <c r="AS71" s="851"/>
      <c r="AT71" s="851"/>
      <c r="AU71" s="851" t="s">
        <v>551</v>
      </c>
      <c r="AV71" s="851"/>
      <c r="AW71" s="851"/>
      <c r="AX71" s="851"/>
      <c r="AY71" s="851"/>
      <c r="AZ71" s="894"/>
      <c r="BA71" s="894"/>
      <c r="BB71" s="894"/>
      <c r="BC71" s="894"/>
      <c r="BD71" s="895"/>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89" t="s">
        <v>555</v>
      </c>
      <c r="C72" s="890"/>
      <c r="D72" s="890"/>
      <c r="E72" s="890"/>
      <c r="F72" s="890"/>
      <c r="G72" s="890"/>
      <c r="H72" s="890"/>
      <c r="I72" s="890"/>
      <c r="J72" s="890"/>
      <c r="K72" s="890"/>
      <c r="L72" s="890"/>
      <c r="M72" s="890"/>
      <c r="N72" s="890"/>
      <c r="O72" s="890"/>
      <c r="P72" s="891"/>
      <c r="Q72" s="893">
        <v>176</v>
      </c>
      <c r="R72" s="851"/>
      <c r="S72" s="851"/>
      <c r="T72" s="851"/>
      <c r="U72" s="851"/>
      <c r="V72" s="851">
        <v>165</v>
      </c>
      <c r="W72" s="851"/>
      <c r="X72" s="851"/>
      <c r="Y72" s="851"/>
      <c r="Z72" s="851"/>
      <c r="AA72" s="851">
        <v>11</v>
      </c>
      <c r="AB72" s="851"/>
      <c r="AC72" s="851"/>
      <c r="AD72" s="851"/>
      <c r="AE72" s="851"/>
      <c r="AF72" s="851">
        <v>11</v>
      </c>
      <c r="AG72" s="851"/>
      <c r="AH72" s="851"/>
      <c r="AI72" s="851"/>
      <c r="AJ72" s="851"/>
      <c r="AK72" s="851" t="s">
        <v>551</v>
      </c>
      <c r="AL72" s="851"/>
      <c r="AM72" s="851"/>
      <c r="AN72" s="851"/>
      <c r="AO72" s="851"/>
      <c r="AP72" s="851" t="s">
        <v>551</v>
      </c>
      <c r="AQ72" s="851"/>
      <c r="AR72" s="851"/>
      <c r="AS72" s="851"/>
      <c r="AT72" s="851"/>
      <c r="AU72" s="851" t="s">
        <v>551</v>
      </c>
      <c r="AV72" s="851"/>
      <c r="AW72" s="851"/>
      <c r="AX72" s="851"/>
      <c r="AY72" s="851"/>
      <c r="AZ72" s="894"/>
      <c r="BA72" s="894"/>
      <c r="BB72" s="894"/>
      <c r="BC72" s="894"/>
      <c r="BD72" s="895"/>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89" t="s">
        <v>556</v>
      </c>
      <c r="C73" s="890"/>
      <c r="D73" s="890"/>
      <c r="E73" s="890"/>
      <c r="F73" s="890"/>
      <c r="G73" s="890"/>
      <c r="H73" s="890"/>
      <c r="I73" s="890"/>
      <c r="J73" s="890"/>
      <c r="K73" s="890"/>
      <c r="L73" s="890"/>
      <c r="M73" s="890"/>
      <c r="N73" s="890"/>
      <c r="O73" s="890"/>
      <c r="P73" s="891"/>
      <c r="Q73" s="893">
        <v>13</v>
      </c>
      <c r="R73" s="851"/>
      <c r="S73" s="851"/>
      <c r="T73" s="851"/>
      <c r="U73" s="851"/>
      <c r="V73" s="851">
        <v>11</v>
      </c>
      <c r="W73" s="851"/>
      <c r="X73" s="851"/>
      <c r="Y73" s="851"/>
      <c r="Z73" s="851"/>
      <c r="AA73" s="851">
        <v>2</v>
      </c>
      <c r="AB73" s="851"/>
      <c r="AC73" s="851"/>
      <c r="AD73" s="851"/>
      <c r="AE73" s="851"/>
      <c r="AF73" s="851">
        <v>2</v>
      </c>
      <c r="AG73" s="851"/>
      <c r="AH73" s="851"/>
      <c r="AI73" s="851"/>
      <c r="AJ73" s="851"/>
      <c r="AK73" s="851">
        <v>1</v>
      </c>
      <c r="AL73" s="851"/>
      <c r="AM73" s="851"/>
      <c r="AN73" s="851"/>
      <c r="AO73" s="851"/>
      <c r="AP73" s="851" t="s">
        <v>551</v>
      </c>
      <c r="AQ73" s="851"/>
      <c r="AR73" s="851"/>
      <c r="AS73" s="851"/>
      <c r="AT73" s="851"/>
      <c r="AU73" s="851" t="s">
        <v>551</v>
      </c>
      <c r="AV73" s="851"/>
      <c r="AW73" s="851"/>
      <c r="AX73" s="851"/>
      <c r="AY73" s="851"/>
      <c r="AZ73" s="894"/>
      <c r="BA73" s="894"/>
      <c r="BB73" s="894"/>
      <c r="BC73" s="894"/>
      <c r="BD73" s="895"/>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89" t="s">
        <v>572</v>
      </c>
      <c r="C74" s="890"/>
      <c r="D74" s="890"/>
      <c r="E74" s="890"/>
      <c r="F74" s="890"/>
      <c r="G74" s="890"/>
      <c r="H74" s="890"/>
      <c r="I74" s="890"/>
      <c r="J74" s="890"/>
      <c r="K74" s="890"/>
      <c r="L74" s="890"/>
      <c r="M74" s="890"/>
      <c r="N74" s="890"/>
      <c r="O74" s="890"/>
      <c r="P74" s="891"/>
      <c r="Q74" s="893">
        <v>3</v>
      </c>
      <c r="R74" s="851"/>
      <c r="S74" s="851"/>
      <c r="T74" s="851"/>
      <c r="U74" s="851"/>
      <c r="V74" s="851" t="s">
        <v>551</v>
      </c>
      <c r="W74" s="851"/>
      <c r="X74" s="851"/>
      <c r="Y74" s="851"/>
      <c r="Z74" s="851"/>
      <c r="AA74" s="851">
        <v>3</v>
      </c>
      <c r="AB74" s="851"/>
      <c r="AC74" s="851"/>
      <c r="AD74" s="851"/>
      <c r="AE74" s="851"/>
      <c r="AF74" s="851">
        <v>3</v>
      </c>
      <c r="AG74" s="851"/>
      <c r="AH74" s="851"/>
      <c r="AI74" s="851"/>
      <c r="AJ74" s="851"/>
      <c r="AK74" s="851" t="s">
        <v>551</v>
      </c>
      <c r="AL74" s="851"/>
      <c r="AM74" s="851"/>
      <c r="AN74" s="851"/>
      <c r="AO74" s="851"/>
      <c r="AP74" s="851" t="s">
        <v>551</v>
      </c>
      <c r="AQ74" s="851"/>
      <c r="AR74" s="851"/>
      <c r="AS74" s="851"/>
      <c r="AT74" s="851"/>
      <c r="AU74" s="851" t="s">
        <v>551</v>
      </c>
      <c r="AV74" s="851"/>
      <c r="AW74" s="851"/>
      <c r="AX74" s="851"/>
      <c r="AY74" s="851"/>
      <c r="AZ74" s="894"/>
      <c r="BA74" s="894"/>
      <c r="BB74" s="894"/>
      <c r="BC74" s="894"/>
      <c r="BD74" s="895"/>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89" t="s">
        <v>557</v>
      </c>
      <c r="C75" s="890"/>
      <c r="D75" s="890"/>
      <c r="E75" s="890"/>
      <c r="F75" s="890"/>
      <c r="G75" s="890"/>
      <c r="H75" s="890"/>
      <c r="I75" s="890"/>
      <c r="J75" s="890"/>
      <c r="K75" s="890"/>
      <c r="L75" s="890"/>
      <c r="M75" s="890"/>
      <c r="N75" s="890"/>
      <c r="O75" s="890"/>
      <c r="P75" s="891"/>
      <c r="Q75" s="896">
        <v>1325</v>
      </c>
      <c r="R75" s="897"/>
      <c r="S75" s="897"/>
      <c r="T75" s="897"/>
      <c r="U75" s="850"/>
      <c r="V75" s="898">
        <v>1244</v>
      </c>
      <c r="W75" s="897"/>
      <c r="X75" s="897"/>
      <c r="Y75" s="897"/>
      <c r="Z75" s="850"/>
      <c r="AA75" s="898">
        <v>81</v>
      </c>
      <c r="AB75" s="897"/>
      <c r="AC75" s="897"/>
      <c r="AD75" s="897"/>
      <c r="AE75" s="850"/>
      <c r="AF75" s="898">
        <v>80</v>
      </c>
      <c r="AG75" s="897"/>
      <c r="AH75" s="897"/>
      <c r="AI75" s="897"/>
      <c r="AJ75" s="850"/>
      <c r="AK75" s="898">
        <v>6</v>
      </c>
      <c r="AL75" s="897"/>
      <c r="AM75" s="897"/>
      <c r="AN75" s="897"/>
      <c r="AO75" s="850"/>
      <c r="AP75" s="898">
        <v>625</v>
      </c>
      <c r="AQ75" s="897"/>
      <c r="AR75" s="897"/>
      <c r="AS75" s="897"/>
      <c r="AT75" s="850"/>
      <c r="AU75" s="898">
        <v>134</v>
      </c>
      <c r="AV75" s="897"/>
      <c r="AW75" s="897"/>
      <c r="AX75" s="897"/>
      <c r="AY75" s="850"/>
      <c r="AZ75" s="894"/>
      <c r="BA75" s="894"/>
      <c r="BB75" s="894"/>
      <c r="BC75" s="894"/>
      <c r="BD75" s="895"/>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89" t="s">
        <v>558</v>
      </c>
      <c r="C76" s="890"/>
      <c r="D76" s="890"/>
      <c r="E76" s="890"/>
      <c r="F76" s="890"/>
      <c r="G76" s="890"/>
      <c r="H76" s="890"/>
      <c r="I76" s="890"/>
      <c r="J76" s="890"/>
      <c r="K76" s="890"/>
      <c r="L76" s="890"/>
      <c r="M76" s="890"/>
      <c r="N76" s="890"/>
      <c r="O76" s="890"/>
      <c r="P76" s="891"/>
      <c r="Q76" s="896">
        <v>303</v>
      </c>
      <c r="R76" s="897"/>
      <c r="S76" s="897"/>
      <c r="T76" s="897"/>
      <c r="U76" s="850"/>
      <c r="V76" s="898">
        <v>284</v>
      </c>
      <c r="W76" s="897"/>
      <c r="X76" s="897"/>
      <c r="Y76" s="897"/>
      <c r="Z76" s="850"/>
      <c r="AA76" s="898">
        <v>19</v>
      </c>
      <c r="AB76" s="897"/>
      <c r="AC76" s="897"/>
      <c r="AD76" s="897"/>
      <c r="AE76" s="850"/>
      <c r="AF76" s="898">
        <v>19</v>
      </c>
      <c r="AG76" s="897"/>
      <c r="AH76" s="897"/>
      <c r="AI76" s="897"/>
      <c r="AJ76" s="850"/>
      <c r="AK76" s="898">
        <v>9</v>
      </c>
      <c r="AL76" s="897"/>
      <c r="AM76" s="897"/>
      <c r="AN76" s="897"/>
      <c r="AO76" s="850"/>
      <c r="AP76" s="898" t="s">
        <v>551</v>
      </c>
      <c r="AQ76" s="897"/>
      <c r="AR76" s="897"/>
      <c r="AS76" s="897"/>
      <c r="AT76" s="850"/>
      <c r="AU76" s="898" t="s">
        <v>551</v>
      </c>
      <c r="AV76" s="897"/>
      <c r="AW76" s="897"/>
      <c r="AX76" s="897"/>
      <c r="AY76" s="850"/>
      <c r="AZ76" s="899"/>
      <c r="BA76" s="900"/>
      <c r="BB76" s="900"/>
      <c r="BC76" s="900"/>
      <c r="BD76" s="901"/>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89" t="s">
        <v>559</v>
      </c>
      <c r="C77" s="890"/>
      <c r="D77" s="890"/>
      <c r="E77" s="890"/>
      <c r="F77" s="890"/>
      <c r="G77" s="890"/>
      <c r="H77" s="890"/>
      <c r="I77" s="890"/>
      <c r="J77" s="890"/>
      <c r="K77" s="890"/>
      <c r="L77" s="890"/>
      <c r="M77" s="890"/>
      <c r="N77" s="890"/>
      <c r="O77" s="890"/>
      <c r="P77" s="891"/>
      <c r="Q77" s="898">
        <v>4</v>
      </c>
      <c r="R77" s="897"/>
      <c r="S77" s="897"/>
      <c r="T77" s="897"/>
      <c r="U77" s="850"/>
      <c r="V77" s="898">
        <v>1</v>
      </c>
      <c r="W77" s="897"/>
      <c r="X77" s="897"/>
      <c r="Y77" s="897"/>
      <c r="Z77" s="850"/>
      <c r="AA77" s="898">
        <v>2</v>
      </c>
      <c r="AB77" s="897"/>
      <c r="AC77" s="897"/>
      <c r="AD77" s="897"/>
      <c r="AE77" s="850"/>
      <c r="AF77" s="898">
        <v>2</v>
      </c>
      <c r="AG77" s="897"/>
      <c r="AH77" s="897"/>
      <c r="AI77" s="897"/>
      <c r="AJ77" s="850"/>
      <c r="AK77" s="898" t="s">
        <v>551</v>
      </c>
      <c r="AL77" s="897"/>
      <c r="AM77" s="897"/>
      <c r="AN77" s="897"/>
      <c r="AO77" s="850"/>
      <c r="AP77" s="898" t="s">
        <v>551</v>
      </c>
      <c r="AQ77" s="897"/>
      <c r="AR77" s="897"/>
      <c r="AS77" s="897"/>
      <c r="AT77" s="850"/>
      <c r="AU77" s="898" t="s">
        <v>551</v>
      </c>
      <c r="AV77" s="897"/>
      <c r="AW77" s="897"/>
      <c r="AX77" s="897"/>
      <c r="AY77" s="850"/>
      <c r="AZ77" s="899"/>
      <c r="BA77" s="900"/>
      <c r="BB77" s="900"/>
      <c r="BC77" s="900"/>
      <c r="BD77" s="901"/>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89" t="s">
        <v>560</v>
      </c>
      <c r="C78" s="890"/>
      <c r="D78" s="890"/>
      <c r="E78" s="890"/>
      <c r="F78" s="890"/>
      <c r="G78" s="890"/>
      <c r="H78" s="890"/>
      <c r="I78" s="890"/>
      <c r="J78" s="890"/>
      <c r="K78" s="890"/>
      <c r="L78" s="890"/>
      <c r="M78" s="890"/>
      <c r="N78" s="890"/>
      <c r="O78" s="890"/>
      <c r="P78" s="891"/>
      <c r="Q78" s="896">
        <v>202</v>
      </c>
      <c r="R78" s="897"/>
      <c r="S78" s="897"/>
      <c r="T78" s="897"/>
      <c r="U78" s="850"/>
      <c r="V78" s="898">
        <v>197</v>
      </c>
      <c r="W78" s="897"/>
      <c r="X78" s="897"/>
      <c r="Y78" s="897"/>
      <c r="Z78" s="850"/>
      <c r="AA78" s="898">
        <v>5</v>
      </c>
      <c r="AB78" s="897"/>
      <c r="AC78" s="897"/>
      <c r="AD78" s="897"/>
      <c r="AE78" s="850"/>
      <c r="AF78" s="898">
        <v>5</v>
      </c>
      <c r="AG78" s="897"/>
      <c r="AH78" s="897"/>
      <c r="AI78" s="897"/>
      <c r="AJ78" s="850"/>
      <c r="AK78" s="898">
        <v>17</v>
      </c>
      <c r="AL78" s="897"/>
      <c r="AM78" s="897"/>
      <c r="AN78" s="897"/>
      <c r="AO78" s="850"/>
      <c r="AP78" s="898" t="s">
        <v>573</v>
      </c>
      <c r="AQ78" s="897"/>
      <c r="AR78" s="897"/>
      <c r="AS78" s="897"/>
      <c r="AT78" s="850"/>
      <c r="AU78" s="898" t="s">
        <v>551</v>
      </c>
      <c r="AV78" s="897"/>
      <c r="AW78" s="897"/>
      <c r="AX78" s="897"/>
      <c r="AY78" s="850"/>
      <c r="AZ78" s="899"/>
      <c r="BA78" s="900"/>
      <c r="BB78" s="900"/>
      <c r="BC78" s="900"/>
      <c r="BD78" s="901"/>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89" t="s">
        <v>561</v>
      </c>
      <c r="C79" s="890"/>
      <c r="D79" s="890"/>
      <c r="E79" s="890"/>
      <c r="F79" s="890"/>
      <c r="G79" s="890"/>
      <c r="H79" s="890"/>
      <c r="I79" s="890"/>
      <c r="J79" s="890"/>
      <c r="K79" s="890"/>
      <c r="L79" s="890"/>
      <c r="M79" s="890"/>
      <c r="N79" s="890"/>
      <c r="O79" s="890"/>
      <c r="P79" s="891"/>
      <c r="Q79" s="896">
        <v>64</v>
      </c>
      <c r="R79" s="897"/>
      <c r="S79" s="897"/>
      <c r="T79" s="897"/>
      <c r="U79" s="850"/>
      <c r="V79" s="898">
        <v>64</v>
      </c>
      <c r="W79" s="897"/>
      <c r="X79" s="897"/>
      <c r="Y79" s="897"/>
      <c r="Z79" s="850"/>
      <c r="AA79" s="898" t="s">
        <v>573</v>
      </c>
      <c r="AB79" s="897"/>
      <c r="AC79" s="897"/>
      <c r="AD79" s="897"/>
      <c r="AE79" s="850"/>
      <c r="AF79" s="898" t="s">
        <v>573</v>
      </c>
      <c r="AG79" s="897"/>
      <c r="AH79" s="897"/>
      <c r="AI79" s="897"/>
      <c r="AJ79" s="850"/>
      <c r="AK79" s="898" t="s">
        <v>573</v>
      </c>
      <c r="AL79" s="897"/>
      <c r="AM79" s="897"/>
      <c r="AN79" s="897"/>
      <c r="AO79" s="850"/>
      <c r="AP79" s="898" t="s">
        <v>573</v>
      </c>
      <c r="AQ79" s="897"/>
      <c r="AR79" s="897"/>
      <c r="AS79" s="897"/>
      <c r="AT79" s="850"/>
      <c r="AU79" s="898" t="s">
        <v>551</v>
      </c>
      <c r="AV79" s="897"/>
      <c r="AW79" s="897"/>
      <c r="AX79" s="897"/>
      <c r="AY79" s="850"/>
      <c r="AZ79" s="899"/>
      <c r="BA79" s="900"/>
      <c r="BB79" s="900"/>
      <c r="BC79" s="900"/>
      <c r="BD79" s="901"/>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89" t="s">
        <v>562</v>
      </c>
      <c r="C80" s="890"/>
      <c r="D80" s="890"/>
      <c r="E80" s="890"/>
      <c r="F80" s="890"/>
      <c r="G80" s="890"/>
      <c r="H80" s="890"/>
      <c r="I80" s="890"/>
      <c r="J80" s="890"/>
      <c r="K80" s="890"/>
      <c r="L80" s="890"/>
      <c r="M80" s="890"/>
      <c r="N80" s="890"/>
      <c r="O80" s="890"/>
      <c r="P80" s="891"/>
      <c r="Q80" s="896">
        <v>1049</v>
      </c>
      <c r="R80" s="897"/>
      <c r="S80" s="897"/>
      <c r="T80" s="897"/>
      <c r="U80" s="850"/>
      <c r="V80" s="898">
        <v>1014</v>
      </c>
      <c r="W80" s="897"/>
      <c r="X80" s="897"/>
      <c r="Y80" s="897"/>
      <c r="Z80" s="850"/>
      <c r="AA80" s="898">
        <v>36</v>
      </c>
      <c r="AB80" s="897"/>
      <c r="AC80" s="897"/>
      <c r="AD80" s="897"/>
      <c r="AE80" s="850"/>
      <c r="AF80" s="898">
        <v>36</v>
      </c>
      <c r="AG80" s="897"/>
      <c r="AH80" s="897"/>
      <c r="AI80" s="897"/>
      <c r="AJ80" s="850"/>
      <c r="AK80" s="898" t="s">
        <v>551</v>
      </c>
      <c r="AL80" s="897"/>
      <c r="AM80" s="897"/>
      <c r="AN80" s="897"/>
      <c r="AO80" s="850"/>
      <c r="AP80" s="898" t="s">
        <v>551</v>
      </c>
      <c r="AQ80" s="897"/>
      <c r="AR80" s="897"/>
      <c r="AS80" s="897"/>
      <c r="AT80" s="850"/>
      <c r="AU80" s="898" t="s">
        <v>551</v>
      </c>
      <c r="AV80" s="897"/>
      <c r="AW80" s="897"/>
      <c r="AX80" s="897"/>
      <c r="AY80" s="850"/>
      <c r="AZ80" s="899"/>
      <c r="BA80" s="900"/>
      <c r="BB80" s="900"/>
      <c r="BC80" s="900"/>
      <c r="BD80" s="901"/>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89" t="s">
        <v>563</v>
      </c>
      <c r="C81" s="890"/>
      <c r="D81" s="890"/>
      <c r="E81" s="890"/>
      <c r="F81" s="890"/>
      <c r="G81" s="890"/>
      <c r="H81" s="890"/>
      <c r="I81" s="890"/>
      <c r="J81" s="890"/>
      <c r="K81" s="890"/>
      <c r="L81" s="890"/>
      <c r="M81" s="890"/>
      <c r="N81" s="890"/>
      <c r="O81" s="890"/>
      <c r="P81" s="891"/>
      <c r="Q81" s="896">
        <v>66230</v>
      </c>
      <c r="R81" s="897"/>
      <c r="S81" s="897"/>
      <c r="T81" s="897"/>
      <c r="U81" s="850"/>
      <c r="V81" s="898">
        <v>64208</v>
      </c>
      <c r="W81" s="897"/>
      <c r="X81" s="897"/>
      <c r="Y81" s="897"/>
      <c r="Z81" s="850"/>
      <c r="AA81" s="898">
        <v>2022</v>
      </c>
      <c r="AB81" s="897"/>
      <c r="AC81" s="897"/>
      <c r="AD81" s="897"/>
      <c r="AE81" s="850"/>
      <c r="AF81" s="898">
        <v>2022</v>
      </c>
      <c r="AG81" s="897"/>
      <c r="AH81" s="897"/>
      <c r="AI81" s="897"/>
      <c r="AJ81" s="850"/>
      <c r="AK81" s="898">
        <v>160</v>
      </c>
      <c r="AL81" s="897"/>
      <c r="AM81" s="897"/>
      <c r="AN81" s="897"/>
      <c r="AO81" s="850"/>
      <c r="AP81" s="898" t="s">
        <v>551</v>
      </c>
      <c r="AQ81" s="897"/>
      <c r="AR81" s="897"/>
      <c r="AS81" s="897"/>
      <c r="AT81" s="850"/>
      <c r="AU81" s="898" t="s">
        <v>551</v>
      </c>
      <c r="AV81" s="897"/>
      <c r="AW81" s="897"/>
      <c r="AX81" s="897"/>
      <c r="AY81" s="850"/>
      <c r="AZ81" s="899"/>
      <c r="BA81" s="900"/>
      <c r="BB81" s="900"/>
      <c r="BC81" s="900"/>
      <c r="BD81" s="901"/>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89" t="s">
        <v>564</v>
      </c>
      <c r="C82" s="890"/>
      <c r="D82" s="890"/>
      <c r="E82" s="890"/>
      <c r="F82" s="890"/>
      <c r="G82" s="890"/>
      <c r="H82" s="890"/>
      <c r="I82" s="890"/>
      <c r="J82" s="890"/>
      <c r="K82" s="890"/>
      <c r="L82" s="890"/>
      <c r="M82" s="890"/>
      <c r="N82" s="890"/>
      <c r="O82" s="890"/>
      <c r="P82" s="891"/>
      <c r="Q82" s="896">
        <v>489</v>
      </c>
      <c r="R82" s="897"/>
      <c r="S82" s="897"/>
      <c r="T82" s="897"/>
      <c r="U82" s="850"/>
      <c r="V82" s="898">
        <v>416</v>
      </c>
      <c r="W82" s="897"/>
      <c r="X82" s="897"/>
      <c r="Y82" s="897"/>
      <c r="Z82" s="850"/>
      <c r="AA82" s="898">
        <v>72</v>
      </c>
      <c r="AB82" s="897"/>
      <c r="AC82" s="897"/>
      <c r="AD82" s="897"/>
      <c r="AE82" s="850"/>
      <c r="AF82" s="898">
        <v>72</v>
      </c>
      <c r="AG82" s="897"/>
      <c r="AH82" s="897"/>
      <c r="AI82" s="897"/>
      <c r="AJ82" s="850"/>
      <c r="AK82" s="898">
        <v>61</v>
      </c>
      <c r="AL82" s="897"/>
      <c r="AM82" s="897"/>
      <c r="AN82" s="897"/>
      <c r="AO82" s="850"/>
      <c r="AP82" s="898" t="s">
        <v>573</v>
      </c>
      <c r="AQ82" s="897"/>
      <c r="AR82" s="897"/>
      <c r="AS82" s="897"/>
      <c r="AT82" s="850"/>
      <c r="AU82" s="898" t="s">
        <v>551</v>
      </c>
      <c r="AV82" s="897"/>
      <c r="AW82" s="897"/>
      <c r="AX82" s="897"/>
      <c r="AY82" s="850"/>
      <c r="AZ82" s="899"/>
      <c r="BA82" s="900"/>
      <c r="BB82" s="900"/>
      <c r="BC82" s="900"/>
      <c r="BD82" s="901"/>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89" t="s">
        <v>565</v>
      </c>
      <c r="C83" s="890"/>
      <c r="D83" s="890"/>
      <c r="E83" s="890"/>
      <c r="F83" s="890"/>
      <c r="G83" s="890"/>
      <c r="H83" s="890"/>
      <c r="I83" s="890"/>
      <c r="J83" s="890"/>
      <c r="K83" s="890"/>
      <c r="L83" s="890"/>
      <c r="M83" s="890"/>
      <c r="N83" s="890"/>
      <c r="O83" s="890"/>
      <c r="P83" s="891"/>
      <c r="Q83" s="896">
        <v>744266</v>
      </c>
      <c r="R83" s="897"/>
      <c r="S83" s="897"/>
      <c r="T83" s="897"/>
      <c r="U83" s="850"/>
      <c r="V83" s="898">
        <v>712499</v>
      </c>
      <c r="W83" s="897"/>
      <c r="X83" s="897"/>
      <c r="Y83" s="897"/>
      <c r="Z83" s="850"/>
      <c r="AA83" s="898">
        <v>31767</v>
      </c>
      <c r="AB83" s="897"/>
      <c r="AC83" s="897"/>
      <c r="AD83" s="897"/>
      <c r="AE83" s="850"/>
      <c r="AF83" s="898">
        <v>31767</v>
      </c>
      <c r="AG83" s="897"/>
      <c r="AH83" s="897"/>
      <c r="AI83" s="897"/>
      <c r="AJ83" s="850"/>
      <c r="AK83" s="898" t="s">
        <v>573</v>
      </c>
      <c r="AL83" s="897"/>
      <c r="AM83" s="897"/>
      <c r="AN83" s="897"/>
      <c r="AO83" s="850"/>
      <c r="AP83" s="898" t="s">
        <v>573</v>
      </c>
      <c r="AQ83" s="897"/>
      <c r="AR83" s="897"/>
      <c r="AS83" s="897"/>
      <c r="AT83" s="850"/>
      <c r="AU83" s="898" t="s">
        <v>551</v>
      </c>
      <c r="AV83" s="897"/>
      <c r="AW83" s="897"/>
      <c r="AX83" s="897"/>
      <c r="AY83" s="850"/>
      <c r="AZ83" s="899"/>
      <c r="BA83" s="900"/>
      <c r="BB83" s="900"/>
      <c r="BC83" s="900"/>
      <c r="BD83" s="901"/>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89" t="s">
        <v>566</v>
      </c>
      <c r="C84" s="890"/>
      <c r="D84" s="890"/>
      <c r="E84" s="890"/>
      <c r="F84" s="890"/>
      <c r="G84" s="890"/>
      <c r="H84" s="890"/>
      <c r="I84" s="890"/>
      <c r="J84" s="890"/>
      <c r="K84" s="890"/>
      <c r="L84" s="890"/>
      <c r="M84" s="890"/>
      <c r="N84" s="890"/>
      <c r="O84" s="890"/>
      <c r="P84" s="891"/>
      <c r="Q84" s="893">
        <v>687</v>
      </c>
      <c r="R84" s="851"/>
      <c r="S84" s="851"/>
      <c r="T84" s="851"/>
      <c r="U84" s="851"/>
      <c r="V84" s="851">
        <v>493</v>
      </c>
      <c r="W84" s="851"/>
      <c r="X84" s="851"/>
      <c r="Y84" s="851"/>
      <c r="Z84" s="851"/>
      <c r="AA84" s="851">
        <v>194</v>
      </c>
      <c r="AB84" s="851"/>
      <c r="AC84" s="851"/>
      <c r="AD84" s="851"/>
      <c r="AE84" s="851"/>
      <c r="AF84" s="851">
        <v>1562</v>
      </c>
      <c r="AG84" s="851"/>
      <c r="AH84" s="851"/>
      <c r="AI84" s="851"/>
      <c r="AJ84" s="851"/>
      <c r="AK84" s="851" t="s">
        <v>575</v>
      </c>
      <c r="AL84" s="851"/>
      <c r="AM84" s="851"/>
      <c r="AN84" s="851"/>
      <c r="AO84" s="851"/>
      <c r="AP84" s="851">
        <v>3347</v>
      </c>
      <c r="AQ84" s="851"/>
      <c r="AR84" s="851"/>
      <c r="AS84" s="851"/>
      <c r="AT84" s="851"/>
      <c r="AU84" s="898" t="s">
        <v>551</v>
      </c>
      <c r="AV84" s="897"/>
      <c r="AW84" s="897"/>
      <c r="AX84" s="897"/>
      <c r="AY84" s="850"/>
      <c r="AZ84" s="899" t="s">
        <v>576</v>
      </c>
      <c r="BA84" s="900"/>
      <c r="BB84" s="900"/>
      <c r="BC84" s="900"/>
      <c r="BD84" s="901"/>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89"/>
      <c r="C85" s="890"/>
      <c r="D85" s="890"/>
      <c r="E85" s="890"/>
      <c r="F85" s="890"/>
      <c r="G85" s="890"/>
      <c r="H85" s="890"/>
      <c r="I85" s="890"/>
      <c r="J85" s="890"/>
      <c r="K85" s="890"/>
      <c r="L85" s="890"/>
      <c r="M85" s="890"/>
      <c r="N85" s="890"/>
      <c r="O85" s="890"/>
      <c r="P85" s="891"/>
      <c r="Q85" s="89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4"/>
      <c r="BA85" s="894"/>
      <c r="BB85" s="894"/>
      <c r="BC85" s="894"/>
      <c r="BD85" s="895"/>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89"/>
      <c r="C86" s="890"/>
      <c r="D86" s="890"/>
      <c r="E86" s="890"/>
      <c r="F86" s="890"/>
      <c r="G86" s="890"/>
      <c r="H86" s="890"/>
      <c r="I86" s="890"/>
      <c r="J86" s="890"/>
      <c r="K86" s="890"/>
      <c r="L86" s="890"/>
      <c r="M86" s="890"/>
      <c r="N86" s="890"/>
      <c r="O86" s="890"/>
      <c r="P86" s="891"/>
      <c r="Q86" s="89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4"/>
      <c r="BA86" s="894"/>
      <c r="BB86" s="894"/>
      <c r="BC86" s="894"/>
      <c r="BD86" s="895"/>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36523</v>
      </c>
      <c r="AG88" s="862"/>
      <c r="AH88" s="862"/>
      <c r="AI88" s="862"/>
      <c r="AJ88" s="862"/>
      <c r="AK88" s="859"/>
      <c r="AL88" s="859"/>
      <c r="AM88" s="859"/>
      <c r="AN88" s="859"/>
      <c r="AO88" s="859"/>
      <c r="AP88" s="862">
        <v>3982</v>
      </c>
      <c r="AQ88" s="862"/>
      <c r="AR88" s="862"/>
      <c r="AS88" s="862"/>
      <c r="AT88" s="862"/>
      <c r="AU88" s="862">
        <v>136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44</v>
      </c>
      <c r="CS102" s="870"/>
      <c r="CT102" s="870"/>
      <c r="CU102" s="870"/>
      <c r="CV102" s="913"/>
      <c r="CW102" s="912" t="s">
        <v>570</v>
      </c>
      <c r="CX102" s="870"/>
      <c r="CY102" s="870"/>
      <c r="CZ102" s="870"/>
      <c r="DA102" s="913"/>
      <c r="DB102" s="912" t="s">
        <v>571</v>
      </c>
      <c r="DC102" s="870"/>
      <c r="DD102" s="870"/>
      <c r="DE102" s="870"/>
      <c r="DF102" s="913"/>
      <c r="DG102" s="912" t="s">
        <v>548</v>
      </c>
      <c r="DH102" s="870"/>
      <c r="DI102" s="870"/>
      <c r="DJ102" s="870"/>
      <c r="DK102" s="913"/>
      <c r="DL102" s="912" t="s">
        <v>570</v>
      </c>
      <c r="DM102" s="870"/>
      <c r="DN102" s="870"/>
      <c r="DO102" s="870"/>
      <c r="DP102" s="913"/>
      <c r="DQ102" s="912" t="s">
        <v>548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1249566</v>
      </c>
      <c r="AB110" s="922"/>
      <c r="AC110" s="922"/>
      <c r="AD110" s="922"/>
      <c r="AE110" s="923"/>
      <c r="AF110" s="924">
        <v>1011403</v>
      </c>
      <c r="AG110" s="922"/>
      <c r="AH110" s="922"/>
      <c r="AI110" s="922"/>
      <c r="AJ110" s="923"/>
      <c r="AK110" s="924">
        <v>1066978</v>
      </c>
      <c r="AL110" s="922"/>
      <c r="AM110" s="922"/>
      <c r="AN110" s="922"/>
      <c r="AO110" s="923"/>
      <c r="AP110" s="925">
        <v>21.6</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9457725</v>
      </c>
      <c r="BR110" s="957"/>
      <c r="BS110" s="957"/>
      <c r="BT110" s="957"/>
      <c r="BU110" s="957"/>
      <c r="BV110" s="957">
        <v>9286144</v>
      </c>
      <c r="BW110" s="957"/>
      <c r="BX110" s="957"/>
      <c r="BY110" s="957"/>
      <c r="BZ110" s="957"/>
      <c r="CA110" s="957">
        <v>9994015</v>
      </c>
      <c r="CB110" s="957"/>
      <c r="CC110" s="957"/>
      <c r="CD110" s="957"/>
      <c r="CE110" s="957"/>
      <c r="CF110" s="971">
        <v>202.3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4155225</v>
      </c>
      <c r="BR112" s="950"/>
      <c r="BS112" s="950"/>
      <c r="BT112" s="950"/>
      <c r="BU112" s="950"/>
      <c r="BV112" s="950">
        <v>4185243</v>
      </c>
      <c r="BW112" s="950"/>
      <c r="BX112" s="950"/>
      <c r="BY112" s="950"/>
      <c r="BZ112" s="950"/>
      <c r="CA112" s="950">
        <v>4020610</v>
      </c>
      <c r="CB112" s="950"/>
      <c r="CC112" s="950"/>
      <c r="CD112" s="950"/>
      <c r="CE112" s="950"/>
      <c r="CF112" s="944">
        <v>81.400000000000006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415</v>
      </c>
      <c r="DH112" s="950"/>
      <c r="DI112" s="950"/>
      <c r="DJ112" s="950"/>
      <c r="DK112" s="950"/>
      <c r="DL112" s="950" t="s">
        <v>415</v>
      </c>
      <c r="DM112" s="950"/>
      <c r="DN112" s="950"/>
      <c r="DO112" s="950"/>
      <c r="DP112" s="950"/>
      <c r="DQ112" s="950" t="s">
        <v>415</v>
      </c>
      <c r="DR112" s="950"/>
      <c r="DS112" s="950"/>
      <c r="DT112" s="950"/>
      <c r="DU112" s="950"/>
      <c r="DV112" s="951" t="s">
        <v>415</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240621</v>
      </c>
      <c r="AB113" s="964"/>
      <c r="AC113" s="964"/>
      <c r="AD113" s="964"/>
      <c r="AE113" s="965"/>
      <c r="AF113" s="966">
        <v>252810</v>
      </c>
      <c r="AG113" s="964"/>
      <c r="AH113" s="964"/>
      <c r="AI113" s="964"/>
      <c r="AJ113" s="965"/>
      <c r="AK113" s="966">
        <v>229794</v>
      </c>
      <c r="AL113" s="964"/>
      <c r="AM113" s="964"/>
      <c r="AN113" s="964"/>
      <c r="AO113" s="965"/>
      <c r="AP113" s="967">
        <v>4.7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135587</v>
      </c>
      <c r="BR113" s="950"/>
      <c r="BS113" s="950"/>
      <c r="BT113" s="950"/>
      <c r="BU113" s="950"/>
      <c r="BV113" s="950">
        <v>141008</v>
      </c>
      <c r="BW113" s="950"/>
      <c r="BX113" s="950"/>
      <c r="BY113" s="950"/>
      <c r="BZ113" s="950"/>
      <c r="CA113" s="950">
        <v>136134</v>
      </c>
      <c r="CB113" s="950"/>
      <c r="CC113" s="950"/>
      <c r="CD113" s="950"/>
      <c r="CE113" s="950"/>
      <c r="CF113" s="944">
        <v>2.8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4986</v>
      </c>
      <c r="AB114" s="989"/>
      <c r="AC114" s="989"/>
      <c r="AD114" s="989"/>
      <c r="AE114" s="990"/>
      <c r="AF114" s="991">
        <v>5736</v>
      </c>
      <c r="AG114" s="989"/>
      <c r="AH114" s="989"/>
      <c r="AI114" s="989"/>
      <c r="AJ114" s="990"/>
      <c r="AK114" s="991">
        <v>12591</v>
      </c>
      <c r="AL114" s="989"/>
      <c r="AM114" s="989"/>
      <c r="AN114" s="989"/>
      <c r="AO114" s="990"/>
      <c r="AP114" s="992">
        <v>0.3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2588800</v>
      </c>
      <c r="BR114" s="950"/>
      <c r="BS114" s="950"/>
      <c r="BT114" s="950"/>
      <c r="BU114" s="950"/>
      <c r="BV114" s="950">
        <v>2450231</v>
      </c>
      <c r="BW114" s="950"/>
      <c r="BX114" s="950"/>
      <c r="BY114" s="950"/>
      <c r="BZ114" s="950"/>
      <c r="CA114" s="950">
        <v>2337064</v>
      </c>
      <c r="CB114" s="950"/>
      <c r="CC114" s="950"/>
      <c r="CD114" s="950"/>
      <c r="CE114" s="950"/>
      <c r="CF114" s="944">
        <v>47.3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6678</v>
      </c>
      <c r="AB115" s="964"/>
      <c r="AC115" s="964"/>
      <c r="AD115" s="964"/>
      <c r="AE115" s="965"/>
      <c r="AF115" s="966">
        <v>6681</v>
      </c>
      <c r="AG115" s="964"/>
      <c r="AH115" s="964"/>
      <c r="AI115" s="964"/>
      <c r="AJ115" s="965"/>
      <c r="AK115" s="966">
        <v>6860</v>
      </c>
      <c r="AL115" s="964"/>
      <c r="AM115" s="964"/>
      <c r="AN115" s="964"/>
      <c r="AO115" s="965"/>
      <c r="AP115" s="967">
        <v>0.1</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415</v>
      </c>
      <c r="BR115" s="950"/>
      <c r="BS115" s="950"/>
      <c r="BT115" s="950"/>
      <c r="BU115" s="950"/>
      <c r="BV115" s="950" t="s">
        <v>415</v>
      </c>
      <c r="BW115" s="950"/>
      <c r="BX115" s="950"/>
      <c r="BY115" s="950"/>
      <c r="BZ115" s="950"/>
      <c r="CA115" s="950" t="s">
        <v>415</v>
      </c>
      <c r="CB115" s="950"/>
      <c r="CC115" s="950"/>
      <c r="CD115" s="950"/>
      <c r="CE115" s="950"/>
      <c r="CF115" s="944" t="s">
        <v>415</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415</v>
      </c>
      <c r="AB116" s="989"/>
      <c r="AC116" s="989"/>
      <c r="AD116" s="989"/>
      <c r="AE116" s="990"/>
      <c r="AF116" s="991" t="s">
        <v>415</v>
      </c>
      <c r="AG116" s="989"/>
      <c r="AH116" s="989"/>
      <c r="AI116" s="989"/>
      <c r="AJ116" s="990"/>
      <c r="AK116" s="991">
        <v>44</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415</v>
      </c>
      <c r="DH116" s="989"/>
      <c r="DI116" s="989"/>
      <c r="DJ116" s="989"/>
      <c r="DK116" s="990"/>
      <c r="DL116" s="991" t="s">
        <v>415</v>
      </c>
      <c r="DM116" s="989"/>
      <c r="DN116" s="989"/>
      <c r="DO116" s="989"/>
      <c r="DP116" s="990"/>
      <c r="DQ116" s="991" t="s">
        <v>415</v>
      </c>
      <c r="DR116" s="989"/>
      <c r="DS116" s="989"/>
      <c r="DT116" s="989"/>
      <c r="DU116" s="990"/>
      <c r="DV116" s="992" t="s">
        <v>415</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1501851</v>
      </c>
      <c r="AB117" s="1007"/>
      <c r="AC117" s="1007"/>
      <c r="AD117" s="1007"/>
      <c r="AE117" s="1008"/>
      <c r="AF117" s="1009">
        <v>1276630</v>
      </c>
      <c r="AG117" s="1007"/>
      <c r="AH117" s="1007"/>
      <c r="AI117" s="1007"/>
      <c r="AJ117" s="1008"/>
      <c r="AK117" s="1009">
        <v>1316267</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410</v>
      </c>
      <c r="BR118" s="1028"/>
      <c r="BS118" s="1028"/>
      <c r="BT118" s="1028"/>
      <c r="BU118" s="1028"/>
      <c r="BV118" s="1028" t="s">
        <v>410</v>
      </c>
      <c r="BW118" s="1028"/>
      <c r="BX118" s="1028"/>
      <c r="BY118" s="1028"/>
      <c r="BZ118" s="1028"/>
      <c r="CA118" s="1028" t="s">
        <v>410</v>
      </c>
      <c r="CB118" s="1028"/>
      <c r="CC118" s="1028"/>
      <c r="CD118" s="1028"/>
      <c r="CE118" s="1028"/>
      <c r="CF118" s="944" t="s">
        <v>410</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410</v>
      </c>
      <c r="DH118" s="989"/>
      <c r="DI118" s="989"/>
      <c r="DJ118" s="989"/>
      <c r="DK118" s="990"/>
      <c r="DL118" s="991" t="s">
        <v>410</v>
      </c>
      <c r="DM118" s="989"/>
      <c r="DN118" s="989"/>
      <c r="DO118" s="989"/>
      <c r="DP118" s="990"/>
      <c r="DQ118" s="991" t="s">
        <v>410</v>
      </c>
      <c r="DR118" s="989"/>
      <c r="DS118" s="989"/>
      <c r="DT118" s="989"/>
      <c r="DU118" s="990"/>
      <c r="DV118" s="992" t="s">
        <v>410</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410</v>
      </c>
      <c r="AB119" s="922"/>
      <c r="AC119" s="922"/>
      <c r="AD119" s="922"/>
      <c r="AE119" s="923"/>
      <c r="AF119" s="924" t="s">
        <v>410</v>
      </c>
      <c r="AG119" s="922"/>
      <c r="AH119" s="922"/>
      <c r="AI119" s="922"/>
      <c r="AJ119" s="923"/>
      <c r="AK119" s="924" t="s">
        <v>410</v>
      </c>
      <c r="AL119" s="922"/>
      <c r="AM119" s="922"/>
      <c r="AN119" s="922"/>
      <c r="AO119" s="923"/>
      <c r="AP119" s="925" t="s">
        <v>410</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16337337</v>
      </c>
      <c r="BR119" s="1028"/>
      <c r="BS119" s="1028"/>
      <c r="BT119" s="1028"/>
      <c r="BU119" s="1028"/>
      <c r="BV119" s="1028">
        <v>16062626</v>
      </c>
      <c r="BW119" s="1028"/>
      <c r="BX119" s="1028"/>
      <c r="BY119" s="1028"/>
      <c r="BZ119" s="1028"/>
      <c r="CA119" s="1028">
        <v>16487823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410</v>
      </c>
      <c r="DH119" s="1014"/>
      <c r="DI119" s="1014"/>
      <c r="DJ119" s="1014"/>
      <c r="DK119" s="1015"/>
      <c r="DL119" s="1013" t="s">
        <v>410</v>
      </c>
      <c r="DM119" s="1014"/>
      <c r="DN119" s="1014"/>
      <c r="DO119" s="1014"/>
      <c r="DP119" s="1015"/>
      <c r="DQ119" s="1013" t="s">
        <v>410</v>
      </c>
      <c r="DR119" s="1014"/>
      <c r="DS119" s="1014"/>
      <c r="DT119" s="1014"/>
      <c r="DU119" s="1015"/>
      <c r="DV119" s="1016" t="s">
        <v>410</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410</v>
      </c>
      <c r="AB120" s="989"/>
      <c r="AC120" s="989"/>
      <c r="AD120" s="989"/>
      <c r="AE120" s="990"/>
      <c r="AF120" s="991" t="s">
        <v>410</v>
      </c>
      <c r="AG120" s="989"/>
      <c r="AH120" s="989"/>
      <c r="AI120" s="989"/>
      <c r="AJ120" s="990"/>
      <c r="AK120" s="991" t="s">
        <v>410</v>
      </c>
      <c r="AL120" s="989"/>
      <c r="AM120" s="989"/>
      <c r="AN120" s="989"/>
      <c r="AO120" s="990"/>
      <c r="AP120" s="992" t="s">
        <v>410</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3609652</v>
      </c>
      <c r="BR120" s="957"/>
      <c r="BS120" s="957"/>
      <c r="BT120" s="957"/>
      <c r="BU120" s="957"/>
      <c r="BV120" s="957">
        <v>3779720</v>
      </c>
      <c r="BW120" s="957"/>
      <c r="BX120" s="957"/>
      <c r="BY120" s="957"/>
      <c r="BZ120" s="957"/>
      <c r="CA120" s="957">
        <v>4069053</v>
      </c>
      <c r="CB120" s="957"/>
      <c r="CC120" s="957"/>
      <c r="CD120" s="957"/>
      <c r="CE120" s="957"/>
      <c r="CF120" s="971">
        <v>82.4</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t="s">
        <v>410</v>
      </c>
      <c r="DH120" s="957"/>
      <c r="DI120" s="957"/>
      <c r="DJ120" s="957"/>
      <c r="DK120" s="957"/>
      <c r="DL120" s="957" t="s">
        <v>410</v>
      </c>
      <c r="DM120" s="957"/>
      <c r="DN120" s="957"/>
      <c r="DO120" s="957"/>
      <c r="DP120" s="957"/>
      <c r="DQ120" s="957">
        <v>3707182</v>
      </c>
      <c r="DR120" s="957"/>
      <c r="DS120" s="957"/>
      <c r="DT120" s="957"/>
      <c r="DU120" s="957"/>
      <c r="DV120" s="958">
        <v>75</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410</v>
      </c>
      <c r="AB121" s="989"/>
      <c r="AC121" s="989"/>
      <c r="AD121" s="989"/>
      <c r="AE121" s="990"/>
      <c r="AF121" s="991" t="s">
        <v>410</v>
      </c>
      <c r="AG121" s="989"/>
      <c r="AH121" s="989"/>
      <c r="AI121" s="989"/>
      <c r="AJ121" s="990"/>
      <c r="AK121" s="991" t="s">
        <v>410</v>
      </c>
      <c r="AL121" s="989"/>
      <c r="AM121" s="989"/>
      <c r="AN121" s="989"/>
      <c r="AO121" s="990"/>
      <c r="AP121" s="992" t="s">
        <v>410</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658990</v>
      </c>
      <c r="BR121" s="950"/>
      <c r="BS121" s="950"/>
      <c r="BT121" s="950"/>
      <c r="BU121" s="950"/>
      <c r="BV121" s="950">
        <v>367951</v>
      </c>
      <c r="BW121" s="950"/>
      <c r="BX121" s="950"/>
      <c r="BY121" s="950"/>
      <c r="BZ121" s="950"/>
      <c r="CA121" s="950">
        <v>263890</v>
      </c>
      <c r="CB121" s="950"/>
      <c r="CC121" s="950"/>
      <c r="CD121" s="950"/>
      <c r="CE121" s="950"/>
      <c r="CF121" s="944">
        <v>5.3</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v>429</v>
      </c>
      <c r="DH121" s="950"/>
      <c r="DI121" s="950"/>
      <c r="DJ121" s="950"/>
      <c r="DK121" s="950"/>
      <c r="DL121" s="950">
        <v>342</v>
      </c>
      <c r="DM121" s="950"/>
      <c r="DN121" s="950"/>
      <c r="DO121" s="950"/>
      <c r="DP121" s="950"/>
      <c r="DQ121" s="950">
        <v>313428</v>
      </c>
      <c r="DR121" s="950"/>
      <c r="DS121" s="950"/>
      <c r="DT121" s="950"/>
      <c r="DU121" s="950"/>
      <c r="DV121" s="951">
        <v>6.3</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410</v>
      </c>
      <c r="AB122" s="989"/>
      <c r="AC122" s="989"/>
      <c r="AD122" s="989"/>
      <c r="AE122" s="990"/>
      <c r="AF122" s="991" t="s">
        <v>410</v>
      </c>
      <c r="AG122" s="989"/>
      <c r="AH122" s="989"/>
      <c r="AI122" s="989"/>
      <c r="AJ122" s="990"/>
      <c r="AK122" s="991" t="s">
        <v>410</v>
      </c>
      <c r="AL122" s="989"/>
      <c r="AM122" s="989"/>
      <c r="AN122" s="989"/>
      <c r="AO122" s="990"/>
      <c r="AP122" s="992" t="s">
        <v>410</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9539557</v>
      </c>
      <c r="BR122" s="1028"/>
      <c r="BS122" s="1028"/>
      <c r="BT122" s="1028"/>
      <c r="BU122" s="1028"/>
      <c r="BV122" s="1028">
        <v>9422031</v>
      </c>
      <c r="BW122" s="1028"/>
      <c r="BX122" s="1028"/>
      <c r="BY122" s="1028"/>
      <c r="BZ122" s="1028"/>
      <c r="CA122" s="1028">
        <v>9030272</v>
      </c>
      <c r="CB122" s="1028"/>
      <c r="CC122" s="1028"/>
      <c r="CD122" s="1028"/>
      <c r="CE122" s="1028"/>
      <c r="CF122" s="1048">
        <v>182.8</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410</v>
      </c>
      <c r="AB123" s="989"/>
      <c r="AC123" s="989"/>
      <c r="AD123" s="989"/>
      <c r="AE123" s="990"/>
      <c r="AF123" s="991" t="s">
        <v>410</v>
      </c>
      <c r="AG123" s="989"/>
      <c r="AH123" s="989"/>
      <c r="AI123" s="989"/>
      <c r="AJ123" s="990"/>
      <c r="AK123" s="991" t="s">
        <v>410</v>
      </c>
      <c r="AL123" s="989"/>
      <c r="AM123" s="989"/>
      <c r="AN123" s="989"/>
      <c r="AO123" s="990"/>
      <c r="AP123" s="992" t="s">
        <v>410</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13808199</v>
      </c>
      <c r="BR123" s="1096"/>
      <c r="BS123" s="1096"/>
      <c r="BT123" s="1096"/>
      <c r="BU123" s="1096"/>
      <c r="BV123" s="1096">
        <v>13569702</v>
      </c>
      <c r="BW123" s="1096"/>
      <c r="BX123" s="1096"/>
      <c r="BY123" s="1096"/>
      <c r="BZ123" s="1096"/>
      <c r="CA123" s="1096">
        <v>13363215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51.5</v>
      </c>
      <c r="BR124" s="1058"/>
      <c r="BS124" s="1058"/>
      <c r="BT124" s="1058"/>
      <c r="BU124" s="1058"/>
      <c r="BV124" s="1058">
        <v>49.5</v>
      </c>
      <c r="BW124" s="1058"/>
      <c r="BX124" s="1058"/>
      <c r="BY124" s="1058"/>
      <c r="BZ124" s="1058"/>
      <c r="CA124" s="1058">
        <v>63.2</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4154796</v>
      </c>
      <c r="DH124" s="1014"/>
      <c r="DI124" s="1014"/>
      <c r="DJ124" s="1014"/>
      <c r="DK124" s="1015"/>
      <c r="DL124" s="1013">
        <v>4184901</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6678</v>
      </c>
      <c r="AB127" s="989"/>
      <c r="AC127" s="989"/>
      <c r="AD127" s="989"/>
      <c r="AE127" s="990"/>
      <c r="AF127" s="991">
        <v>6681</v>
      </c>
      <c r="AG127" s="989"/>
      <c r="AH127" s="989"/>
      <c r="AI127" s="989"/>
      <c r="AJ127" s="990"/>
      <c r="AK127" s="991">
        <v>6860</v>
      </c>
      <c r="AL127" s="989"/>
      <c r="AM127" s="989"/>
      <c r="AN127" s="989"/>
      <c r="AO127" s="990"/>
      <c r="AP127" s="992">
        <v>0.1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41134</v>
      </c>
      <c r="AB128" s="1078"/>
      <c r="AC128" s="1078"/>
      <c r="AD128" s="1078"/>
      <c r="AE128" s="1079"/>
      <c r="AF128" s="1080">
        <v>14674</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113</v>
      </c>
      <c r="BG128" s="1085"/>
      <c r="BH128" s="1085"/>
      <c r="BI128" s="1085"/>
      <c r="BJ128" s="1085"/>
      <c r="BK128" s="1085"/>
      <c r="BL128" s="1086"/>
      <c r="BM128" s="1084">
        <v>14.51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5918295</v>
      </c>
      <c r="AB129" s="989"/>
      <c r="AC129" s="989"/>
      <c r="AD129" s="989"/>
      <c r="AE129" s="990"/>
      <c r="AF129" s="991">
        <v>5933146</v>
      </c>
      <c r="AG129" s="989"/>
      <c r="AH129" s="989"/>
      <c r="AI129" s="989"/>
      <c r="AJ129" s="990"/>
      <c r="AK129" s="991">
        <v>5854748</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113</v>
      </c>
      <c r="BG129" s="1099"/>
      <c r="BH129" s="1099"/>
      <c r="BI129" s="1099"/>
      <c r="BJ129" s="1099"/>
      <c r="BK129" s="1099"/>
      <c r="BL129" s="1100"/>
      <c r="BM129" s="1098">
        <v>19.510000000000002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1015161</v>
      </c>
      <c r="AB130" s="989"/>
      <c r="AC130" s="989"/>
      <c r="AD130" s="989"/>
      <c r="AE130" s="990"/>
      <c r="AF130" s="991">
        <v>901760</v>
      </c>
      <c r="AG130" s="989"/>
      <c r="AH130" s="989"/>
      <c r="AI130" s="989"/>
      <c r="AJ130" s="990"/>
      <c r="AK130" s="991">
        <v>914713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8.1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4903134</v>
      </c>
      <c r="AB131" s="1014"/>
      <c r="AC131" s="1014"/>
      <c r="AD131" s="1014"/>
      <c r="AE131" s="1015"/>
      <c r="AF131" s="1013">
        <v>5031386</v>
      </c>
      <c r="AG131" s="1014"/>
      <c r="AH131" s="1014"/>
      <c r="AI131" s="1014"/>
      <c r="AJ131" s="1015"/>
      <c r="AK131" s="1013">
        <v>4940035</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63.2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9.0871675140000008</v>
      </c>
      <c r="AB132" s="1130"/>
      <c r="AC132" s="1130"/>
      <c r="AD132" s="1130"/>
      <c r="AE132" s="1131"/>
      <c r="AF132" s="1132">
        <v>7.1589816400000004</v>
      </c>
      <c r="AG132" s="1130"/>
      <c r="AH132" s="1130"/>
      <c r="AI132" s="1130"/>
      <c r="AJ132" s="1131"/>
      <c r="AK132" s="1132">
        <v>8.1285658909999992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10.3</v>
      </c>
      <c r="AB133" s="1113"/>
      <c r="AC133" s="1113"/>
      <c r="AD133" s="1113"/>
      <c r="AE133" s="1114"/>
      <c r="AF133" s="1112">
        <v>8.9</v>
      </c>
      <c r="AG133" s="1113"/>
      <c r="AH133" s="1113"/>
      <c r="AI133" s="1113"/>
      <c r="AJ133" s="1114"/>
      <c r="AK133" s="1112">
        <v>8.1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1394141</v>
      </c>
      <c r="L9" s="266">
        <v>73133</v>
      </c>
      <c r="M9" s="267">
        <v>79561</v>
      </c>
      <c r="N9" s="268">
        <v>-8.1</v>
      </c>
    </row>
    <row r="10" spans="1:16" x14ac:dyDescent="0.15">
      <c r="A10" s="250"/>
      <c r="B10" s="246"/>
      <c r="C10" s="246"/>
      <c r="D10" s="246"/>
      <c r="E10" s="246"/>
      <c r="F10" s="246"/>
      <c r="G10" s="1152" t="s">
        <v>479</v>
      </c>
      <c r="H10" s="1153"/>
      <c r="I10" s="1153"/>
      <c r="J10" s="1154"/>
      <c r="K10" s="269">
        <v>238051</v>
      </c>
      <c r="L10" s="270">
        <v>12488</v>
      </c>
      <c r="M10" s="271">
        <v>7948</v>
      </c>
      <c r="N10" s="272">
        <v>57.1</v>
      </c>
    </row>
    <row r="11" spans="1:16" ht="13.5" customHeight="1" x14ac:dyDescent="0.15">
      <c r="A11" s="250"/>
      <c r="B11" s="246"/>
      <c r="C11" s="246"/>
      <c r="D11" s="246"/>
      <c r="E11" s="246"/>
      <c r="F11" s="246"/>
      <c r="G11" s="1152" t="s">
        <v>480</v>
      </c>
      <c r="H11" s="1153"/>
      <c r="I11" s="1153"/>
      <c r="J11" s="1154"/>
      <c r="K11" s="269">
        <v>229854</v>
      </c>
      <c r="L11" s="270">
        <v>12058</v>
      </c>
      <c r="M11" s="271">
        <v>11971</v>
      </c>
      <c r="N11" s="272">
        <v>0.7</v>
      </c>
    </row>
    <row r="12" spans="1:16" ht="13.5" customHeight="1" x14ac:dyDescent="0.15">
      <c r="A12" s="250"/>
      <c r="B12" s="246"/>
      <c r="C12" s="246"/>
      <c r="D12" s="246"/>
      <c r="E12" s="246"/>
      <c r="F12" s="246"/>
      <c r="G12" s="1152" t="s">
        <v>481</v>
      </c>
      <c r="H12" s="1153"/>
      <c r="I12" s="1153"/>
      <c r="J12" s="1154"/>
      <c r="K12" s="269">
        <v>17892</v>
      </c>
      <c r="L12" s="270">
        <v>939</v>
      </c>
      <c r="M12" s="271">
        <v>484</v>
      </c>
      <c r="N12" s="272">
        <v>94</v>
      </c>
    </row>
    <row r="13" spans="1:16" ht="13.5" customHeight="1" x14ac:dyDescent="0.15">
      <c r="A13" s="250"/>
      <c r="B13" s="246"/>
      <c r="C13" s="246"/>
      <c r="D13" s="246"/>
      <c r="E13" s="246"/>
      <c r="F13" s="246"/>
      <c r="G13" s="1152" t="s">
        <v>482</v>
      </c>
      <c r="H13" s="1153"/>
      <c r="I13" s="1153"/>
      <c r="J13" s="1154"/>
      <c r="K13" s="269">
        <v>5567</v>
      </c>
      <c r="L13" s="270">
        <v>292</v>
      </c>
      <c r="M13" s="271">
        <v>5</v>
      </c>
      <c r="N13" s="272">
        <v>5740</v>
      </c>
    </row>
    <row r="14" spans="1:16" ht="13.5" customHeight="1" x14ac:dyDescent="0.15">
      <c r="A14" s="250"/>
      <c r="B14" s="246"/>
      <c r="C14" s="246"/>
      <c r="D14" s="246"/>
      <c r="E14" s="246"/>
      <c r="F14" s="246"/>
      <c r="G14" s="1152" t="s">
        <v>483</v>
      </c>
      <c r="H14" s="1153"/>
      <c r="I14" s="1153"/>
      <c r="J14" s="1154"/>
      <c r="K14" s="269">
        <v>28732</v>
      </c>
      <c r="L14" s="270">
        <v>1507</v>
      </c>
      <c r="M14" s="271">
        <v>3782</v>
      </c>
      <c r="N14" s="272">
        <v>-60.2</v>
      </c>
    </row>
    <row r="15" spans="1:16" ht="13.5" customHeight="1" x14ac:dyDescent="0.15">
      <c r="A15" s="250"/>
      <c r="B15" s="246"/>
      <c r="C15" s="246"/>
      <c r="D15" s="246"/>
      <c r="E15" s="246"/>
      <c r="F15" s="246"/>
      <c r="G15" s="1152" t="s">
        <v>484</v>
      </c>
      <c r="H15" s="1153"/>
      <c r="I15" s="1153"/>
      <c r="J15" s="1154"/>
      <c r="K15" s="269">
        <v>57108</v>
      </c>
      <c r="L15" s="270">
        <v>2996</v>
      </c>
      <c r="M15" s="271">
        <v>1791</v>
      </c>
      <c r="N15" s="272">
        <v>67.3</v>
      </c>
    </row>
    <row r="16" spans="1:16" x14ac:dyDescent="0.15">
      <c r="A16" s="250"/>
      <c r="B16" s="246"/>
      <c r="C16" s="246"/>
      <c r="D16" s="246"/>
      <c r="E16" s="246"/>
      <c r="F16" s="246"/>
      <c r="G16" s="1155" t="s">
        <v>485</v>
      </c>
      <c r="H16" s="1156"/>
      <c r="I16" s="1156"/>
      <c r="J16" s="1157"/>
      <c r="K16" s="270">
        <v>-147566</v>
      </c>
      <c r="L16" s="270">
        <v>-7741</v>
      </c>
      <c r="M16" s="271">
        <v>-8307</v>
      </c>
      <c r="N16" s="272">
        <v>-6.8</v>
      </c>
    </row>
    <row r="17" spans="1:16" x14ac:dyDescent="0.15">
      <c r="A17" s="250"/>
      <c r="B17" s="246"/>
      <c r="C17" s="246"/>
      <c r="D17" s="246"/>
      <c r="E17" s="246"/>
      <c r="F17" s="246"/>
      <c r="G17" s="1155" t="s">
        <v>170</v>
      </c>
      <c r="H17" s="1156"/>
      <c r="I17" s="1156"/>
      <c r="J17" s="1157"/>
      <c r="K17" s="270">
        <v>1823779</v>
      </c>
      <c r="L17" s="270">
        <v>95671</v>
      </c>
      <c r="M17" s="271">
        <v>97236</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9.9700000000000006</v>
      </c>
      <c r="L21" s="283">
        <v>9.07</v>
      </c>
      <c r="M21" s="284">
        <v>0.9</v>
      </c>
      <c r="N21" s="251"/>
      <c r="O21" s="285"/>
      <c r="P21" s="281"/>
    </row>
    <row r="22" spans="1:16" s="286" customFormat="1" x14ac:dyDescent="0.15">
      <c r="A22" s="281"/>
      <c r="B22" s="251"/>
      <c r="C22" s="251"/>
      <c r="D22" s="251"/>
      <c r="E22" s="251"/>
      <c r="F22" s="251"/>
      <c r="G22" s="1147" t="s">
        <v>491</v>
      </c>
      <c r="H22" s="1148"/>
      <c r="I22" s="1148"/>
      <c r="J22" s="1149"/>
      <c r="K22" s="287">
        <v>101.6</v>
      </c>
      <c r="L22" s="288">
        <v>97.2</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495</v>
      </c>
      <c r="H32" s="1164"/>
      <c r="I32" s="1164"/>
      <c r="J32" s="1165"/>
      <c r="K32" s="296">
        <v>1066978</v>
      </c>
      <c r="L32" s="296">
        <v>55971</v>
      </c>
      <c r="M32" s="297">
        <v>47831</v>
      </c>
      <c r="N32" s="298">
        <v>17</v>
      </c>
    </row>
    <row r="33" spans="1:16" ht="13.5" customHeight="1" x14ac:dyDescent="0.15">
      <c r="A33" s="250"/>
      <c r="B33" s="246"/>
      <c r="C33" s="246"/>
      <c r="D33" s="246"/>
      <c r="E33" s="246"/>
      <c r="F33" s="246"/>
      <c r="G33" s="1163" t="s">
        <v>496</v>
      </c>
      <c r="H33" s="1164"/>
      <c r="I33" s="1164"/>
      <c r="J33" s="1165"/>
      <c r="K33" s="296" t="s">
        <v>497</v>
      </c>
      <c r="L33" s="296" t="s">
        <v>497</v>
      </c>
      <c r="M33" s="297" t="s">
        <v>497</v>
      </c>
      <c r="N33" s="298" t="s">
        <v>497</v>
      </c>
    </row>
    <row r="34" spans="1:16" ht="27" customHeight="1" x14ac:dyDescent="0.15">
      <c r="A34" s="250"/>
      <c r="B34" s="246"/>
      <c r="C34" s="246"/>
      <c r="D34" s="246"/>
      <c r="E34" s="246"/>
      <c r="F34" s="246"/>
      <c r="G34" s="1163" t="s">
        <v>498</v>
      </c>
      <c r="H34" s="1164"/>
      <c r="I34" s="1164"/>
      <c r="J34" s="1165"/>
      <c r="K34" s="296" t="s">
        <v>497</v>
      </c>
      <c r="L34" s="296" t="s">
        <v>497</v>
      </c>
      <c r="M34" s="297">
        <v>13</v>
      </c>
      <c r="N34" s="298" t="s">
        <v>497</v>
      </c>
    </row>
    <row r="35" spans="1:16" ht="27" customHeight="1" x14ac:dyDescent="0.15">
      <c r="A35" s="250"/>
      <c r="B35" s="246"/>
      <c r="C35" s="246"/>
      <c r="D35" s="246"/>
      <c r="E35" s="246"/>
      <c r="F35" s="246"/>
      <c r="G35" s="1163" t="s">
        <v>499</v>
      </c>
      <c r="H35" s="1164"/>
      <c r="I35" s="1164"/>
      <c r="J35" s="1165"/>
      <c r="K35" s="296">
        <v>229794</v>
      </c>
      <c r="L35" s="296">
        <v>12054</v>
      </c>
      <c r="M35" s="297">
        <v>14490</v>
      </c>
      <c r="N35" s="298">
        <v>-16.8</v>
      </c>
    </row>
    <row r="36" spans="1:16" ht="27" customHeight="1" x14ac:dyDescent="0.15">
      <c r="A36" s="250"/>
      <c r="B36" s="246"/>
      <c r="C36" s="246"/>
      <c r="D36" s="246"/>
      <c r="E36" s="246"/>
      <c r="F36" s="246"/>
      <c r="G36" s="1163" t="s">
        <v>500</v>
      </c>
      <c r="H36" s="1164"/>
      <c r="I36" s="1164"/>
      <c r="J36" s="1165"/>
      <c r="K36" s="296">
        <v>12591</v>
      </c>
      <c r="L36" s="296">
        <v>660</v>
      </c>
      <c r="M36" s="297">
        <v>3677</v>
      </c>
      <c r="N36" s="298">
        <v>-82.1</v>
      </c>
    </row>
    <row r="37" spans="1:16" ht="13.5" customHeight="1" x14ac:dyDescent="0.15">
      <c r="A37" s="250"/>
      <c r="B37" s="246"/>
      <c r="C37" s="246"/>
      <c r="D37" s="246"/>
      <c r="E37" s="246"/>
      <c r="F37" s="246"/>
      <c r="G37" s="1163" t="s">
        <v>501</v>
      </c>
      <c r="H37" s="1164"/>
      <c r="I37" s="1164"/>
      <c r="J37" s="1165"/>
      <c r="K37" s="296">
        <v>6860</v>
      </c>
      <c r="L37" s="296">
        <v>360</v>
      </c>
      <c r="M37" s="297">
        <v>1018</v>
      </c>
      <c r="N37" s="298">
        <v>-64.599999999999994</v>
      </c>
    </row>
    <row r="38" spans="1:16" ht="27" customHeight="1" x14ac:dyDescent="0.15">
      <c r="A38" s="250"/>
      <c r="B38" s="246"/>
      <c r="C38" s="246"/>
      <c r="D38" s="246"/>
      <c r="E38" s="246"/>
      <c r="F38" s="246"/>
      <c r="G38" s="1166" t="s">
        <v>502</v>
      </c>
      <c r="H38" s="1167"/>
      <c r="I38" s="1167"/>
      <c r="J38" s="1168"/>
      <c r="K38" s="299">
        <v>44</v>
      </c>
      <c r="L38" s="299">
        <v>2</v>
      </c>
      <c r="M38" s="300">
        <v>7</v>
      </c>
      <c r="N38" s="301">
        <v>-71.400000000000006</v>
      </c>
      <c r="O38" s="295"/>
    </row>
    <row r="39" spans="1:16" x14ac:dyDescent="0.15">
      <c r="A39" s="250"/>
      <c r="B39" s="246"/>
      <c r="C39" s="246"/>
      <c r="D39" s="246"/>
      <c r="E39" s="246"/>
      <c r="F39" s="246"/>
      <c r="G39" s="1166" t="s">
        <v>503</v>
      </c>
      <c r="H39" s="1167"/>
      <c r="I39" s="1167"/>
      <c r="J39" s="1168"/>
      <c r="K39" s="302" t="s">
        <v>497</v>
      </c>
      <c r="L39" s="302" t="s">
        <v>497</v>
      </c>
      <c r="M39" s="303">
        <v>-3521</v>
      </c>
      <c r="N39" s="304" t="s">
        <v>497</v>
      </c>
      <c r="O39" s="295"/>
    </row>
    <row r="40" spans="1:16" ht="27" customHeight="1" x14ac:dyDescent="0.15">
      <c r="A40" s="250"/>
      <c r="B40" s="246"/>
      <c r="C40" s="246"/>
      <c r="D40" s="246"/>
      <c r="E40" s="246"/>
      <c r="F40" s="246"/>
      <c r="G40" s="1163" t="s">
        <v>504</v>
      </c>
      <c r="H40" s="1164"/>
      <c r="I40" s="1164"/>
      <c r="J40" s="1165"/>
      <c r="K40" s="302">
        <v>-914713</v>
      </c>
      <c r="L40" s="302">
        <v>-47984</v>
      </c>
      <c r="M40" s="303">
        <v>-43531</v>
      </c>
      <c r="N40" s="304">
        <v>10.199999999999999</v>
      </c>
      <c r="O40" s="295"/>
    </row>
    <row r="41" spans="1:16" x14ac:dyDescent="0.15">
      <c r="A41" s="250"/>
      <c r="B41" s="246"/>
      <c r="C41" s="246"/>
      <c r="D41" s="246"/>
      <c r="E41" s="246"/>
      <c r="F41" s="246"/>
      <c r="G41" s="1169" t="s">
        <v>281</v>
      </c>
      <c r="H41" s="1170"/>
      <c r="I41" s="1170"/>
      <c r="J41" s="1171"/>
      <c r="K41" s="296">
        <v>401554</v>
      </c>
      <c r="L41" s="302">
        <v>21065</v>
      </c>
      <c r="M41" s="303">
        <v>19983</v>
      </c>
      <c r="N41" s="304">
        <v>5.4</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1667334</v>
      </c>
      <c r="J51" s="322">
        <v>83375</v>
      </c>
      <c r="K51" s="323">
        <v>35.299999999999997</v>
      </c>
      <c r="L51" s="324">
        <v>69806</v>
      </c>
      <c r="M51" s="325">
        <v>13.4</v>
      </c>
      <c r="N51" s="326">
        <v>21.9</v>
      </c>
    </row>
    <row r="52" spans="1:14" x14ac:dyDescent="0.15">
      <c r="A52" s="250"/>
      <c r="B52" s="246"/>
      <c r="C52" s="246"/>
      <c r="D52" s="246"/>
      <c r="E52" s="246"/>
      <c r="F52" s="246"/>
      <c r="G52" s="327"/>
      <c r="H52" s="328" t="s">
        <v>515</v>
      </c>
      <c r="I52" s="329">
        <v>954969</v>
      </c>
      <c r="J52" s="330">
        <v>47753</v>
      </c>
      <c r="K52" s="331">
        <v>4.0999999999999996</v>
      </c>
      <c r="L52" s="332">
        <v>32823</v>
      </c>
      <c r="M52" s="333">
        <v>1</v>
      </c>
      <c r="N52" s="334">
        <v>3.1</v>
      </c>
    </row>
    <row r="53" spans="1:14" x14ac:dyDescent="0.15">
      <c r="A53" s="250"/>
      <c r="B53" s="246"/>
      <c r="C53" s="246"/>
      <c r="D53" s="246"/>
      <c r="E53" s="246"/>
      <c r="F53" s="246"/>
      <c r="G53" s="312" t="s">
        <v>516</v>
      </c>
      <c r="H53" s="313"/>
      <c r="I53" s="321">
        <v>1610661</v>
      </c>
      <c r="J53" s="322">
        <v>81011</v>
      </c>
      <c r="K53" s="323">
        <v>-2.8</v>
      </c>
      <c r="L53" s="324">
        <v>74444</v>
      </c>
      <c r="M53" s="325">
        <v>6.6</v>
      </c>
      <c r="N53" s="326">
        <v>-9.4</v>
      </c>
    </row>
    <row r="54" spans="1:14" x14ac:dyDescent="0.15">
      <c r="A54" s="250"/>
      <c r="B54" s="246"/>
      <c r="C54" s="246"/>
      <c r="D54" s="246"/>
      <c r="E54" s="246"/>
      <c r="F54" s="246"/>
      <c r="G54" s="327"/>
      <c r="H54" s="328" t="s">
        <v>515</v>
      </c>
      <c r="I54" s="329">
        <v>1441328</v>
      </c>
      <c r="J54" s="330">
        <v>72494</v>
      </c>
      <c r="K54" s="331">
        <v>51.8</v>
      </c>
      <c r="L54" s="332">
        <v>34175</v>
      </c>
      <c r="M54" s="333">
        <v>4.0999999999999996</v>
      </c>
      <c r="N54" s="334">
        <v>47.7</v>
      </c>
    </row>
    <row r="55" spans="1:14" x14ac:dyDescent="0.15">
      <c r="A55" s="250"/>
      <c r="B55" s="246"/>
      <c r="C55" s="246"/>
      <c r="D55" s="246"/>
      <c r="E55" s="246"/>
      <c r="F55" s="246"/>
      <c r="G55" s="312" t="s">
        <v>517</v>
      </c>
      <c r="H55" s="313"/>
      <c r="I55" s="321">
        <v>962909</v>
      </c>
      <c r="J55" s="322">
        <v>49213</v>
      </c>
      <c r="K55" s="323">
        <v>-39.299999999999997</v>
      </c>
      <c r="L55" s="324">
        <v>85205</v>
      </c>
      <c r="M55" s="325">
        <v>14.5</v>
      </c>
      <c r="N55" s="326">
        <v>-53.8</v>
      </c>
    </row>
    <row r="56" spans="1:14" x14ac:dyDescent="0.15">
      <c r="A56" s="250"/>
      <c r="B56" s="246"/>
      <c r="C56" s="246"/>
      <c r="D56" s="246"/>
      <c r="E56" s="246"/>
      <c r="F56" s="246"/>
      <c r="G56" s="327"/>
      <c r="H56" s="328" t="s">
        <v>515</v>
      </c>
      <c r="I56" s="329">
        <v>728736</v>
      </c>
      <c r="J56" s="330">
        <v>37245</v>
      </c>
      <c r="K56" s="331">
        <v>-48.6</v>
      </c>
      <c r="L56" s="332">
        <v>38847</v>
      </c>
      <c r="M56" s="333">
        <v>13.7</v>
      </c>
      <c r="N56" s="334">
        <v>-62.3</v>
      </c>
    </row>
    <row r="57" spans="1:14" x14ac:dyDescent="0.15">
      <c r="A57" s="250"/>
      <c r="B57" s="246"/>
      <c r="C57" s="246"/>
      <c r="D57" s="246"/>
      <c r="E57" s="246"/>
      <c r="F57" s="246"/>
      <c r="G57" s="312" t="s">
        <v>518</v>
      </c>
      <c r="H57" s="313"/>
      <c r="I57" s="321">
        <v>1186095</v>
      </c>
      <c r="J57" s="322">
        <v>61376</v>
      </c>
      <c r="K57" s="323">
        <v>24.7</v>
      </c>
      <c r="L57" s="324">
        <v>69469</v>
      </c>
      <c r="M57" s="325">
        <v>-18.5</v>
      </c>
      <c r="N57" s="326">
        <v>43.2</v>
      </c>
    </row>
    <row r="58" spans="1:14" x14ac:dyDescent="0.15">
      <c r="A58" s="250"/>
      <c r="B58" s="246"/>
      <c r="C58" s="246"/>
      <c r="D58" s="246"/>
      <c r="E58" s="246"/>
      <c r="F58" s="246"/>
      <c r="G58" s="327"/>
      <c r="H58" s="328" t="s">
        <v>515</v>
      </c>
      <c r="I58" s="329">
        <v>989169</v>
      </c>
      <c r="J58" s="330">
        <v>51186</v>
      </c>
      <c r="K58" s="331">
        <v>37.4</v>
      </c>
      <c r="L58" s="332">
        <v>38215</v>
      </c>
      <c r="M58" s="333">
        <v>-1.6</v>
      </c>
      <c r="N58" s="334">
        <v>39</v>
      </c>
    </row>
    <row r="59" spans="1:14" x14ac:dyDescent="0.15">
      <c r="A59" s="250"/>
      <c r="B59" s="246"/>
      <c r="C59" s="246"/>
      <c r="D59" s="246"/>
      <c r="E59" s="246"/>
      <c r="F59" s="246"/>
      <c r="G59" s="312" t="s">
        <v>519</v>
      </c>
      <c r="H59" s="313"/>
      <c r="I59" s="321">
        <v>2561178</v>
      </c>
      <c r="J59" s="322">
        <v>134353</v>
      </c>
      <c r="K59" s="323">
        <v>118.9</v>
      </c>
      <c r="L59" s="324">
        <v>67293</v>
      </c>
      <c r="M59" s="325">
        <v>-3.1</v>
      </c>
      <c r="N59" s="326">
        <v>122</v>
      </c>
    </row>
    <row r="60" spans="1:14" x14ac:dyDescent="0.15">
      <c r="A60" s="250"/>
      <c r="B60" s="246"/>
      <c r="C60" s="246"/>
      <c r="D60" s="246"/>
      <c r="E60" s="246"/>
      <c r="F60" s="246"/>
      <c r="G60" s="327"/>
      <c r="H60" s="328" t="s">
        <v>515</v>
      </c>
      <c r="I60" s="335">
        <v>801601</v>
      </c>
      <c r="J60" s="330">
        <v>42050</v>
      </c>
      <c r="K60" s="331">
        <v>-17.8</v>
      </c>
      <c r="L60" s="332">
        <v>35076</v>
      </c>
      <c r="M60" s="333">
        <v>-8.1999999999999993</v>
      </c>
      <c r="N60" s="334">
        <v>-9.6</v>
      </c>
    </row>
    <row r="61" spans="1:14" x14ac:dyDescent="0.15">
      <c r="A61" s="250"/>
      <c r="B61" s="246"/>
      <c r="C61" s="246"/>
      <c r="D61" s="246"/>
      <c r="E61" s="246"/>
      <c r="F61" s="246"/>
      <c r="G61" s="312" t="s">
        <v>520</v>
      </c>
      <c r="H61" s="336"/>
      <c r="I61" s="337">
        <v>1597635</v>
      </c>
      <c r="J61" s="338">
        <v>81866</v>
      </c>
      <c r="K61" s="339">
        <v>27.4</v>
      </c>
      <c r="L61" s="340">
        <v>73243</v>
      </c>
      <c r="M61" s="341">
        <v>2.6</v>
      </c>
      <c r="N61" s="326">
        <v>24.8</v>
      </c>
    </row>
    <row r="62" spans="1:14" x14ac:dyDescent="0.15">
      <c r="A62" s="250"/>
      <c r="B62" s="246"/>
      <c r="C62" s="246"/>
      <c r="D62" s="246"/>
      <c r="E62" s="246"/>
      <c r="F62" s="246"/>
      <c r="G62" s="327"/>
      <c r="H62" s="328" t="s">
        <v>515</v>
      </c>
      <c r="I62" s="329">
        <v>983161</v>
      </c>
      <c r="J62" s="330">
        <v>50146</v>
      </c>
      <c r="K62" s="331">
        <v>5.4</v>
      </c>
      <c r="L62" s="332">
        <v>35827</v>
      </c>
      <c r="M62" s="333">
        <v>1.8</v>
      </c>
      <c r="N62" s="334">
        <v>3.6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18.95</v>
      </c>
      <c r="G47" s="12">
        <v>21.93</v>
      </c>
      <c r="H47" s="12">
        <v>22.45</v>
      </c>
      <c r="I47" s="12">
        <v>25.69</v>
      </c>
      <c r="J47" s="13">
        <v>27.91</v>
      </c>
    </row>
    <row r="48" spans="2:10" ht="57.75" customHeight="1" x14ac:dyDescent="0.15">
      <c r="B48" s="14"/>
      <c r="C48" s="1174" t="s">
        <v>4</v>
      </c>
      <c r="D48" s="1174"/>
      <c r="E48" s="1175"/>
      <c r="F48" s="15">
        <v>14.73</v>
      </c>
      <c r="G48" s="16">
        <v>19.43</v>
      </c>
      <c r="H48" s="16">
        <v>22.91</v>
      </c>
      <c r="I48" s="16">
        <v>27.79</v>
      </c>
      <c r="J48" s="17">
        <v>21.38</v>
      </c>
    </row>
    <row r="49" spans="2:10" ht="57.75" customHeight="1" thickBot="1" x14ac:dyDescent="0.2">
      <c r="B49" s="18"/>
      <c r="C49" s="1176" t="s">
        <v>5</v>
      </c>
      <c r="D49" s="1176"/>
      <c r="E49" s="1177"/>
      <c r="F49" s="19">
        <v>7.18</v>
      </c>
      <c r="G49" s="20">
        <v>7.78</v>
      </c>
      <c r="H49" s="20">
        <v>5.6</v>
      </c>
      <c r="I49" s="20">
        <v>8.24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2018-11-06T05:01:01Z</cp:lastPrinted>
  <dcterms:created xsi:type="dcterms:W3CDTF">2018-01-24T06:22:28Z</dcterms:created>
  <dcterms:modified xsi:type="dcterms:W3CDTF">2018-11-26T04:08:43Z</dcterms:modified>
</cp:coreProperties>
</file>