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AM35" i="9"/>
  <c r="C34" i="9"/>
  <c r="C35" i="9" l="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c r="BE34" i="9" s="1"/>
  <c r="BE35" i="9" l="1"/>
  <c r="BW34" i="9"/>
  <c r="BW35" i="9" s="1"/>
  <c r="BW36" i="9" s="1"/>
  <c r="BW37" i="9" s="1"/>
  <c r="BW38" i="9" s="1"/>
  <c r="BW39" i="9" s="1"/>
  <c r="BW40" i="9" s="1"/>
  <c r="BW41" i="9" s="1"/>
  <c r="BW42" i="9" s="1"/>
  <c r="BW43" i="9" s="1"/>
  <c r="CO34" i="9" s="1"/>
  <c r="CO35" i="9" s="1"/>
  <c r="CO36" i="9" s="1"/>
</calcChain>
</file>

<file path=xl/sharedStrings.xml><?xml version="1.0" encoding="utf-8"?>
<sst xmlns="http://schemas.openxmlformats.org/spreadsheetml/2006/main" count="1106" uniqueCount="579">
  <si>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</si>
  <si>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</si>
  <si>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</si>
  <si>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</si>
  <si>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</si>
  <si>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</si>
  <si>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</si>
  <si>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</si>
  <si>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</si>
  <si>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</si>
  <si>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</si>
  <si>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</si>
  <si>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</si>
  <si>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</si>
  <si>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</si>
  <si>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</si>
  <si>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</si>
  <si>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</si>
  <si>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</si>
  <si>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</si>
  <si>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</si>
  <si>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</si>
  <si>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</si>
  <si>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</si>
  <si>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</si>
  <si>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</si>
  <si>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</si>
  <si>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</si>
  <si>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</si>
  <si>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</si>
  <si>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</si>
  <si>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</si>
  <si>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</si>
  <si>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</si>
  <si>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</si>
  <si>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</si>
  <si>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</si>
  <si>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</si>
  <si>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</si>
  <si>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</si>
  <si>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</si>
  <si>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</si>
  <si>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</si>
  <si>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</si>
  <si>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</si>
  <si>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</si>
  <si>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</si>
  <si>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</si>
  <si>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</si>
  <si>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</si>
  <si>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</si>
  <si>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</si>
  <si>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</si>
  <si>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</si>
  <si>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</si>
  <si>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</si>
  <si>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</si>
  <si>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</si>
  <si>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</si>
  <si>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</si>
  <si>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</si>
  <si>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</si>
  <si>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</si>
  <si>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</si>
  <si>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</si>
  <si>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</si>
  <si>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</si>
  <si>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</si>
  <si>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</si>
  <si>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</si>
  <si>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</si>
  <si>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</si>
  <si>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</si>
  <si>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</si>
  <si>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</si>
  <si>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</si>
  <si>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</si>
  <si>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</si>
  <si>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</si>
  <si>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</si>
  <si>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</si>
  <si>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</si>
  <si>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みやこ町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</si>
  <si>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</si>
  <si>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</si>
  <si>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</si>
  <si>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</si>
  <si>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</si>
  <si>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</si>
  <si>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</si>
  <si>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</si>
  <si>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</si>
  <si>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</si>
  <si>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</si>
  <si>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</si>
  <si>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</si>
  <si>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</si>
  <si>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</si>
  <si>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</si>
  <si>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</si>
  <si>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</si>
  <si>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</si>
  <si>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</si>
  <si>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</si>
  <si>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</si>
  <si>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</si>
  <si>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</si>
  <si>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</si>
  <si>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</si>
  <si>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</si>
  <si>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</si>
  <si>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</si>
  <si>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</si>
  <si>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</si>
  <si>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</si>
  <si>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</si>
  <si>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</si>
  <si>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</si>
  <si>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</si>
  <si>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</si>
  <si>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</si>
  <si>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</si>
  <si>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</si>
  <si>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</si>
  <si>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</si>
  <si>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</si>
  <si>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</si>
  <si>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</si>
  <si>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</si>
  <si>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</si>
  <si>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</si>
  <si>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</si>
  <si>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</si>
  <si>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</si>
  <si>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</si>
  <si>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</si>
  <si>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</si>
  <si>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</si>
  <si>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</si>
  <si>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</si>
  <si>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</si>
  <si>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</si>
  <si>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</si>
  <si>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</si>
  <si>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</si>
  <si>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</si>
  <si>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</si>
  <si>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</si>
  <si>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</si>
  <si>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</si>
  <si>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</si>
  <si>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</si>
  <si>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</si>
  <si>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</si>
  <si>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</si>
  <si>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</si>
  <si>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</si>
  <si>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</si>
  <si>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</si>
  <si>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</si>
  <si>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</si>
  <si>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</si>
  <si>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</si>
  <si>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</si>
  <si>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</si>
  <si>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</si>
  <si>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</si>
  <si>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</si>
  <si>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</si>
  <si>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</si>
  <si>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</si>
  <si>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</si>
  <si>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</si>
  <si>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</si>
  <si>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</si>
  <si>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</si>
  <si>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</si>
  <si>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</si>
  <si>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</si>
  <si>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</si>
  <si>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</si>
  <si>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</si>
  <si>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</si>
  <si>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</si>
  <si>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</si>
  <si>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</si>
  <si>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</si>
  <si>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</si>
  <si>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</si>
  <si>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</si>
  <si>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</si>
  <si>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</si>
  <si>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</si>
  <si>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</si>
  <si>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</si>
  <si>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</si>
  <si>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</si>
  <si>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福岡県みやこ町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</si>
  <si>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</si>
  <si>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</si>
  <si>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</si>
  <si>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</si>
  <si>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</si>
  <si>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</si>
  <si>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</si>
  <si>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</si>
  <si>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</si>
  <si>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</si>
  <si>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</si>
  <si>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</si>
  <si>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</si>
  <si>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</si>
  <si>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</si>
  <si>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</si>
  <si>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</si>
  <si>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</si>
  <si>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</si>
  <si>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</si>
  <si>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</si>
  <si>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</si>
  <si>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</si>
  <si>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</si>
  <si>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</si>
  <si>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</si>
  <si>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</si>
  <si>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</si>
  <si>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</si>
  <si>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</si>
  <si>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</si>
  <si>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</si>
  <si>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</si>
  <si>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</si>
  <si>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</si>
  <si>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</si>
  <si>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</si>
  <si>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</si>
  <si>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</si>
  <si>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</si>
  <si>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</si>
  <si>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</si>
  <si>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</si>
  <si>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</si>
  <si>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</si>
  <si>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</si>
  <si>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</si>
  <si>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</si>
  <si>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</si>
  <si>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</si>
  <si>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</si>
  <si>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</si>
  <si>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</si>
  <si>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</si>
  <si>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</si>
  <si>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</si>
  <si>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</si>
  <si>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</si>
  <si>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</si>
  <si>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</si>
  <si>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</si>
  <si>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</si>
  <si>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</si>
  <si>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</si>
  <si>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</si>
  <si>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</si>
  <si>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</si>
  <si>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</si>
  <si>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</si>
  <si>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</si>
  <si>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</si>
  <si>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</si>
  <si>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</si>
  <si>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</si>
  <si>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</si>
  <si>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</si>
  <si>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</si>
  <si>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</si>
  <si>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</si>
  <si>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</si>
  <si>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</si>
  <si>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</si>
  <si>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</si>
  <si>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</si>
  <si>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</si>
  <si>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</si>
  <si>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</si>
  <si>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</si>
  <si>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</si>
  <si>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</si>
  <si>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</si>
  <si>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</si>
  <si>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</si>
  <si>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</si>
  <si>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</si>
  <si>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</si>
  <si>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</si>
  <si>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</si>
  <si>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</si>
  <si>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</si>
  <si>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</si>
  <si>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</si>
  <si>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</si>
  <si>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</si>
  <si>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</si>
  <si>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</si>
  <si>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</si>
  <si>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</si>
  <si>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</si>
  <si>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</si>
  <si>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</si>
  <si>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</si>
  <si>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</si>
  <si>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</si>
  <si>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</si>
  <si>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</si>
  <si>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</si>
  <si>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</si>
  <si>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</si>
  <si>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</si>
  <si>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</si>
  <si>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</si>
  <si>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</si>
  <si>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</si>
  <si>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</si>
  <si>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</si>
  <si>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</si>
  <si>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</si>
  <si>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</si>
  <si>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</si>
  <si>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</si>
  <si>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</si>
  <si>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</si>
  <si>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</si>
  <si>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</si>
  <si>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</si>
  <si>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</si>
  <si>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</si>
  <si>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</si>
  <si>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</si>
  <si>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</si>
  <si>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</si>
  <si>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</si>
  <si>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</si>
  <si>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</si>
  <si>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</si>
  <si>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</si>
  <si>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</si>
  <si>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</si>
  <si>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福岡県みやこ町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</si>
  <si>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</si>
  <si>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</si>
  <si>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</si>
  <si>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</si>
  <si>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</si>
  <si>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</si>
  <si>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</si>
  <si>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</si>
  <si>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</si>
  <si>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</si>
  <si>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</si>
  <si>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</si>
  <si>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</si>
  <si>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</si>
  <si>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</si>
  <si>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</si>
  <si>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</si>
  <si>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</si>
  <si>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</si>
  <si>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</si>
  <si>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</si>
  <si>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</si>
  <si>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</si>
  <si>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</si>
  <si>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</si>
  <si>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</si>
  <si>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</si>
  <si>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</si>
  <si>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</si>
  <si>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</si>
  <si>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</si>
  <si>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</si>
  <si>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</si>
  <si>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</si>
  <si>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</si>
  <si>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</si>
  <si>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</si>
  <si>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</si>
  <si>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介護保険事業特別会計（サービス事業勘定）</t>
    <phoneticPr fontId="5"/>
  </si>
  <si>
    <t>水道事業特別会計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</si>
  <si>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</si>
  <si>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</si>
  <si>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</si>
  <si>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</si>
  <si>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</si>
  <si>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</si>
  <si>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</si>
  <si>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</si>
  <si>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</si>
  <si>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</si>
  <si>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</si>
  <si>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</si>
  <si>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</si>
  <si>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</si>
  <si>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</si>
  <si>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</si>
  <si>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</si>
  <si>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</si>
  <si>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</si>
  <si>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</si>
  <si>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</si>
  <si>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</si>
  <si>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</si>
  <si>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</si>
  <si>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</si>
  <si>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</si>
  <si>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</si>
  <si>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</si>
  <si>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</si>
  <si>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</si>
  <si>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</si>
  <si>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</si>
  <si>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</si>
  <si>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</si>
  <si>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</si>
  <si>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</si>
  <si>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</si>
  <si>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</si>
  <si>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</si>
  <si>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</si>
  <si>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</si>
  <si>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</si>
  <si>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</si>
  <si>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</si>
  <si>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</si>
  <si>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</si>
  <si>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</si>
  <si>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</si>
  <si>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</si>
  <si>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</si>
  <si>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</si>
  <si>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</si>
  <si>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</si>
  <si>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</si>
  <si>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</si>
  <si>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</si>
  <si>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</si>
  <si>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</si>
  <si>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</si>
  <si>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</si>
  <si>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</si>
  <si>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</si>
  <si>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</si>
  <si>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</si>
  <si>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</si>
  <si>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</si>
  <si>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</si>
  <si>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</si>
  <si>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</si>
  <si>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</si>
  <si>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</si>
  <si>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</si>
  <si>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</si>
  <si>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</si>
  <si>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</si>
  <si>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</si>
  <si>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</si>
  <si>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</si>
  <si>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</si>
  <si>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</si>
  <si>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</si>
  <si>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</si>
  <si>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</si>
  <si>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</si>
  <si>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</si>
  <si>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</si>
  <si>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</si>
  <si>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</si>
  <si>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</si>
  <si>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</si>
  <si>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</si>
  <si>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</si>
  <si>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</si>
  <si>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</si>
  <si>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</si>
  <si>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</si>
  <si>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</si>
  <si>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</si>
  <si>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</si>
  <si>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</si>
  <si>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</si>
  <si>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</si>
  <si>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</si>
  <si>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</si>
  <si>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</si>
  <si>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</si>
  <si>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</si>
  <si>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</si>
  <si>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</si>
  <si>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</si>
  <si>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</si>
  <si>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</si>
  <si>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</si>
  <si>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</si>
  <si>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</si>
  <si>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</si>
  <si>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</si>
  <si>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</si>
  <si>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</si>
  <si>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</si>
  <si>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</si>
  <si>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</si>
  <si>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</si>
  <si>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</si>
  <si>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</si>
  <si>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</si>
  <si>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</si>
  <si>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</si>
  <si>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</si>
  <si>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</si>
  <si>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</si>
  <si>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</si>
  <si>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</si>
  <si>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</si>
  <si>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</si>
  <si>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</si>
  <si>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</si>
  <si>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</si>
  <si>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</si>
  <si>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</si>
  <si>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</si>
  <si>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1.12</t>
  </si>
  <si>
    <t>住宅新築資金等事業特別会計</t>
  </si>
  <si>
    <t>▲ 2.29</t>
  </si>
  <si>
    <t>▲ 2.18</t>
  </si>
  <si>
    <t>▲ 2.12</t>
  </si>
  <si>
    <t>▲ 1.97</t>
  </si>
  <si>
    <t>▲ 1.92</t>
  </si>
  <si>
    <t>一般会計</t>
  </si>
  <si>
    <t>水道事業特別会計</t>
  </si>
  <si>
    <t>介護保険事業特別会計（保険事業勘定）</t>
  </si>
  <si>
    <t>国民健康保険事業特別会計</t>
  </si>
  <si>
    <t>後期高齢者医療特別会計</t>
  </si>
  <si>
    <t>介護保険事業特別会計（サービス事業勘定）</t>
  </si>
  <si>
    <t>土地取得特別会計</t>
  </si>
  <si>
    <t>その他会計（赤字）</t>
  </si>
  <si>
    <t>その他会計（黒字）</t>
  </si>
  <si>
    <t>豊前広域環境施設組合（一般会計）</t>
    <rPh sb="0" eb="2">
      <t>ブゼン</t>
    </rPh>
    <rPh sb="2" eb="4">
      <t>コウイキ</t>
    </rPh>
    <rPh sb="4" eb="6">
      <t>カンキョウ</t>
    </rPh>
    <rPh sb="6" eb="8">
      <t>シセツ</t>
    </rPh>
    <rPh sb="8" eb="10">
      <t>クミアイ</t>
    </rPh>
    <rPh sb="11" eb="13">
      <t>イッパン</t>
    </rPh>
    <rPh sb="13" eb="15">
      <t>カイケイ</t>
    </rPh>
    <phoneticPr fontId="30"/>
  </si>
  <si>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30"/>
  </si>
  <si>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30"/>
  </si>
  <si>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30"/>
  </si>
  <si>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30"/>
  </si>
  <si>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30"/>
  </si>
  <si>
    <t>京築広域市町村圏事務組合（広域圏消防特別会計）</t>
    <rPh sb="0" eb="2">
      <t>ケイチク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30"/>
  </si>
  <si>
    <t>京築広域市町村圏事務組合（行橋京都メディカルセンター特別会計）</t>
    <rPh sb="0" eb="2">
      <t>ケイチク</t>
    </rPh>
    <rPh sb="2" eb="4">
      <t>コウイキ</t>
    </rPh>
    <rPh sb="4" eb="7">
      <t>シチョウソン</t>
    </rPh>
    <rPh sb="7" eb="8">
      <t>ケン</t>
    </rPh>
    <rPh sb="8" eb="10">
      <t>ジム</t>
    </rPh>
    <rPh sb="10" eb="12">
      <t>クミアイ</t>
    </rPh>
    <rPh sb="13" eb="15">
      <t>ユクハシ</t>
    </rPh>
    <rPh sb="15" eb="17">
      <t>ミヤコ</t>
    </rPh>
    <rPh sb="26" eb="28">
      <t>トクベツ</t>
    </rPh>
    <rPh sb="28" eb="30">
      <t>カイケイ</t>
    </rPh>
    <phoneticPr fontId="30"/>
  </si>
  <si>
    <t>行橋市・みやこ町清掃施設組合（一般会計）</t>
    <rPh sb="0" eb="3">
      <t>ユクハシシ</t>
    </rPh>
    <rPh sb="7" eb="8">
      <t>マチ</t>
    </rPh>
    <rPh sb="8" eb="10">
      <t>セイソウ</t>
    </rPh>
    <rPh sb="10" eb="12">
      <t>シセツ</t>
    </rPh>
    <rPh sb="12" eb="14">
      <t>クミアイ</t>
    </rPh>
    <rPh sb="15" eb="17">
      <t>イッパン</t>
    </rPh>
    <rPh sb="17" eb="19">
      <t>カイケイ</t>
    </rPh>
    <phoneticPr fontId="30"/>
  </si>
  <si>
    <t>福岡県自治振興組合（一般会計）</t>
    <rPh sb="0" eb="3">
      <t>フクオカケン</t>
    </rPh>
    <rPh sb="3" eb="5">
      <t>ジチ</t>
    </rPh>
    <rPh sb="5" eb="7">
      <t>シンコウ</t>
    </rPh>
    <rPh sb="7" eb="9">
      <t>クミアイ</t>
    </rPh>
    <rPh sb="10" eb="12">
      <t>イッパン</t>
    </rPh>
    <rPh sb="12" eb="14">
      <t>カイケイ</t>
    </rPh>
    <phoneticPr fontId="30"/>
  </si>
  <si>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30"/>
  </si>
  <si>
    <t>京築地区水道企業団（京築地区水道企業団水道用水供給事業会計）</t>
    <rPh sb="0" eb="2">
      <t>ケイチク</t>
    </rPh>
    <rPh sb="2" eb="4">
      <t>チク</t>
    </rPh>
    <rPh sb="4" eb="6">
      <t>スイドウ</t>
    </rPh>
    <rPh sb="6" eb="8">
      <t>キギョウ</t>
    </rPh>
    <rPh sb="8" eb="9">
      <t>ダン</t>
    </rPh>
    <rPh sb="10" eb="12">
      <t>ケイチク</t>
    </rPh>
    <rPh sb="12" eb="14">
      <t>チク</t>
    </rPh>
    <rPh sb="14" eb="16">
      <t>スイドウ</t>
    </rPh>
    <rPh sb="16" eb="18">
      <t>キギョウ</t>
    </rPh>
    <rPh sb="18" eb="19">
      <t>ダン</t>
    </rPh>
    <rPh sb="19" eb="22">
      <t>スイドウヨウ</t>
    </rPh>
    <rPh sb="22" eb="23">
      <t>スイ</t>
    </rPh>
    <rPh sb="23" eb="25">
      <t>キョウキュウ</t>
    </rPh>
    <rPh sb="25" eb="27">
      <t>ジギョウ</t>
    </rPh>
    <rPh sb="27" eb="29">
      <t>カイケイ</t>
    </rPh>
    <phoneticPr fontId="30"/>
  </si>
  <si>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30"/>
  </si>
  <si>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</si>
  <si>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法適用企業</t>
    <rPh sb="0" eb="1">
      <t>ホウ</t>
    </rPh>
    <rPh sb="1" eb="3">
      <t>テキヨウ</t>
    </rPh>
    <rPh sb="3" eb="5">
      <t>キギョウ</t>
    </rPh>
    <phoneticPr fontId="30"/>
  </si>
  <si>
    <t>犀川四季犀館</t>
    <rPh sb="0" eb="2">
      <t>サイガワ</t>
    </rPh>
    <rPh sb="2" eb="4">
      <t>シキ</t>
    </rPh>
    <rPh sb="4" eb="5">
      <t>サイ</t>
    </rPh>
    <rPh sb="5" eb="6">
      <t>カン</t>
    </rPh>
    <phoneticPr fontId="30"/>
  </si>
  <si>
    <t>勝山町農業支援センター</t>
    <rPh sb="0" eb="2">
      <t>カツヤマ</t>
    </rPh>
    <rPh sb="2" eb="3">
      <t>マチ</t>
    </rPh>
    <rPh sb="3" eb="5">
      <t>ノウギョウ</t>
    </rPh>
    <rPh sb="5" eb="7">
      <t>シエン</t>
    </rPh>
    <phoneticPr fontId="30"/>
  </si>
  <si>
    <t>豊津まちづくり</t>
    <rPh sb="0" eb="2">
      <t>トヨツ</t>
    </rPh>
    <phoneticPr fontId="30"/>
  </si>
  <si>
    <t>-</t>
    <phoneticPr fontId="2"/>
  </si>
  <si>
    <t>-</t>
    <phoneticPr fontId="2"/>
  </si>
  <si>
    <t>-</t>
    <phoneticPr fontId="2"/>
  </si>
  <si>
    <t>京築広域市町村圏事務組合（旧学校給食共同調理施設特別会計）</t>
    <rPh sb="0" eb="2">
      <t>ケイチク</t>
    </rPh>
    <rPh sb="2" eb="4">
      <t>コウイキ</t>
    </rPh>
    <rPh sb="4" eb="7">
      <t>シチョウソン</t>
    </rPh>
    <rPh sb="7" eb="8">
      <t>ケン</t>
    </rPh>
    <rPh sb="8" eb="10">
      <t>ジム</t>
    </rPh>
    <rPh sb="10" eb="12">
      <t>クミアイ</t>
    </rPh>
    <rPh sb="13" eb="14">
      <t>キュウ</t>
    </rPh>
    <rPh sb="14" eb="16">
      <t>ガッコウ</t>
    </rPh>
    <rPh sb="16" eb="18">
      <t>キュウショク</t>
    </rPh>
    <rPh sb="18" eb="20">
      <t>キョウドウ</t>
    </rPh>
    <rPh sb="20" eb="22">
      <t>チョウリ</t>
    </rPh>
    <rPh sb="22" eb="24">
      <t>シセツ</t>
    </rPh>
    <rPh sb="24" eb="26">
      <t>トクベツ</t>
    </rPh>
    <rPh sb="26" eb="28">
      <t>カイケイ</t>
    </rPh>
    <phoneticPr fontId="30"/>
  </si>
  <si>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</si>
  <si>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</si>
  <si>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</si>
  <si>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</si>
  <si>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</si>
  <si>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基金の積立額等が将来負担額よりも上回ったことから、平成２４年度以降は将来負担比率が発生せずに推移している。また類似団体と比較しても将来負担比率及び実質公債費比率ともに低い水準にある。これは、今後実施する公共施設等の統廃合を見据え、既存施設の活用等により施設更新の効率化を図り、起債を抑制してきた結果である。
今後は、公共施設の統廃合による更新費用が見込まれるが、適切な財源の確保により、起債を抑制していく。</t>
  </si>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</sst>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106844</c:v>
                </c:pt>
                <c:pt idx="1">
                  <c:v>90513</c:v>
                </c:pt>
                <c:pt idx="2">
                  <c:v>81744</c:v>
                </c:pt>
                <c:pt idx="3">
                  <c:v>150176</c:v>
                </c:pt>
                <c:pt idx="4">
                  <c:v>108809</c:v>
                </c:pt>
              </c:numCache>
            </c:numRef>
          </c:val>
          <c:smooth val="0"/>
        </c:ser>
        <c:dLbls>
          <c:showLegendKey val="0"/>
          <c:showVal val="0"/>
          <c:showCatName val="0"/>
          <c:showSerName val="0"/>
          <c:showPercent val="0"/>
          <c:showBubbleSize val="0"/>
        </c:dLbls>
        <c:marker val="1"/>
        <c:smooth val="0"/>
        <c:axId val="476220952"/>
        <c:axId val="475420000"/>
      </c:lineChart>
      <c:catAx>
        <c:axId val="476220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420000"/>
        <c:crosses val="autoZero"/>
        <c:auto val="1"/>
        <c:lblAlgn val="ctr"/>
        <c:lblOffset val="100"/>
        <c:tickLblSkip val="1"/>
        <c:tickMarkSkip val="1"/>
        <c:noMultiLvlLbl val="0"/>
      </c:catAx>
      <c:valAx>
        <c:axId val="4754200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220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10.9</c:v>
                </c:pt>
                <c:pt idx="1">
                  <c:v>10.46</c:v>
                </c:pt>
                <c:pt idx="2">
                  <c:v>11.48</c:v>
                </c:pt>
                <c:pt idx="3">
                  <c:v>13.58</c:v>
                </c:pt>
                <c:pt idx="4">
                  <c:v>12.6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29.09</c:v>
                </c:pt>
                <c:pt idx="1">
                  <c:v>32.32</c:v>
                </c:pt>
                <c:pt idx="2">
                  <c:v>46.4</c:v>
                </c:pt>
                <c:pt idx="3">
                  <c:v>45.63</c:v>
                </c:pt>
                <c:pt idx="4">
                  <c:v>46.5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6984936"/>
        <c:axId val="495020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4.99</c:v>
                </c:pt>
                <c:pt idx="1">
                  <c:v>3.13</c:v>
                </c:pt>
                <c:pt idx="2">
                  <c:v>14.81</c:v>
                </c:pt>
                <c:pt idx="3">
                  <c:v>2.37</c:v>
                </c:pt>
                <c:pt idx="4">
                  <c:v>-1.1200000000000001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6984936"/>
        <c:axId val="495020440"/>
      </c:lineChart>
      <c:catAx>
        <c:axId val="476984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5020440"/>
        <c:crosses val="autoZero"/>
        <c:auto val="1"/>
        <c:lblAlgn val="ctr"/>
        <c:lblOffset val="100"/>
        <c:tickLblSkip val="1"/>
        <c:tickMarkSkip val="1"/>
        <c:noMultiLvlLbl val="0"/>
      </c:catAx>
      <c:valAx>
        <c:axId val="495020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984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0.01</c:v>
                </c:pt>
                <c:pt idx="4">
                  <c:v>#N/A</c:v>
                </c:pt>
                <c:pt idx="5">
                  <c:v>0</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介護保険事業特別会計（サービス事業勘定）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0.09</c:v>
                </c:pt>
                <c:pt idx="4">
                  <c:v>#N/A</c:v>
                </c:pt>
                <c:pt idx="5">
                  <c:v>0.06</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0.04</c:v>
                </c:pt>
                <c:pt idx="4">
                  <c:v>#N/A</c:v>
                </c:pt>
                <c:pt idx="5">
                  <c:v>0.04</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1.03</c:v>
                </c:pt>
                <c:pt idx="2">
                  <c:v>#N/A</c:v>
                </c:pt>
                <c:pt idx="3">
                  <c:v>1.04</c:v>
                </c:pt>
                <c:pt idx="4">
                  <c:v>#N/A</c:v>
                </c:pt>
                <c:pt idx="5">
                  <c:v>1.47</c:v>
                </c:pt>
                <c:pt idx="6">
                  <c:v>#N/A</c:v>
                </c:pt>
                <c:pt idx="7">
                  <c:v>0.4</c:v>
                </c:pt>
                <c:pt idx="8">
                  <c:v>#N/A</c:v>
                </c:pt>
                <c:pt idx="9">
                  <c:v>0.62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0.14000000000000001</c:v>
                </c:pt>
                <c:pt idx="2">
                  <c:v>#N/A</c:v>
                </c:pt>
                <c:pt idx="3">
                  <c:v>0.21</c:v>
                </c:pt>
                <c:pt idx="4">
                  <c:v>#N/A</c:v>
                </c:pt>
                <c:pt idx="5">
                  <c:v>0.48</c:v>
                </c:pt>
                <c:pt idx="6">
                  <c:v>#N/A</c:v>
                </c:pt>
                <c:pt idx="7">
                  <c:v>1.41</c:v>
                </c:pt>
                <c:pt idx="8">
                  <c:v>#N/A</c:v>
                </c:pt>
                <c:pt idx="9">
                  <c:v>1.81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7.65</c:v>
                </c:pt>
                <c:pt idx="2">
                  <c:v>#N/A</c:v>
                </c:pt>
                <c:pt idx="3">
                  <c:v>8.36</c:v>
                </c:pt>
                <c:pt idx="4">
                  <c:v>#N/A</c:v>
                </c:pt>
                <c:pt idx="5">
                  <c:v>8.74</c:v>
                </c:pt>
                <c:pt idx="6">
                  <c:v>#N/A</c:v>
                </c:pt>
                <c:pt idx="7">
                  <c:v>7.84</c:v>
                </c:pt>
                <c:pt idx="8">
                  <c:v>#N/A</c:v>
                </c:pt>
                <c:pt idx="9">
                  <c:v>8.02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13.17</c:v>
                </c:pt>
                <c:pt idx="2">
                  <c:v>#N/A</c:v>
                </c:pt>
                <c:pt idx="3">
                  <c:v>12.63</c:v>
                </c:pt>
                <c:pt idx="4">
                  <c:v>#N/A</c:v>
                </c:pt>
                <c:pt idx="5">
                  <c:v>13.59</c:v>
                </c:pt>
                <c:pt idx="6">
                  <c:v>#N/A</c:v>
                </c:pt>
                <c:pt idx="7">
                  <c:v>15.53</c:v>
                </c:pt>
                <c:pt idx="8">
                  <c:v>#N/A</c:v>
                </c:pt>
                <c:pt idx="9">
                  <c:v>14.51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2.29</c:v>
                </c:pt>
                <c:pt idx="1">
                  <c:v>#N/A</c:v>
                </c:pt>
                <c:pt idx="2">
                  <c:v>2.1800000000000002</c:v>
                </c:pt>
                <c:pt idx="3">
                  <c:v>#N/A</c:v>
                </c:pt>
                <c:pt idx="4">
                  <c:v>2.12</c:v>
                </c:pt>
                <c:pt idx="5">
                  <c:v>#N/A</c:v>
                </c:pt>
                <c:pt idx="6">
                  <c:v>1.97</c:v>
                </c:pt>
                <c:pt idx="7">
                  <c:v>#N/A</c:v>
                </c:pt>
                <c:pt idx="8">
                  <c:v>1.92</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99997152"/>
        <c:axId val="492825840"/>
      </c:barChart>
      <c:catAx>
        <c:axId val="49999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825840"/>
        <c:crosses val="autoZero"/>
        <c:auto val="1"/>
        <c:lblAlgn val="ctr"/>
        <c:lblOffset val="100"/>
        <c:tickLblSkip val="1"/>
        <c:tickMarkSkip val="1"/>
        <c:noMultiLvlLbl val="0"/>
      </c:catAx>
      <c:valAx>
        <c:axId val="49282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997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950</c:v>
                </c:pt>
                <c:pt idx="5">
                  <c:v>977</c:v>
                </c:pt>
                <c:pt idx="8">
                  <c:v>1004</c:v>
                </c:pt>
                <c:pt idx="11">
                  <c:v>1004</c:v>
                </c:pt>
                <c:pt idx="14">
                  <c:v>1029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42</c:v>
                </c:pt>
                <c:pt idx="3">
                  <c:v>42</c:v>
                </c:pt>
                <c:pt idx="6">
                  <c:v>41</c:v>
                </c:pt>
                <c:pt idx="9">
                  <c:v>52</c:v>
                </c:pt>
                <c:pt idx="12">
                  <c:v>41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c:v>
                </c:pt>
                <c:pt idx="3">
                  <c:v>4</c:v>
                </c:pt>
                <c:pt idx="6">
                  <c:v>6</c:v>
                </c:pt>
                <c:pt idx="9">
                  <c:v>7</c:v>
                </c:pt>
                <c:pt idx="12">
                  <c:v>17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209</c:v>
                </c:pt>
                <c:pt idx="3">
                  <c:v>223</c:v>
                </c:pt>
                <c:pt idx="6">
                  <c:v>246</c:v>
                </c:pt>
                <c:pt idx="9">
                  <c:v>243</c:v>
                </c:pt>
                <c:pt idx="12">
                  <c:v>248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1101</c:v>
                </c:pt>
                <c:pt idx="3">
                  <c:v>1014</c:v>
                </c:pt>
                <c:pt idx="6">
                  <c:v>902</c:v>
                </c:pt>
                <c:pt idx="9">
                  <c:v>902</c:v>
                </c:pt>
                <c:pt idx="12">
                  <c:v>934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7212944"/>
        <c:axId val="499785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405</c:v>
                </c:pt>
                <c:pt idx="2">
                  <c:v>#N/A</c:v>
                </c:pt>
                <c:pt idx="3">
                  <c:v>#N/A</c:v>
                </c:pt>
                <c:pt idx="4">
                  <c:v>306</c:v>
                </c:pt>
                <c:pt idx="5">
                  <c:v>#N/A</c:v>
                </c:pt>
                <c:pt idx="6">
                  <c:v>#N/A</c:v>
                </c:pt>
                <c:pt idx="7">
                  <c:v>191</c:v>
                </c:pt>
                <c:pt idx="8">
                  <c:v>#N/A</c:v>
                </c:pt>
                <c:pt idx="9">
                  <c:v>#N/A</c:v>
                </c:pt>
                <c:pt idx="10">
                  <c:v>200</c:v>
                </c:pt>
                <c:pt idx="11">
                  <c:v>#N/A</c:v>
                </c:pt>
                <c:pt idx="12">
                  <c:v>#N/A</c:v>
                </c:pt>
                <c:pt idx="13">
                  <c:v>211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7212944"/>
        <c:axId val="499785592"/>
      </c:lineChart>
      <c:catAx>
        <c:axId val="47721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785592"/>
        <c:crosses val="autoZero"/>
        <c:auto val="1"/>
        <c:lblAlgn val="ctr"/>
        <c:lblOffset val="100"/>
        <c:tickLblSkip val="1"/>
        <c:tickMarkSkip val="1"/>
        <c:noMultiLvlLbl val="0"/>
      </c:catAx>
      <c:valAx>
        <c:axId val="499785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21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9096</c:v>
                </c:pt>
                <c:pt idx="5">
                  <c:v>9701</c:v>
                </c:pt>
                <c:pt idx="8">
                  <c:v>9690</c:v>
                </c:pt>
                <c:pt idx="11">
                  <c:v>9743</c:v>
                </c:pt>
                <c:pt idx="14">
                  <c:v>10045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807</c:v>
                </c:pt>
                <c:pt idx="5">
                  <c:v>850</c:v>
                </c:pt>
                <c:pt idx="8">
                  <c:v>845</c:v>
                </c:pt>
                <c:pt idx="11">
                  <c:v>749</c:v>
                </c:pt>
                <c:pt idx="14">
                  <c:v>661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8358</c:v>
                </c:pt>
                <c:pt idx="5">
                  <c:v>9368</c:v>
                </c:pt>
                <c:pt idx="8">
                  <c:v>9532</c:v>
                </c:pt>
                <c:pt idx="11">
                  <c:v>10021</c:v>
                </c:pt>
                <c:pt idx="14">
                  <c:v>10968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3189</c:v>
                </c:pt>
                <c:pt idx="3">
                  <c:v>3117</c:v>
                </c:pt>
                <c:pt idx="6">
                  <c:v>3037</c:v>
                </c:pt>
                <c:pt idx="9">
                  <c:v>2922</c:v>
                </c:pt>
                <c:pt idx="12">
                  <c:v>2892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290</c:v>
                </c:pt>
                <c:pt idx="3">
                  <c:v>257</c:v>
                </c:pt>
                <c:pt idx="6">
                  <c:v>812</c:v>
                </c:pt>
                <c:pt idx="9">
                  <c:v>758</c:v>
                </c:pt>
                <c:pt idx="12">
                  <c:v>778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3400</c:v>
                </c:pt>
                <c:pt idx="3">
                  <c:v>3410</c:v>
                </c:pt>
                <c:pt idx="6">
                  <c:v>3489</c:v>
                </c:pt>
                <c:pt idx="9">
                  <c:v>3577</c:v>
                </c:pt>
                <c:pt idx="12">
                  <c:v>3417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261</c:v>
                </c:pt>
                <c:pt idx="3">
                  <c:v>219</c:v>
                </c:pt>
                <c:pt idx="6">
                  <c:v>402</c:v>
                </c:pt>
                <c:pt idx="9">
                  <c:v>351</c:v>
                </c:pt>
                <c:pt idx="12">
                  <c:v>291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10566</c:v>
                </c:pt>
                <c:pt idx="3">
                  <c:v>10503</c:v>
                </c:pt>
                <c:pt idx="6">
                  <c:v>10551</c:v>
                </c:pt>
                <c:pt idx="9">
                  <c:v>10946</c:v>
                </c:pt>
                <c:pt idx="12">
                  <c:v>11115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96381024"/>
        <c:axId val="499659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96381024"/>
        <c:axId val="499659776"/>
      </c:lineChart>
      <c:catAx>
        <c:axId val="49638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9659776"/>
        <c:crosses val="autoZero"/>
        <c:auto val="1"/>
        <c:lblAlgn val="ctr"/>
        <c:lblOffset val="100"/>
        <c:tickLblSkip val="1"/>
        <c:tickMarkSkip val="1"/>
        <c:noMultiLvlLbl val="0"/>
      </c:catAx>
      <c:valAx>
        <c:axId val="49965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38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{557DDD3F-5581-4990-BF01-4CFCC6BC58FC}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{B4A94347-F8F9-4C99-A4D3-7D62F1FDF59D}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{9425D25C-91F2-4034-ACD6-2F99C03A62ED}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{38480B4C-CF8E-4E05-8049-19E004D62C72}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{A23E5132-ACF4-40F2-BEAA-7CC38EDA5D44}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{6848AA65-ADF4-44B6-9050-FE679B5FF4CA}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{F9ABAF2D-3A8D-4498-81EC-D6D52942AD4C}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{028B4760-DE0C-486D-9363-2103660BAE76}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{2F7CA80A-252A-48C4-BF22-F8D5FF940A30}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{F544B724-C293-47CC-820D-02684AAFA249}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00219136"/>
        <c:axId val="496506064"/>
      </c:scatterChart>
      <c:valAx>
        <c:axId val="500219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506064"/>
        <c:crosses val="autoZero"/>
        <c:crossBetween val="midCat"/>
      </c:valAx>
      <c:valAx>
        <c:axId val="4965060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0219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{A1B79C03-736F-4B23-9E28-83C6DA2564F2}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{5F129BF2-42AF-4BA1-9752-406FA6F6C216}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{7F11049F-8E44-4926-A39D-A37DACF82B79}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{53258804-6E79-429B-BD1E-4715438248AC}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{A826EE06-B8A2-44BF-9110-318964D7A2C3}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6.3</c:v>
                </c:pt>
                <c:pt idx="2">
                  <c:v>5</c:v>
                </c:pt>
                <c:pt idx="3">
                  <c:v>3.9</c:v>
                </c:pt>
                <c:pt idx="4">
                  <c:v>3.4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{F0880A61-46BF-4724-B3B7-8C303E1AD325}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{7DC3AC18-1DDD-44B2-B32F-AFE6F579ED8A}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{B109D142-E697-4090-A656-B74B7CD6DE68}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{4CE6CCE9-8FD4-4676-9324-356FF0C243EA}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{7345D306-E40E-40E1-80E0-A35A489944A0}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99709200"/>
        <c:axId val="499709592"/>
      </c:scatterChart>
      <c:valAx>
        <c:axId val="499709200"/>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709592"/>
        <c:crosses val="autoZero"/>
        <c:crossBetween val="midCat"/>
      </c:valAx>
      <c:valAx>
        <c:axId val="499709592"/>
        <c:scaling>
          <c:orientation val="minMax"/>
          <c:max val="3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97092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元利償還金は、平成２６年度に一部繰上償還を実施したこと等から、平成２６年度以降は約９億円で推移している。今後は、償還期間終了により償還金が減少する一方、合併特例債や過疎対策事業債等に係る償還金が年々増加してくるため、全体的には微増すると見込まれる。新規借入の抑制に努めるとともに、繰上償還等を実施していくことで、元利償還金の削減を図る。</a:t>
          </a:r>
          <a:endParaRPr lang="ja-JP" altLang="ja-JP" sz="1300">
            <a:effectLst/>
          </a:endParaRPr>
        </a:p>
        <a:p>
          <a:r>
            <a:rPr kumimoji="1" lang="ja-JP" altLang="ja-JP" sz="1300">
              <a:solidFill>
                <a:schemeClr val="dk1"/>
              </a:solidFill>
              <a:effectLst/>
              <a:latin typeface="+mn-lt"/>
              <a:ea typeface="+mn-ea"/>
              <a:cs typeface="+mn-cs"/>
            </a:rPr>
            <a:t>また、増減はあるものの</a:t>
          </a:r>
          <a:r>
            <a:rPr kumimoji="1" lang="ja-JP" altLang="en-US" sz="1300">
              <a:solidFill>
                <a:schemeClr val="dk1"/>
              </a:solidFill>
              <a:effectLst/>
              <a:latin typeface="+mn-lt"/>
              <a:ea typeface="+mn-ea"/>
              <a:cs typeface="+mn-cs"/>
            </a:rPr>
            <a:t>、平成２４年度から年々</a:t>
          </a:r>
          <a:r>
            <a:rPr kumimoji="1" lang="ja-JP" altLang="ja-JP" sz="1300">
              <a:solidFill>
                <a:schemeClr val="dk1"/>
              </a:solidFill>
              <a:effectLst/>
              <a:latin typeface="+mn-lt"/>
              <a:ea typeface="+mn-ea"/>
              <a:cs typeface="+mn-cs"/>
            </a:rPr>
            <a:t>元利償還金</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が減少し、かつ算入公債費等が増加したことにより、実質公債費比率が減少傾向にある。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将来負担額については、昨年度と比較して、一般会計等に係る地方債の現在高</a:t>
          </a:r>
          <a:r>
            <a:rPr kumimoji="1" lang="ja-JP" altLang="en-US" sz="1300">
              <a:solidFill>
                <a:schemeClr val="dk1"/>
              </a:solidFill>
              <a:effectLst/>
              <a:latin typeface="+mn-lt"/>
              <a:ea typeface="+mn-ea"/>
              <a:cs typeface="+mn-cs"/>
            </a:rPr>
            <a:t>が１．５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の増加、</a:t>
          </a:r>
          <a:r>
            <a:rPr kumimoji="1" lang="ja-JP" altLang="ja-JP" sz="1300">
              <a:solidFill>
                <a:schemeClr val="dk1"/>
              </a:solidFill>
              <a:effectLst/>
              <a:latin typeface="+mn-lt"/>
              <a:ea typeface="+mn-ea"/>
              <a:cs typeface="+mn-cs"/>
            </a:rPr>
            <a:t>公営企業債等繰入見込額</a:t>
          </a:r>
          <a:r>
            <a:rPr kumimoji="1" lang="ja-JP" altLang="en-US" sz="1300">
              <a:solidFill>
                <a:schemeClr val="dk1"/>
              </a:solidFill>
              <a:effectLst/>
              <a:latin typeface="+mn-lt"/>
              <a:ea typeface="+mn-ea"/>
              <a:cs typeface="+mn-cs"/>
            </a:rPr>
            <a:t>が４．５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の減少</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en-US" sz="1300">
              <a:solidFill>
                <a:schemeClr val="dk1"/>
              </a:solidFill>
              <a:effectLst/>
              <a:latin typeface="+mn-lt"/>
              <a:ea typeface="+mn-ea"/>
              <a:cs typeface="+mn-cs"/>
            </a:rPr>
            <a:t>一方</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公共施設整備</a:t>
          </a:r>
          <a:r>
            <a:rPr kumimoji="1" lang="ja-JP" altLang="ja-JP" sz="1300">
              <a:solidFill>
                <a:schemeClr val="dk1"/>
              </a:solidFill>
              <a:effectLst/>
              <a:latin typeface="+mn-lt"/>
              <a:ea typeface="+mn-ea"/>
              <a:cs typeface="+mn-cs"/>
            </a:rPr>
            <a:t>基金をはじめとした各基金への積立等により、充当可能財源等が増加したことから、将来負担比率に変更はなかった。</a:t>
          </a:r>
          <a:endParaRPr lang="ja-JP" altLang="ja-JP" sz="1300">
            <a:effectLst/>
          </a:endParaRPr>
        </a:p>
        <a:p>
          <a:r>
            <a:rPr kumimoji="1" lang="ja-JP" altLang="ja-JP" sz="1300">
              <a:solidFill>
                <a:schemeClr val="dk1"/>
              </a:solidFill>
              <a:effectLst/>
              <a:latin typeface="+mn-lt"/>
              <a:ea typeface="+mn-ea"/>
              <a:cs typeface="+mn-cs"/>
            </a:rPr>
            <a:t>今後は、地方債の新規発行の抑制に努め、地方債現在高の減少を目指す。</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福岡県みやこ町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20,454
20,347
151.34
13,108,657
11,954,691
859,421
6,822,121
11,115,416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20,454
20,347
151.34
13,108,657
11,954,691
859,421
6,822,121
11,115,416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20,454
20,347
151.34
13,108,657
11,954,691
859,421
6,822,121
11,115,416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福岡県みやこ町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20,454
20,347
151.34
13,108,657
11,954,691
859,421
6,822,121
11,115,416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人口の減少</a:t>
          </a:r>
          <a:r>
            <a:rPr kumimoji="1" lang="ja-JP" altLang="en-US" sz="1300">
              <a:solidFill>
                <a:schemeClr val="dk1"/>
              </a:solidFill>
              <a:effectLst/>
              <a:latin typeface="+mn-lt"/>
              <a:ea typeface="+mn-ea"/>
              <a:cs typeface="+mn-cs"/>
            </a:rPr>
            <a:t>に加え、</a:t>
          </a:r>
          <a:r>
            <a:rPr kumimoji="1" lang="ja-JP" altLang="ja-JP" sz="1300">
              <a:solidFill>
                <a:schemeClr val="dk1"/>
              </a:solidFill>
              <a:effectLst/>
              <a:latin typeface="+mn-lt"/>
              <a:ea typeface="+mn-ea"/>
              <a:cs typeface="+mn-cs"/>
            </a:rPr>
            <a:t>財政基盤が弱いこと等から、２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年度の３ヶ年平均の財政力指数は、０．</a:t>
          </a:r>
          <a:r>
            <a:rPr kumimoji="1" lang="ja-JP" altLang="en-US" sz="1300">
              <a:solidFill>
                <a:schemeClr val="dk1"/>
              </a:solidFill>
              <a:effectLst/>
              <a:latin typeface="+mn-lt"/>
              <a:ea typeface="+mn-ea"/>
              <a:cs typeface="+mn-cs"/>
            </a:rPr>
            <a:t>３９</a:t>
          </a:r>
          <a:r>
            <a:rPr kumimoji="1" lang="ja-JP" altLang="ja-JP" sz="1300">
              <a:solidFill>
                <a:schemeClr val="dk1"/>
              </a:solidFill>
              <a:effectLst/>
              <a:latin typeface="+mn-lt"/>
              <a:ea typeface="+mn-ea"/>
              <a:cs typeface="+mn-cs"/>
            </a:rPr>
            <a:t>であり、類似団体平均をかなり下回っている。</a:t>
          </a:r>
          <a:endParaRPr lang="ja-JP" altLang="ja-JP" sz="1300">
            <a:effectLst/>
          </a:endParaRPr>
        </a:p>
        <a:p>
          <a:r>
            <a:rPr kumimoji="1" lang="ja-JP" altLang="ja-JP" sz="1300">
              <a:solidFill>
                <a:schemeClr val="dk1"/>
              </a:solidFill>
              <a:effectLst/>
              <a:latin typeface="+mn-lt"/>
              <a:ea typeface="+mn-ea"/>
              <a:cs typeface="+mn-cs"/>
            </a:rPr>
            <a:t>今後は、第２次みやこ町総合計画（計画期間：平成２８年度～平成３２年度）に沿っ</a:t>
          </a:r>
          <a:r>
            <a:rPr kumimoji="1" lang="ja-JP" altLang="en-US" sz="1300">
              <a:solidFill>
                <a:schemeClr val="dk1"/>
              </a:solidFill>
              <a:effectLst/>
              <a:latin typeface="+mn-lt"/>
              <a:ea typeface="+mn-ea"/>
              <a:cs typeface="+mn-cs"/>
            </a:rPr>
            <a:t>て、企業誘致や産業の振興、定住・移住促進に努めるとともに、</a:t>
          </a:r>
          <a:r>
            <a:rPr kumimoji="1" lang="ja-JP" altLang="ja-JP" sz="1300">
              <a:solidFill>
                <a:schemeClr val="dk1"/>
              </a:solidFill>
              <a:effectLst/>
              <a:latin typeface="+mn-lt"/>
              <a:ea typeface="+mn-ea"/>
              <a:cs typeface="+mn-cs"/>
            </a:rPr>
            <a:t>公共施設の統廃合等を進め、行政の効率化</a:t>
          </a:r>
          <a:r>
            <a:rPr kumimoji="1" lang="ja-JP" altLang="en-US" sz="1300">
              <a:solidFill>
                <a:schemeClr val="dk1"/>
              </a:solidFill>
              <a:effectLst/>
              <a:latin typeface="+mn-lt"/>
              <a:ea typeface="+mn-ea"/>
              <a:cs typeface="+mn-cs"/>
            </a:rPr>
            <a:t>を図り、</a:t>
          </a:r>
          <a:r>
            <a:rPr kumimoji="1" lang="ja-JP" altLang="ja-JP" sz="1300">
              <a:solidFill>
                <a:schemeClr val="dk1"/>
              </a:solidFill>
              <a:effectLst/>
              <a:latin typeface="+mn-lt"/>
              <a:ea typeface="+mn-ea"/>
              <a:cs typeface="+mn-cs"/>
            </a:rPr>
            <a:t>財政の健全化を</a:t>
          </a:r>
          <a:r>
            <a:rPr kumimoji="1" lang="ja-JP" altLang="en-US" sz="1300">
              <a:solidFill>
                <a:schemeClr val="dk1"/>
              </a:solidFill>
              <a:effectLst/>
              <a:latin typeface="+mn-lt"/>
              <a:ea typeface="+mn-ea"/>
              <a:cs typeface="+mn-cs"/>
            </a:rPr>
            <a:t>推し進めていく。</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98072</xdr:rowOff>
    </xdr:from>
    <xdr:to>
      <xdr:col>7</xdr:col>
      <xdr:colOff>152400</xdr:colOff>
      <xdr:row>44</xdr:row>
      <xdr:rowOff>124883</xdr:rowOff>
    </xdr:to>
    <xdr:cxnSp macro="">
      <xdr:nvCxnSpPr>
        <xdr:cNvPr id="68" name="直線コネクタ 67"/>
        <xdr:cNvCxnSpPr/>
      </xdr:nvCxnSpPr>
      <xdr:spPr>
        <a:xfrm>
          <a:off x="4114800" y="76418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98072</xdr:rowOff>
    </xdr:from>
    <xdr:to>
      <xdr:col>6</xdr:col>
      <xdr:colOff>0</xdr:colOff>
      <xdr:row>44</xdr:row>
      <xdr:rowOff>98072</xdr:rowOff>
    </xdr:to>
    <xdr:cxnSp macro="">
      <xdr:nvCxnSpPr>
        <xdr:cNvPr id="71" name="直線コネクタ 70"/>
        <xdr:cNvCxnSpPr/>
      </xdr:nvCxnSpPr>
      <xdr:spPr>
        <a:xfrm>
          <a:off x="3225800" y="764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98072</xdr:rowOff>
    </xdr:from>
    <xdr:to>
      <xdr:col>4</xdr:col>
      <xdr:colOff>482600</xdr:colOff>
      <xdr:row>44</xdr:row>
      <xdr:rowOff>98072</xdr:rowOff>
    </xdr:to>
    <xdr:cxnSp macro="">
      <xdr:nvCxnSpPr>
        <xdr:cNvPr id="74" name="直線コネクタ 73"/>
        <xdr:cNvCxnSpPr/>
      </xdr:nvCxnSpPr>
      <xdr:spPr>
        <a:xfrm>
          <a:off x="2336800" y="764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98072</xdr:rowOff>
    </xdr:from>
    <xdr:to>
      <xdr:col>3</xdr:col>
      <xdr:colOff>279400</xdr:colOff>
      <xdr:row>44</xdr:row>
      <xdr:rowOff>111478</xdr:rowOff>
    </xdr:to>
    <xdr:cxnSp macro="">
      <xdr:nvCxnSpPr>
        <xdr:cNvPr id="77" name="直線コネクタ 76"/>
        <xdr:cNvCxnSpPr/>
      </xdr:nvCxnSpPr>
      <xdr:spPr>
        <a:xfrm flipV="1">
          <a:off x="1447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47272</xdr:rowOff>
    </xdr:from>
    <xdr:to>
      <xdr:col>6</xdr:col>
      <xdr:colOff>50800</xdr:colOff>
      <xdr:row>44</xdr:row>
      <xdr:rowOff>148872</xdr:rowOff>
    </xdr:to>
    <xdr:sp macro="" textlink="">
      <xdr:nvSpPr>
        <xdr:cNvPr id="89" name="円/楕円 88"/>
        <xdr:cNvSpPr/>
      </xdr:nvSpPr>
      <xdr:spPr>
        <a:xfrm>
          <a:off x="4064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133649</xdr:rowOff>
    </xdr:from>
    <xdr:ext cx="736600" cy="259045"/>
    <xdr:sp macro="" textlink="">
      <xdr:nvSpPr>
        <xdr:cNvPr id="90" name="テキスト ボックス 89"/>
        <xdr:cNvSpPr txBox="1"/>
      </xdr:nvSpPr>
      <xdr:spPr>
        <a:xfrm>
          <a:off x="3733800" y="767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47272</xdr:rowOff>
    </xdr:from>
    <xdr:to>
      <xdr:col>4</xdr:col>
      <xdr:colOff>533400</xdr:colOff>
      <xdr:row>44</xdr:row>
      <xdr:rowOff>148872</xdr:rowOff>
    </xdr:to>
    <xdr:sp macro="" textlink="">
      <xdr:nvSpPr>
        <xdr:cNvPr id="91" name="円/楕円 90"/>
        <xdr:cNvSpPr/>
      </xdr:nvSpPr>
      <xdr:spPr>
        <a:xfrm>
          <a:off x="3175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133649</xdr:rowOff>
    </xdr:from>
    <xdr:ext cx="762000" cy="259045"/>
    <xdr:sp macro="" textlink="">
      <xdr:nvSpPr>
        <xdr:cNvPr id="92" name="テキスト ボックス 91"/>
        <xdr:cNvSpPr txBox="1"/>
      </xdr:nvSpPr>
      <xdr:spPr>
        <a:xfrm>
          <a:off x="2844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47272</xdr:rowOff>
    </xdr:from>
    <xdr:to>
      <xdr:col>3</xdr:col>
      <xdr:colOff>330200</xdr:colOff>
      <xdr:row>44</xdr:row>
      <xdr:rowOff>148872</xdr:rowOff>
    </xdr:to>
    <xdr:sp macro="" textlink="">
      <xdr:nvSpPr>
        <xdr:cNvPr id="93" name="円/楕円 92"/>
        <xdr:cNvSpPr/>
      </xdr:nvSpPr>
      <xdr:spPr>
        <a:xfrm>
          <a:off x="2286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133649</xdr:rowOff>
    </xdr:from>
    <xdr:ext cx="762000" cy="259045"/>
    <xdr:sp macro="" textlink="">
      <xdr:nvSpPr>
        <xdr:cNvPr id="94" name="テキスト ボックス 93"/>
        <xdr:cNvSpPr txBox="1"/>
      </xdr:nvSpPr>
      <xdr:spPr>
        <a:xfrm>
          <a:off x="1955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60678</xdr:rowOff>
    </xdr:from>
    <xdr:to>
      <xdr:col>2</xdr:col>
      <xdr:colOff>127000</xdr:colOff>
      <xdr:row>44</xdr:row>
      <xdr:rowOff>162278</xdr:rowOff>
    </xdr:to>
    <xdr:sp macro="" textlink="">
      <xdr:nvSpPr>
        <xdr:cNvPr id="95" name="円/楕円 94"/>
        <xdr:cNvSpPr/>
      </xdr:nvSpPr>
      <xdr:spPr>
        <a:xfrm>
          <a:off x="1397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147055</xdr:rowOff>
    </xdr:from>
    <xdr:ext cx="762000" cy="259045"/>
    <xdr:sp macro="" textlink="">
      <xdr:nvSpPr>
        <xdr:cNvPr id="96" name="テキスト ボックス 95"/>
        <xdr:cNvSpPr txBox="1"/>
      </xdr:nvSpPr>
      <xdr:spPr>
        <a:xfrm>
          <a:off x="1066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経常収支比率は、「集中改革プラン」や「職員定員適正化計画」等に沿った行財政改革により、年々その比率が改善されて</a:t>
          </a:r>
          <a:r>
            <a:rPr kumimoji="1" lang="ja-JP" altLang="en-US" sz="1300">
              <a:solidFill>
                <a:schemeClr val="dk1"/>
              </a:solidFill>
              <a:effectLst/>
              <a:latin typeface="+mn-lt"/>
              <a:ea typeface="+mn-ea"/>
              <a:cs typeface="+mn-cs"/>
            </a:rPr>
            <a:t>いたが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平成２８年度は扶助費や公債費の増加によって、</a:t>
          </a:r>
          <a:r>
            <a:rPr kumimoji="1" lang="ja-JP" altLang="ja-JP" sz="1300">
              <a:solidFill>
                <a:schemeClr val="dk1"/>
              </a:solidFill>
              <a:effectLst/>
              <a:latin typeface="+mn-lt"/>
              <a:ea typeface="+mn-ea"/>
              <a:cs typeface="+mn-cs"/>
            </a:rPr>
            <a:t>昨年度比</a:t>
          </a:r>
          <a:r>
            <a:rPr kumimoji="1" lang="ja-JP" altLang="en-US" sz="1300">
              <a:solidFill>
                <a:schemeClr val="dk1"/>
              </a:solidFill>
              <a:effectLst/>
              <a:latin typeface="+mn-lt"/>
              <a:ea typeface="+mn-ea"/>
              <a:cs typeface="+mn-cs"/>
            </a:rPr>
            <a:t>１．７</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今後は、合併により優遇措置をされていた地方交付税が平成２８年度から段階的に削減され</a:t>
          </a:r>
          <a:r>
            <a:rPr kumimoji="1" lang="ja-JP" altLang="en-US" sz="1300">
              <a:solidFill>
                <a:schemeClr val="dk1"/>
              </a:solidFill>
              <a:effectLst/>
              <a:latin typeface="+mn-lt"/>
              <a:ea typeface="+mn-ea"/>
              <a:cs typeface="+mn-cs"/>
            </a:rPr>
            <a:t>てい</a:t>
          </a:r>
          <a:r>
            <a:rPr kumimoji="1" lang="ja-JP" altLang="ja-JP" sz="1300">
              <a:solidFill>
                <a:schemeClr val="dk1"/>
              </a:solidFill>
              <a:effectLst/>
              <a:latin typeface="+mn-lt"/>
              <a:ea typeface="+mn-ea"/>
              <a:cs typeface="+mn-cs"/>
            </a:rPr>
            <a:t>ることを踏まえ、</a:t>
          </a:r>
          <a:r>
            <a:rPr kumimoji="1" lang="ja-JP" altLang="en-US" sz="1300">
              <a:solidFill>
                <a:schemeClr val="dk1"/>
              </a:solidFill>
              <a:effectLst/>
              <a:latin typeface="+mn-lt"/>
              <a:ea typeface="+mn-ea"/>
              <a:cs typeface="+mn-cs"/>
            </a:rPr>
            <a:t>公共施設の統廃合等を進め、</a:t>
          </a:r>
          <a:r>
            <a:rPr kumimoji="1" lang="ja-JP" altLang="ja-JP" sz="1300">
              <a:solidFill>
                <a:schemeClr val="dk1"/>
              </a:solidFill>
              <a:effectLst/>
              <a:latin typeface="+mn-lt"/>
              <a:ea typeface="+mn-ea"/>
              <a:cs typeface="+mn-cs"/>
            </a:rPr>
            <a:t>経常経費をより一層削減するとともに、滞納対策を推進し、平成３２年度の経常収支比率</a:t>
          </a:r>
          <a:r>
            <a:rPr kumimoji="1" lang="ja-JP" altLang="en-US" sz="1300">
              <a:solidFill>
                <a:schemeClr val="dk1"/>
              </a:solidFill>
              <a:effectLst/>
              <a:latin typeface="+mn-lt"/>
              <a:ea typeface="+mn-ea"/>
              <a:cs typeface="+mn-cs"/>
            </a:rPr>
            <a:t>目標である</a:t>
          </a:r>
          <a:r>
            <a:rPr kumimoji="1" lang="ja-JP" altLang="ja-JP" sz="1300">
              <a:solidFill>
                <a:schemeClr val="dk1"/>
              </a:solidFill>
              <a:effectLst/>
              <a:latin typeface="+mn-lt"/>
              <a:ea typeface="+mn-ea"/>
              <a:cs typeface="+mn-cs"/>
            </a:rPr>
            <a:t>７８．０％</a:t>
          </a:r>
          <a:r>
            <a:rPr kumimoji="1" lang="ja-JP" altLang="en-US" sz="1300">
              <a:solidFill>
                <a:schemeClr val="dk1"/>
              </a:solidFill>
              <a:effectLst/>
              <a:latin typeface="+mn-lt"/>
              <a:ea typeface="+mn-ea"/>
              <a:cs typeface="+mn-cs"/>
            </a:rPr>
            <a:t>の達成を目指す</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153162</xdr:rowOff>
    </xdr:from>
    <xdr:to>
      <xdr:col>7</xdr:col>
      <xdr:colOff>152400</xdr:colOff>
      <xdr:row>62</xdr:row>
      <xdr:rowOff>63754</xdr:rowOff>
    </xdr:to>
    <xdr:cxnSp macro="">
      <xdr:nvCxnSpPr>
        <xdr:cNvPr id="129" name="直線コネクタ 128"/>
        <xdr:cNvCxnSpPr/>
      </xdr:nvCxnSpPr>
      <xdr:spPr>
        <a:xfrm>
          <a:off x="4114800" y="1061161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153162</xdr:rowOff>
    </xdr:from>
    <xdr:to>
      <xdr:col>6</xdr:col>
      <xdr:colOff>0</xdr:colOff>
      <xdr:row>62</xdr:row>
      <xdr:rowOff>1016</xdr:rowOff>
    </xdr:to>
    <xdr:cxnSp macro="">
      <xdr:nvCxnSpPr>
        <xdr:cNvPr id="132" name="直線コネクタ 131"/>
        <xdr:cNvCxnSpPr/>
      </xdr:nvCxnSpPr>
      <xdr:spPr>
        <a:xfrm flipV="1">
          <a:off x="3225800" y="106116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1016</xdr:rowOff>
    </xdr:from>
    <xdr:to>
      <xdr:col>4</xdr:col>
      <xdr:colOff>482600</xdr:colOff>
      <xdr:row>62</xdr:row>
      <xdr:rowOff>112014</xdr:rowOff>
    </xdr:to>
    <xdr:cxnSp macro="">
      <xdr:nvCxnSpPr>
        <xdr:cNvPr id="135" name="直線コネクタ 134"/>
        <xdr:cNvCxnSpPr/>
      </xdr:nvCxnSpPr>
      <xdr:spPr>
        <a:xfrm flipV="1">
          <a:off x="2336800" y="1063091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129032</xdr:rowOff>
    </xdr:from>
    <xdr:to>
      <xdr:col>3</xdr:col>
      <xdr:colOff>279400</xdr:colOff>
      <xdr:row>62</xdr:row>
      <xdr:rowOff>112014</xdr:rowOff>
    </xdr:to>
    <xdr:cxnSp macro="">
      <xdr:nvCxnSpPr>
        <xdr:cNvPr id="138" name="直線コネクタ 137"/>
        <xdr:cNvCxnSpPr/>
      </xdr:nvCxnSpPr>
      <xdr:spPr>
        <a:xfrm>
          <a:off x="1447800" y="1058748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12954</xdr:rowOff>
    </xdr:from>
    <xdr:to>
      <xdr:col>7</xdr:col>
      <xdr:colOff>203200</xdr:colOff>
      <xdr:row>62</xdr:row>
      <xdr:rowOff>114554</xdr:rowOff>
    </xdr:to>
    <xdr:sp macro="" textlink="">
      <xdr:nvSpPr>
        <xdr:cNvPr id="148" name="円/楕円 147"/>
        <xdr:cNvSpPr/>
      </xdr:nvSpPr>
      <xdr:spPr>
        <a:xfrm>
          <a:off x="4902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29481</xdr:rowOff>
    </xdr:from>
    <xdr:ext cx="762000" cy="259045"/>
    <xdr:sp macro="" textlink="">
      <xdr:nvSpPr>
        <xdr:cNvPr id="149" name="財政構造の弾力性該当値テキスト"/>
        <xdr:cNvSpPr txBox="1"/>
      </xdr:nvSpPr>
      <xdr:spPr>
        <a:xfrm>
          <a:off x="50419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102362</xdr:rowOff>
    </xdr:from>
    <xdr:to>
      <xdr:col>6</xdr:col>
      <xdr:colOff>50800</xdr:colOff>
      <xdr:row>62</xdr:row>
      <xdr:rowOff>32512</xdr:rowOff>
    </xdr:to>
    <xdr:sp macro="" textlink="">
      <xdr:nvSpPr>
        <xdr:cNvPr id="150" name="円/楕円 149"/>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42689</xdr:rowOff>
    </xdr:from>
    <xdr:ext cx="736600" cy="259045"/>
    <xdr:sp macro="" textlink="">
      <xdr:nvSpPr>
        <xdr:cNvPr id="151" name="テキスト ボックス 150"/>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121666</xdr:rowOff>
    </xdr:from>
    <xdr:to>
      <xdr:col>4</xdr:col>
      <xdr:colOff>533400</xdr:colOff>
      <xdr:row>62</xdr:row>
      <xdr:rowOff>51816</xdr:rowOff>
    </xdr:to>
    <xdr:sp macro="" textlink="">
      <xdr:nvSpPr>
        <xdr:cNvPr id="152" name="円/楕円 151"/>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53" name="テキスト ボックス 152"/>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61214</xdr:rowOff>
    </xdr:from>
    <xdr:to>
      <xdr:col>3</xdr:col>
      <xdr:colOff>330200</xdr:colOff>
      <xdr:row>62</xdr:row>
      <xdr:rowOff>162814</xdr:rowOff>
    </xdr:to>
    <xdr:sp macro="" textlink="">
      <xdr:nvSpPr>
        <xdr:cNvPr id="154" name="円/楕円 153"/>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1541</xdr:rowOff>
    </xdr:from>
    <xdr:ext cx="762000" cy="259045"/>
    <xdr:sp macro="" textlink="">
      <xdr:nvSpPr>
        <xdr:cNvPr id="155" name="テキスト ボックス 154"/>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56" name="円/楕円 155"/>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18559</xdr:rowOff>
    </xdr:from>
    <xdr:ext cx="762000" cy="259045"/>
    <xdr:sp macro="" textlink="">
      <xdr:nvSpPr>
        <xdr:cNvPr id="157" name="テキスト ボックス 156"/>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[155,190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a:t>
          </a:r>
          <a:r>
            <a:rPr kumimoji="1" lang="ja-JP" altLang="en-US" sz="1100">
              <a:solidFill>
                <a:schemeClr val="dk1"/>
              </a:solidFill>
              <a:effectLst/>
              <a:latin typeface="+mn-lt"/>
              <a:ea typeface="+mn-ea"/>
              <a:cs typeface="+mn-cs"/>
            </a:rPr>
            <a:t>１１，８９１</a:t>
          </a:r>
          <a:r>
            <a:rPr kumimoji="1" lang="ja-JP" altLang="ja-JP" sz="1100">
              <a:solidFill>
                <a:schemeClr val="dk1"/>
              </a:solidFill>
              <a:effectLst/>
              <a:latin typeface="+mn-lt"/>
              <a:ea typeface="+mn-ea"/>
              <a:cs typeface="+mn-cs"/>
            </a:rPr>
            <a:t>円高くなっている。その要因としては、本町は合併の際、地理的要因（面積１５１．３４ｋ㎡／県内町村では第１位）を考慮して、本庁以外に２支所２出張所を有しており、また、保有する公共施設</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多く、その維持管理に費用がかかって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合併団体以外の団体と比較すると物件費が高いためである。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そのような状況の中、平成２８年度には出張所を１つ廃止するなどの取組を実施し、人件費・物件費等の伸びを抑えるように努めた。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本庁と支所・出張所のあり方及び公共施設の統廃合を十分検討して経費を抑制していく必要がある。</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121258</xdr:rowOff>
    </xdr:from>
    <xdr:to>
      <xdr:col>7</xdr:col>
      <xdr:colOff>152400</xdr:colOff>
      <xdr:row>81</xdr:row>
      <xdr:rowOff>126047</xdr:rowOff>
    </xdr:to>
    <xdr:cxnSp macro="">
      <xdr:nvCxnSpPr>
        <xdr:cNvPr id="191" name="直線コネクタ 190"/>
        <xdr:cNvCxnSpPr/>
      </xdr:nvCxnSpPr>
      <xdr:spPr>
        <a:xfrm flipV="1">
          <a:off x="4114800" y="14008708"/>
          <a:ext cx="8382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71045</xdr:rowOff>
    </xdr:from>
    <xdr:ext cx="762000" cy="259045"/>
    <xdr:sp macro="" textlink="">
      <xdr:nvSpPr>
        <xdr:cNvPr id="192" name="人件費・物件費等の状況平均値テキスト"/>
        <xdr:cNvSpPr txBox="1"/>
      </xdr:nvSpPr>
      <xdr:spPr>
        <a:xfrm>
          <a:off x="5041900" y="13787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114928</xdr:rowOff>
    </xdr:from>
    <xdr:to>
      <xdr:col>6</xdr:col>
      <xdr:colOff>0</xdr:colOff>
      <xdr:row>81</xdr:row>
      <xdr:rowOff>126047</xdr:rowOff>
    </xdr:to>
    <xdr:cxnSp macro="">
      <xdr:nvCxnSpPr>
        <xdr:cNvPr id="194" name="直線コネクタ 193"/>
        <xdr:cNvCxnSpPr/>
      </xdr:nvCxnSpPr>
      <xdr:spPr>
        <a:xfrm>
          <a:off x="3225800" y="14002378"/>
          <a:ext cx="8890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151832</xdr:rowOff>
    </xdr:from>
    <xdr:ext cx="736600" cy="259045"/>
    <xdr:sp macro="" textlink="">
      <xdr:nvSpPr>
        <xdr:cNvPr id="196" name="テキスト ボックス 195"/>
        <xdr:cNvSpPr txBox="1"/>
      </xdr:nvSpPr>
      <xdr:spPr>
        <a:xfrm>
          <a:off x="3733800" y="1369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107459</xdr:rowOff>
    </xdr:from>
    <xdr:to>
      <xdr:col>4</xdr:col>
      <xdr:colOff>482600</xdr:colOff>
      <xdr:row>81</xdr:row>
      <xdr:rowOff>114928</xdr:rowOff>
    </xdr:to>
    <xdr:cxnSp macro="">
      <xdr:nvCxnSpPr>
        <xdr:cNvPr id="197" name="直線コネクタ 196"/>
        <xdr:cNvCxnSpPr/>
      </xdr:nvCxnSpPr>
      <xdr:spPr>
        <a:xfrm>
          <a:off x="2336800" y="13994909"/>
          <a:ext cx="889000" cy="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102060</xdr:rowOff>
    </xdr:from>
    <xdr:to>
      <xdr:col>3</xdr:col>
      <xdr:colOff>279400</xdr:colOff>
      <xdr:row>81</xdr:row>
      <xdr:rowOff>107459</xdr:rowOff>
    </xdr:to>
    <xdr:cxnSp macro="">
      <xdr:nvCxnSpPr>
        <xdr:cNvPr id="200" name="直線コネクタ 199"/>
        <xdr:cNvCxnSpPr/>
      </xdr:nvCxnSpPr>
      <xdr:spPr>
        <a:xfrm>
          <a:off x="1447800" y="13989510"/>
          <a:ext cx="889000" cy="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70458</xdr:rowOff>
    </xdr:from>
    <xdr:to>
      <xdr:col>7</xdr:col>
      <xdr:colOff>203200</xdr:colOff>
      <xdr:row>82</xdr:row>
      <xdr:rowOff>608</xdr:rowOff>
    </xdr:to>
    <xdr:sp macro="" textlink="">
      <xdr:nvSpPr>
        <xdr:cNvPr id="210" name="円/楕円 209"/>
        <xdr:cNvSpPr/>
      </xdr:nvSpPr>
      <xdr:spPr>
        <a:xfrm>
          <a:off x="4902200" y="139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118735</xdr:rowOff>
    </xdr:from>
    <xdr:ext cx="762000" cy="259045"/>
    <xdr:sp macro="" textlink="">
      <xdr:nvSpPr>
        <xdr:cNvPr id="211" name="人件費・物件費等の状況該当値テキスト"/>
        <xdr:cNvSpPr txBox="1"/>
      </xdr:nvSpPr>
      <xdr:spPr>
        <a:xfrm>
          <a:off x="5041900" y="1400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155,190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75247</xdr:rowOff>
    </xdr:from>
    <xdr:to>
      <xdr:col>6</xdr:col>
      <xdr:colOff>50800</xdr:colOff>
      <xdr:row>82</xdr:row>
      <xdr:rowOff>5397</xdr:rowOff>
    </xdr:to>
    <xdr:sp macro="" textlink="">
      <xdr:nvSpPr>
        <xdr:cNvPr id="212" name="円/楕円 211"/>
        <xdr:cNvSpPr/>
      </xdr:nvSpPr>
      <xdr:spPr>
        <a:xfrm>
          <a:off x="4064000" y="1396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161624</xdr:rowOff>
    </xdr:from>
    <xdr:ext cx="736600" cy="259045"/>
    <xdr:sp macro="" textlink="">
      <xdr:nvSpPr>
        <xdr:cNvPr id="213" name="テキスト ボックス 212"/>
        <xdr:cNvSpPr txBox="1"/>
      </xdr:nvSpPr>
      <xdr:spPr>
        <a:xfrm>
          <a:off x="3733800" y="14049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158,763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64128</xdr:rowOff>
    </xdr:from>
    <xdr:to>
      <xdr:col>4</xdr:col>
      <xdr:colOff>533400</xdr:colOff>
      <xdr:row>81</xdr:row>
      <xdr:rowOff>165728</xdr:rowOff>
    </xdr:to>
    <xdr:sp macro="" textlink="">
      <xdr:nvSpPr>
        <xdr:cNvPr id="214" name="円/楕円 213"/>
        <xdr:cNvSpPr/>
      </xdr:nvSpPr>
      <xdr:spPr>
        <a:xfrm>
          <a:off x="3175000" y="139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150505</xdr:rowOff>
    </xdr:from>
    <xdr:ext cx="762000" cy="259045"/>
    <xdr:sp macro="" textlink="">
      <xdr:nvSpPr>
        <xdr:cNvPr id="215" name="テキスト ボックス 214"/>
        <xdr:cNvSpPr txBox="1"/>
      </xdr:nvSpPr>
      <xdr:spPr>
        <a:xfrm>
          <a:off x="2844800" y="1403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56659</xdr:rowOff>
    </xdr:from>
    <xdr:to>
      <xdr:col>3</xdr:col>
      <xdr:colOff>330200</xdr:colOff>
      <xdr:row>81</xdr:row>
      <xdr:rowOff>158259</xdr:rowOff>
    </xdr:to>
    <xdr:sp macro="" textlink="">
      <xdr:nvSpPr>
        <xdr:cNvPr id="216" name="円/楕円 215"/>
        <xdr:cNvSpPr/>
      </xdr:nvSpPr>
      <xdr:spPr>
        <a:xfrm>
          <a:off x="2286000" y="139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143036</xdr:rowOff>
    </xdr:from>
    <xdr:ext cx="762000" cy="259045"/>
    <xdr:sp macro="" textlink="">
      <xdr:nvSpPr>
        <xdr:cNvPr id="217" name="テキスト ボックス 216"/>
        <xdr:cNvSpPr txBox="1"/>
      </xdr:nvSpPr>
      <xdr:spPr>
        <a:xfrm>
          <a:off x="1955800" y="1403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144,896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51260</xdr:rowOff>
    </xdr:from>
    <xdr:to>
      <xdr:col>2</xdr:col>
      <xdr:colOff>127000</xdr:colOff>
      <xdr:row>81</xdr:row>
      <xdr:rowOff>152860</xdr:rowOff>
    </xdr:to>
    <xdr:sp macro="" textlink="">
      <xdr:nvSpPr>
        <xdr:cNvPr id="218" name="円/楕円 217"/>
        <xdr:cNvSpPr/>
      </xdr:nvSpPr>
      <xdr:spPr>
        <a:xfrm>
          <a:off x="1397000" y="139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137637</xdr:rowOff>
    </xdr:from>
    <xdr:ext cx="762000" cy="259045"/>
    <xdr:sp macro="" textlink="">
      <xdr:nvSpPr>
        <xdr:cNvPr id="219" name="テキスト ボックス 218"/>
        <xdr:cNvSpPr txBox="1"/>
      </xdr:nvSpPr>
      <xdr:spPr>
        <a:xfrm>
          <a:off x="1066800" y="1402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140,870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ラスパイレス指数は、類似団体と比較すると</a:t>
          </a:r>
          <a:r>
            <a:rPr kumimoji="1" lang="ja-JP" altLang="en-US" sz="1300">
              <a:solidFill>
                <a:schemeClr val="dk1"/>
              </a:solidFill>
              <a:effectLst/>
              <a:latin typeface="+mn-lt"/>
              <a:ea typeface="+mn-ea"/>
              <a:cs typeface="+mn-cs"/>
            </a:rPr>
            <a:t>２．１</a:t>
          </a:r>
          <a:r>
            <a:rPr kumimoji="1" lang="ja-JP" altLang="ja-JP" sz="1300">
              <a:solidFill>
                <a:schemeClr val="dk1"/>
              </a:solidFill>
              <a:effectLst/>
              <a:latin typeface="+mn-lt"/>
              <a:ea typeface="+mn-ea"/>
              <a:cs typeface="+mn-cs"/>
            </a:rPr>
            <a:t>％高くなっている。</a:t>
          </a:r>
          <a:endParaRPr lang="ja-JP" altLang="ja-JP" sz="1300">
            <a:effectLst/>
          </a:endParaRPr>
        </a:p>
        <a:p>
          <a:r>
            <a:rPr kumimoji="1" lang="ja-JP" altLang="ja-JP" sz="1300">
              <a:solidFill>
                <a:schemeClr val="dk1"/>
              </a:solidFill>
              <a:effectLst/>
              <a:latin typeface="+mn-lt"/>
              <a:ea typeface="+mn-ea"/>
              <a:cs typeface="+mn-cs"/>
            </a:rPr>
            <a:t>今後は、人事評価制度の導入や職員配置の適正化及び効率的な組織再編を実施し、より一層の給与の適正化に努める。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130811</xdr:rowOff>
    </xdr:to>
    <xdr:cxnSp macro="">
      <xdr:nvCxnSpPr>
        <xdr:cNvPr id="253" name="直線コネクタ 252"/>
        <xdr:cNvCxnSpPr/>
      </xdr:nvCxnSpPr>
      <xdr:spPr>
        <a:xfrm>
          <a:off x="16179800" y="144602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58420</xdr:rowOff>
    </xdr:to>
    <xdr:cxnSp macro="">
      <xdr:nvCxnSpPr>
        <xdr:cNvPr id="256" name="直線コネクタ 255"/>
        <xdr:cNvCxnSpPr/>
      </xdr:nvCxnSpPr>
      <xdr:spPr>
        <a:xfrm>
          <a:off x="15290800" y="1446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84</xdr:row>
      <xdr:rowOff>82550</xdr:rowOff>
    </xdr:to>
    <xdr:cxnSp macro="">
      <xdr:nvCxnSpPr>
        <xdr:cNvPr id="259" name="直線コネクタ 258"/>
        <xdr:cNvCxnSpPr/>
      </xdr:nvCxnSpPr>
      <xdr:spPr>
        <a:xfrm flipV="1">
          <a:off x="14401800" y="1446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0" name="フローチャート : 判断 259"/>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1" name="テキスト ボックス 260"/>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104563</xdr:rowOff>
    </xdr:to>
    <xdr:cxnSp macro="">
      <xdr:nvCxnSpPr>
        <xdr:cNvPr id="262" name="直線コネクタ 261"/>
        <xdr:cNvCxnSpPr/>
      </xdr:nvCxnSpPr>
      <xdr:spPr>
        <a:xfrm flipV="1">
          <a:off x="13512800" y="14484350"/>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3" name="フローチャート : 判断 262"/>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4" name="テキスト ボックス 263"/>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5" name="フローチャート : 判断 264"/>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6" name="テキスト ボックス 265"/>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2" name="円/楕円 271"/>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3" name="給与水準   （国との比較）該当値テキスト"/>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4" name="円/楕円 273"/>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5" name="テキスト ボックス 274"/>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7620</xdr:rowOff>
    </xdr:from>
    <xdr:to>
      <xdr:col>22</xdr:col>
      <xdr:colOff>254000</xdr:colOff>
      <xdr:row>84</xdr:row>
      <xdr:rowOff>109220</xdr:rowOff>
    </xdr:to>
    <xdr:sp macro="" textlink="">
      <xdr:nvSpPr>
        <xdr:cNvPr id="276" name="円/楕円 275"/>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93997</xdr:rowOff>
    </xdr:from>
    <xdr:ext cx="762000" cy="259045"/>
    <xdr:sp macro="" textlink="">
      <xdr:nvSpPr>
        <xdr:cNvPr id="277" name="テキスト ボックス 276"/>
        <xdr:cNvSpPr txBox="1"/>
      </xdr:nvSpPr>
      <xdr:spPr>
        <a:xfrm>
          <a:off x="149098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78" name="円/楕円 277"/>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118127</xdr:rowOff>
    </xdr:from>
    <xdr:ext cx="762000" cy="259045"/>
    <xdr:sp macro="" textlink="">
      <xdr:nvSpPr>
        <xdr:cNvPr id="279" name="テキスト ボックス 278"/>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80" name="円/楕円 279"/>
        <xdr:cNvSpPr/>
      </xdr:nvSpPr>
      <xdr:spPr>
        <a:xfrm>
          <a:off x="13462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81" name="テキスト ボックス 280"/>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人口千人当たり職員数は、合併により本庁の他、支所２出張所</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を有すること等から、類似団体平均より０．</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人多くなっている。しかし、年々類似団体平均との差は縮小しつつある（５年間で１．４</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人から０．</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人）。</a:t>
          </a:r>
          <a:endParaRPr lang="ja-JP" altLang="ja-JP" sz="1300">
            <a:effectLst/>
          </a:endParaRPr>
        </a:p>
        <a:p>
          <a:r>
            <a:rPr kumimoji="1" lang="ja-JP" altLang="ja-JP" sz="1300">
              <a:solidFill>
                <a:schemeClr val="dk1"/>
              </a:solidFill>
              <a:effectLst/>
              <a:latin typeface="+mn-lt"/>
              <a:ea typeface="+mn-ea"/>
              <a:cs typeface="+mn-cs"/>
            </a:rPr>
            <a:t>今後は、引き続き適正な定員管理に努めていく。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112485</xdr:rowOff>
    </xdr:from>
    <xdr:to>
      <xdr:col>24</xdr:col>
      <xdr:colOff>558800</xdr:colOff>
      <xdr:row>61</xdr:row>
      <xdr:rowOff>141787</xdr:rowOff>
    </xdr:to>
    <xdr:cxnSp macro="">
      <xdr:nvCxnSpPr>
        <xdr:cNvPr id="318" name="直線コネクタ 317"/>
        <xdr:cNvCxnSpPr/>
      </xdr:nvCxnSpPr>
      <xdr:spPr>
        <a:xfrm>
          <a:off x="16179800" y="10570935"/>
          <a:ext cx="838200" cy="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19"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112485</xdr:rowOff>
    </xdr:from>
    <xdr:to>
      <xdr:col>23</xdr:col>
      <xdr:colOff>406400</xdr:colOff>
      <xdr:row>61</xdr:row>
      <xdr:rowOff>122827</xdr:rowOff>
    </xdr:to>
    <xdr:cxnSp macro="">
      <xdr:nvCxnSpPr>
        <xdr:cNvPr id="321" name="直線コネクタ 320"/>
        <xdr:cNvCxnSpPr/>
      </xdr:nvCxnSpPr>
      <xdr:spPr>
        <a:xfrm flipV="1">
          <a:off x="15290800" y="105709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3" name="テキスト ボックス 322"/>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122827</xdr:rowOff>
    </xdr:from>
    <xdr:to>
      <xdr:col>22</xdr:col>
      <xdr:colOff>203200</xdr:colOff>
      <xdr:row>61</xdr:row>
      <xdr:rowOff>141787</xdr:rowOff>
    </xdr:to>
    <xdr:cxnSp macro="">
      <xdr:nvCxnSpPr>
        <xdr:cNvPr id="324" name="直線コネクタ 323"/>
        <xdr:cNvCxnSpPr/>
      </xdr:nvCxnSpPr>
      <xdr:spPr>
        <a:xfrm flipV="1">
          <a:off x="14401800" y="1058127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5" name="フローチャート : 判断 324"/>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6" name="テキスト ボックス 325"/>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141787</xdr:rowOff>
    </xdr:from>
    <xdr:to>
      <xdr:col>21</xdr:col>
      <xdr:colOff>0</xdr:colOff>
      <xdr:row>62</xdr:row>
      <xdr:rowOff>20320</xdr:rowOff>
    </xdr:to>
    <xdr:cxnSp macro="">
      <xdr:nvCxnSpPr>
        <xdr:cNvPr id="327" name="直線コネクタ 326"/>
        <xdr:cNvCxnSpPr/>
      </xdr:nvCxnSpPr>
      <xdr:spPr>
        <a:xfrm flipV="1">
          <a:off x="13512800" y="10600237"/>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8" name="フローチャート : 判断 327"/>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9" name="テキスト ボックス 328"/>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0" name="フローチャート :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90987</xdr:rowOff>
    </xdr:from>
    <xdr:to>
      <xdr:col>24</xdr:col>
      <xdr:colOff>609600</xdr:colOff>
      <xdr:row>62</xdr:row>
      <xdr:rowOff>21137</xdr:rowOff>
    </xdr:to>
    <xdr:sp macro="" textlink="">
      <xdr:nvSpPr>
        <xdr:cNvPr id="337" name="円/楕円 336"/>
        <xdr:cNvSpPr/>
      </xdr:nvSpPr>
      <xdr:spPr>
        <a:xfrm>
          <a:off x="169672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63064</xdr:rowOff>
    </xdr:from>
    <xdr:ext cx="762000" cy="259045"/>
    <xdr:sp macro="" textlink="">
      <xdr:nvSpPr>
        <xdr:cNvPr id="338" name="定員管理の状況該当値テキスト"/>
        <xdr:cNvSpPr txBox="1"/>
      </xdr:nvSpPr>
      <xdr:spPr>
        <a:xfrm>
          <a:off x="17106900" y="1052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61685</xdr:rowOff>
    </xdr:from>
    <xdr:to>
      <xdr:col>23</xdr:col>
      <xdr:colOff>457200</xdr:colOff>
      <xdr:row>61</xdr:row>
      <xdr:rowOff>163285</xdr:rowOff>
    </xdr:to>
    <xdr:sp macro="" textlink="">
      <xdr:nvSpPr>
        <xdr:cNvPr id="339" name="円/楕円 338"/>
        <xdr:cNvSpPr/>
      </xdr:nvSpPr>
      <xdr:spPr>
        <a:xfrm>
          <a:off x="16129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148062</xdr:rowOff>
    </xdr:from>
    <xdr:ext cx="736600" cy="259045"/>
    <xdr:sp macro="" textlink="">
      <xdr:nvSpPr>
        <xdr:cNvPr id="340" name="テキスト ボックス 339"/>
        <xdr:cNvSpPr txBox="1"/>
      </xdr:nvSpPr>
      <xdr:spPr>
        <a:xfrm>
          <a:off x="15798800" y="1060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72027</xdr:rowOff>
    </xdr:from>
    <xdr:to>
      <xdr:col>22</xdr:col>
      <xdr:colOff>254000</xdr:colOff>
      <xdr:row>62</xdr:row>
      <xdr:rowOff>2177</xdr:rowOff>
    </xdr:to>
    <xdr:sp macro="" textlink="">
      <xdr:nvSpPr>
        <xdr:cNvPr id="341" name="円/楕円 340"/>
        <xdr:cNvSpPr/>
      </xdr:nvSpPr>
      <xdr:spPr>
        <a:xfrm>
          <a:off x="15240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158404</xdr:rowOff>
    </xdr:from>
    <xdr:ext cx="762000" cy="259045"/>
    <xdr:sp macro="" textlink="">
      <xdr:nvSpPr>
        <xdr:cNvPr id="342" name="テキスト ボックス 341"/>
        <xdr:cNvSpPr txBox="1"/>
      </xdr:nvSpPr>
      <xdr:spPr>
        <a:xfrm>
          <a:off x="14909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90987</xdr:rowOff>
    </xdr:from>
    <xdr:to>
      <xdr:col>21</xdr:col>
      <xdr:colOff>50800</xdr:colOff>
      <xdr:row>62</xdr:row>
      <xdr:rowOff>21137</xdr:rowOff>
    </xdr:to>
    <xdr:sp macro="" textlink="">
      <xdr:nvSpPr>
        <xdr:cNvPr id="343" name="円/楕円 342"/>
        <xdr:cNvSpPr/>
      </xdr:nvSpPr>
      <xdr:spPr>
        <a:xfrm>
          <a:off x="14351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5914</xdr:rowOff>
    </xdr:from>
    <xdr:ext cx="762000" cy="259045"/>
    <xdr:sp macro="" textlink="">
      <xdr:nvSpPr>
        <xdr:cNvPr id="344" name="テキスト ボックス 343"/>
        <xdr:cNvSpPr txBox="1"/>
      </xdr:nvSpPr>
      <xdr:spPr>
        <a:xfrm>
          <a:off x="14020800" y="106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140970</xdr:rowOff>
    </xdr:from>
    <xdr:to>
      <xdr:col>19</xdr:col>
      <xdr:colOff>533400</xdr:colOff>
      <xdr:row>62</xdr:row>
      <xdr:rowOff>71120</xdr:rowOff>
    </xdr:to>
    <xdr:sp macro="" textlink="">
      <xdr:nvSpPr>
        <xdr:cNvPr id="345" name="円/楕円 344"/>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55897</xdr:rowOff>
    </xdr:from>
    <xdr:ext cx="762000" cy="259045"/>
    <xdr:sp macro="" textlink="">
      <xdr:nvSpPr>
        <xdr:cNvPr id="346" name="テキスト ボックス 345"/>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実質公債費比率は、起債の一部を繰上償還したこと等により、昨年度より</a:t>
          </a:r>
          <a:r>
            <a:rPr kumimoji="1" lang="ja-JP" altLang="en-US" sz="1300">
              <a:solidFill>
                <a:schemeClr val="dk1"/>
              </a:solidFill>
              <a:effectLst/>
              <a:latin typeface="+mn-lt"/>
              <a:ea typeface="+mn-ea"/>
              <a:cs typeface="+mn-cs"/>
            </a:rPr>
            <a:t>０．５</a:t>
          </a:r>
          <a:r>
            <a:rPr kumimoji="1" lang="ja-JP" altLang="ja-JP" sz="1300">
              <a:solidFill>
                <a:schemeClr val="dk1"/>
              </a:solidFill>
              <a:effectLst/>
              <a:latin typeface="+mn-lt"/>
              <a:ea typeface="+mn-ea"/>
              <a:cs typeface="+mn-cs"/>
            </a:rPr>
            <a:t>％（類似団体平均より３．２％）の減少となっている。</a:t>
          </a:r>
          <a:endParaRPr lang="ja-JP" altLang="ja-JP" sz="1300">
            <a:effectLst/>
          </a:endParaRPr>
        </a:p>
        <a:p>
          <a:r>
            <a:rPr kumimoji="1" lang="ja-JP" altLang="ja-JP" sz="1300">
              <a:solidFill>
                <a:schemeClr val="dk1"/>
              </a:solidFill>
              <a:effectLst/>
              <a:latin typeface="+mn-lt"/>
              <a:ea typeface="+mn-ea"/>
              <a:cs typeface="+mn-cs"/>
            </a:rPr>
            <a:t>今後とも、重要度・必要度など住民ニーズを的確に把握した事業の選択により、新規発行の抑制に努めていく。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40</xdr:row>
      <xdr:rowOff>73914</xdr:rowOff>
    </xdr:to>
    <xdr:cxnSp macro="">
      <xdr:nvCxnSpPr>
        <xdr:cNvPr id="377" name="直線コネクタ 376"/>
        <xdr:cNvCxnSpPr/>
      </xdr:nvCxnSpPr>
      <xdr:spPr>
        <a:xfrm flipV="1">
          <a:off x="16179800" y="690778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78"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73914</xdr:rowOff>
    </xdr:from>
    <xdr:to>
      <xdr:col>23</xdr:col>
      <xdr:colOff>406400</xdr:colOff>
      <xdr:row>40</xdr:row>
      <xdr:rowOff>127000</xdr:rowOff>
    </xdr:to>
    <xdr:cxnSp macro="">
      <xdr:nvCxnSpPr>
        <xdr:cNvPr id="380" name="直線コネクタ 379"/>
        <xdr:cNvCxnSpPr/>
      </xdr:nvCxnSpPr>
      <xdr:spPr>
        <a:xfrm flipV="1">
          <a:off x="15290800" y="693191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2" name="テキスト ボックス 381"/>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18288</xdr:rowOff>
    </xdr:to>
    <xdr:cxnSp macro="">
      <xdr:nvCxnSpPr>
        <xdr:cNvPr id="383" name="直線コネクタ 382"/>
        <xdr:cNvCxnSpPr/>
      </xdr:nvCxnSpPr>
      <xdr:spPr>
        <a:xfrm flipV="1">
          <a:off x="14401800" y="698500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4" name="フローチャート : 判断 383"/>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121429</xdr:rowOff>
    </xdr:from>
    <xdr:ext cx="762000" cy="259045"/>
    <xdr:sp macro="" textlink="">
      <xdr:nvSpPr>
        <xdr:cNvPr id="385" name="テキスト ボックス 384"/>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18288</xdr:rowOff>
    </xdr:from>
    <xdr:to>
      <xdr:col>21</xdr:col>
      <xdr:colOff>0</xdr:colOff>
      <xdr:row>41</xdr:row>
      <xdr:rowOff>81026</xdr:rowOff>
    </xdr:to>
    <xdr:cxnSp macro="">
      <xdr:nvCxnSpPr>
        <xdr:cNvPr id="386" name="直線コネクタ 385"/>
        <xdr:cNvCxnSpPr/>
      </xdr:nvCxnSpPr>
      <xdr:spPr>
        <a:xfrm flipV="1">
          <a:off x="13512800" y="704773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7" name="フローチャート : 判断 38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88" name="テキスト ボックス 38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89" name="フローチャート : 判断 388"/>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390" name="テキスト ボックス 389"/>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6" name="円/楕円 395"/>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7"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23114</xdr:rowOff>
    </xdr:from>
    <xdr:to>
      <xdr:col>23</xdr:col>
      <xdr:colOff>457200</xdr:colOff>
      <xdr:row>40</xdr:row>
      <xdr:rowOff>124714</xdr:rowOff>
    </xdr:to>
    <xdr:sp macro="" textlink="">
      <xdr:nvSpPr>
        <xdr:cNvPr id="398" name="円/楕円 397"/>
        <xdr:cNvSpPr/>
      </xdr:nvSpPr>
      <xdr:spPr>
        <a:xfrm>
          <a:off x="16129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134891</xdr:rowOff>
    </xdr:from>
    <xdr:ext cx="736600" cy="259045"/>
    <xdr:sp macro="" textlink="">
      <xdr:nvSpPr>
        <xdr:cNvPr id="399" name="テキスト ボックス 398"/>
        <xdr:cNvSpPr txBox="1"/>
      </xdr:nvSpPr>
      <xdr:spPr>
        <a:xfrm>
          <a:off x="15798800" y="664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0" name="円/楕円 399"/>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1" name="テキスト ボックス 400"/>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138938</xdr:rowOff>
    </xdr:from>
    <xdr:to>
      <xdr:col>21</xdr:col>
      <xdr:colOff>50800</xdr:colOff>
      <xdr:row>41</xdr:row>
      <xdr:rowOff>69088</xdr:rowOff>
    </xdr:to>
    <xdr:sp macro="" textlink="">
      <xdr:nvSpPr>
        <xdr:cNvPr id="402" name="円/楕円 401"/>
        <xdr:cNvSpPr/>
      </xdr:nvSpPr>
      <xdr:spPr>
        <a:xfrm>
          <a:off x="14351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79265</xdr:rowOff>
    </xdr:from>
    <xdr:ext cx="762000" cy="259045"/>
    <xdr:sp macro="" textlink="">
      <xdr:nvSpPr>
        <xdr:cNvPr id="403" name="テキスト ボックス 402"/>
        <xdr:cNvSpPr txBox="1"/>
      </xdr:nvSpPr>
      <xdr:spPr>
        <a:xfrm>
          <a:off x="14020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30226</xdr:rowOff>
    </xdr:from>
    <xdr:to>
      <xdr:col>19</xdr:col>
      <xdr:colOff>533400</xdr:colOff>
      <xdr:row>41</xdr:row>
      <xdr:rowOff>131826</xdr:rowOff>
    </xdr:to>
    <xdr:sp macro="" textlink="">
      <xdr:nvSpPr>
        <xdr:cNvPr id="404" name="円/楕円 403"/>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142003</xdr:rowOff>
    </xdr:from>
    <xdr:ext cx="762000" cy="259045"/>
    <xdr:sp macro="" textlink="">
      <xdr:nvSpPr>
        <xdr:cNvPr id="405" name="テキスト ボックス 404"/>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将来負担比率</a:t>
          </a:r>
          <a:r>
            <a:rPr kumimoji="1" lang="ja-JP" altLang="en-US" sz="1300">
              <a:solidFill>
                <a:schemeClr val="dk1"/>
              </a:solidFill>
              <a:effectLst/>
              <a:latin typeface="+mn-lt"/>
              <a:ea typeface="+mn-ea"/>
              <a:cs typeface="+mn-cs"/>
            </a:rPr>
            <a:t>が生じていない</a:t>
          </a:r>
          <a:r>
            <a:rPr kumimoji="1" lang="ja-JP" altLang="ja-JP" sz="1300">
              <a:solidFill>
                <a:schemeClr val="dk1"/>
              </a:solidFill>
              <a:effectLst/>
              <a:latin typeface="+mn-lt"/>
              <a:ea typeface="+mn-ea"/>
              <a:cs typeface="+mn-cs"/>
            </a:rPr>
            <a:t>主な要因は、将来負担額である起債の繰上償還を実施したことや、充当可能財源として財政調整基金等の造成に努めたこと等による。</a:t>
          </a:r>
          <a:endParaRPr lang="ja-JP" altLang="ja-JP" sz="1300">
            <a:effectLst/>
          </a:endParaRPr>
        </a:p>
        <a:p>
          <a:r>
            <a:rPr kumimoji="1" lang="ja-JP" altLang="ja-JP" sz="1300">
              <a:solidFill>
                <a:schemeClr val="dk1"/>
              </a:solidFill>
              <a:effectLst/>
              <a:latin typeface="+mn-lt"/>
              <a:ea typeface="+mn-ea"/>
              <a:cs typeface="+mn-cs"/>
            </a:rPr>
            <a:t>今後も公債費等義務的経費の削減を進め、財政の健全化を図る。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1"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2" name="フローチャート : 判断 441"/>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3" name="フローチャート : 判断 442"/>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4" name="テキスト ボックス 443"/>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95371</xdr:rowOff>
    </xdr:from>
    <xdr:to>
      <xdr:col>22</xdr:col>
      <xdr:colOff>254000</xdr:colOff>
      <xdr:row>15</xdr:row>
      <xdr:rowOff>25521</xdr:rowOff>
    </xdr:to>
    <xdr:sp macro="" textlink="">
      <xdr:nvSpPr>
        <xdr:cNvPr id="445" name="フローチャート : 判断 444"/>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6" name="テキスト ボックス 445"/>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118352</xdr:rowOff>
    </xdr:from>
    <xdr:to>
      <xdr:col>21</xdr:col>
      <xdr:colOff>50800</xdr:colOff>
      <xdr:row>15</xdr:row>
      <xdr:rowOff>48502</xdr:rowOff>
    </xdr:to>
    <xdr:sp macro="" textlink="">
      <xdr:nvSpPr>
        <xdr:cNvPr id="447" name="フローチャート : 判断 446"/>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48" name="テキスト ボックス 447"/>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49" name="フローチャート : 判断 448"/>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0" name="テキスト ボックス 449"/>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福岡県みやこ町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20,454
20,347
151.34
13,108,657
11,954,691
859,421
6,822,121
11,115,416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人件費は、類似団体と比較すると１．７％低い２０．</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％である。これは、「職員定員適正化計画」に沿って新規職員採用の抑制に努め、職員数を削減して</a:t>
          </a:r>
          <a:r>
            <a:rPr kumimoji="1" lang="ja-JP" altLang="en-US" sz="1300">
              <a:solidFill>
                <a:schemeClr val="dk1"/>
              </a:solidFill>
              <a:effectLst/>
              <a:latin typeface="+mn-lt"/>
              <a:ea typeface="+mn-ea"/>
              <a:cs typeface="+mn-cs"/>
            </a:rPr>
            <a:t>いった結果</a:t>
          </a:r>
          <a:r>
            <a:rPr kumimoji="1" lang="ja-JP" altLang="ja-JP" sz="1300">
              <a:solidFill>
                <a:schemeClr val="dk1"/>
              </a:solidFill>
              <a:effectLst/>
              <a:latin typeface="+mn-lt"/>
              <a:ea typeface="+mn-ea"/>
              <a:cs typeface="+mn-cs"/>
            </a:rPr>
            <a:t>である。</a:t>
          </a:r>
          <a:endParaRPr lang="ja-JP" altLang="ja-JP" sz="1300">
            <a:effectLst/>
          </a:endParaRPr>
        </a:p>
        <a:p>
          <a:r>
            <a:rPr kumimoji="1" lang="ja-JP" altLang="ja-JP" sz="1300">
              <a:solidFill>
                <a:schemeClr val="dk1"/>
              </a:solidFill>
              <a:effectLst/>
              <a:latin typeface="+mn-lt"/>
              <a:ea typeface="+mn-ea"/>
              <a:cs typeface="+mn-cs"/>
            </a:rPr>
            <a:t>今後も職員定員の適正化を図るとともに、行財政改革への取組を通じて人件費の削減に努める。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85090</xdr:rowOff>
    </xdr:from>
    <xdr:to>
      <xdr:col>7</xdr:col>
      <xdr:colOff>15875</xdr:colOff>
      <xdr:row>35</xdr:row>
      <xdr:rowOff>100330</xdr:rowOff>
    </xdr:to>
    <xdr:cxnSp macro="">
      <xdr:nvCxnSpPr>
        <xdr:cNvPr id="66" name="直線コネクタ 65"/>
        <xdr:cNvCxnSpPr/>
      </xdr:nvCxnSpPr>
      <xdr:spPr>
        <a:xfrm flipV="1">
          <a:off x="3987800" y="6085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35</xdr:row>
      <xdr:rowOff>100330</xdr:rowOff>
    </xdr:to>
    <xdr:cxnSp macro="">
      <xdr:nvCxnSpPr>
        <xdr:cNvPr id="69" name="直線コネクタ 68"/>
        <xdr:cNvCxnSpPr/>
      </xdr:nvCxnSpPr>
      <xdr:spPr>
        <a:xfrm>
          <a:off x="3098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36</xdr:row>
      <xdr:rowOff>12700</xdr:rowOff>
    </xdr:to>
    <xdr:cxnSp macro="">
      <xdr:nvCxnSpPr>
        <xdr:cNvPr id="72" name="直線コネクタ 71"/>
        <xdr:cNvCxnSpPr/>
      </xdr:nvCxnSpPr>
      <xdr:spPr>
        <a:xfrm flipV="1">
          <a:off x="2209800" y="6085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36</xdr:row>
      <xdr:rowOff>12700</xdr:rowOff>
    </xdr:to>
    <xdr:cxnSp macro="">
      <xdr:nvCxnSpPr>
        <xdr:cNvPr id="75" name="直線コネクタ 74"/>
        <xdr:cNvCxnSpPr/>
      </xdr:nvCxnSpPr>
      <xdr:spPr>
        <a:xfrm>
          <a:off x="1320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34290</xdr:rowOff>
    </xdr:from>
    <xdr:to>
      <xdr:col>7</xdr:col>
      <xdr:colOff>66675</xdr:colOff>
      <xdr:row>35</xdr:row>
      <xdr:rowOff>135890</xdr:rowOff>
    </xdr:to>
    <xdr:sp macro="" textlink="">
      <xdr:nvSpPr>
        <xdr:cNvPr id="85" name="円/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49530</xdr:rowOff>
    </xdr:from>
    <xdr:to>
      <xdr:col>5</xdr:col>
      <xdr:colOff>600075</xdr:colOff>
      <xdr:row>35</xdr:row>
      <xdr:rowOff>151130</xdr:rowOff>
    </xdr:to>
    <xdr:sp macro="" textlink="">
      <xdr:nvSpPr>
        <xdr:cNvPr id="87" name="円/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34290</xdr:rowOff>
    </xdr:from>
    <xdr:to>
      <xdr:col>4</xdr:col>
      <xdr:colOff>396875</xdr:colOff>
      <xdr:row>35</xdr:row>
      <xdr:rowOff>135890</xdr:rowOff>
    </xdr:to>
    <xdr:sp macro="" textlink="">
      <xdr:nvSpPr>
        <xdr:cNvPr id="89" name="円/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1" name="円/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57150</xdr:rowOff>
    </xdr:from>
    <xdr:to>
      <xdr:col>1</xdr:col>
      <xdr:colOff>676275</xdr:colOff>
      <xdr:row>35</xdr:row>
      <xdr:rowOff>158750</xdr:rowOff>
    </xdr:to>
    <xdr:sp macro="" textlink="">
      <xdr:nvSpPr>
        <xdr:cNvPr id="93" name="円/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物件費は、類似団体と比較すると１．</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％上回っている。これは保有する公共施設が多く、そのための維持管理経費等によるものである。</a:t>
          </a:r>
          <a:endParaRPr lang="ja-JP" altLang="ja-JP" sz="1300">
            <a:effectLst/>
          </a:endParaRPr>
        </a:p>
        <a:p>
          <a:r>
            <a:rPr kumimoji="1" lang="ja-JP" altLang="ja-JP" sz="1300">
              <a:solidFill>
                <a:schemeClr val="dk1"/>
              </a:solidFill>
              <a:effectLst/>
              <a:latin typeface="+mn-lt"/>
              <a:ea typeface="+mn-ea"/>
              <a:cs typeface="+mn-cs"/>
            </a:rPr>
            <a:t>今後は、庁舎の統合事業や小中学校の再編、類似施設の統廃合等を進め、</a:t>
          </a:r>
          <a:r>
            <a:rPr kumimoji="1" lang="ja-JP" altLang="en-US" sz="1300">
              <a:solidFill>
                <a:schemeClr val="dk1"/>
              </a:solidFill>
              <a:effectLst/>
              <a:latin typeface="+mn-lt"/>
              <a:ea typeface="+mn-ea"/>
              <a:cs typeface="+mn-cs"/>
            </a:rPr>
            <a:t>維持管理経費等</a:t>
          </a:r>
          <a:r>
            <a:rPr kumimoji="1" lang="ja-JP" altLang="ja-JP" sz="1300">
              <a:solidFill>
                <a:schemeClr val="dk1"/>
              </a:solidFill>
              <a:effectLst/>
              <a:latin typeface="+mn-lt"/>
              <a:ea typeface="+mn-ea"/>
              <a:cs typeface="+mn-cs"/>
            </a:rPr>
            <a:t>の見直しを図っていく。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91621</xdr:rowOff>
    </xdr:from>
    <xdr:to>
      <xdr:col>24</xdr:col>
      <xdr:colOff>31750</xdr:colOff>
      <xdr:row>17</xdr:row>
      <xdr:rowOff>124279</xdr:rowOff>
    </xdr:to>
    <xdr:cxnSp macro="">
      <xdr:nvCxnSpPr>
        <xdr:cNvPr id="129" name="直線コネクタ 128"/>
        <xdr:cNvCxnSpPr/>
      </xdr:nvCxnSpPr>
      <xdr:spPr>
        <a:xfrm>
          <a:off x="15671800" y="30062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91621</xdr:rowOff>
    </xdr:from>
    <xdr:to>
      <xdr:col>22</xdr:col>
      <xdr:colOff>565150</xdr:colOff>
      <xdr:row>17</xdr:row>
      <xdr:rowOff>124279</xdr:rowOff>
    </xdr:to>
    <xdr:cxnSp macro="">
      <xdr:nvCxnSpPr>
        <xdr:cNvPr id="132" name="直線コネクタ 131"/>
        <xdr:cNvCxnSpPr/>
      </xdr:nvCxnSpPr>
      <xdr:spPr>
        <a:xfrm flipV="1">
          <a:off x="14782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80736</xdr:rowOff>
    </xdr:from>
    <xdr:to>
      <xdr:col>21</xdr:col>
      <xdr:colOff>361950</xdr:colOff>
      <xdr:row>17</xdr:row>
      <xdr:rowOff>124279</xdr:rowOff>
    </xdr:to>
    <xdr:cxnSp macro="">
      <xdr:nvCxnSpPr>
        <xdr:cNvPr id="135" name="直線コネクタ 134"/>
        <xdr:cNvCxnSpPr/>
      </xdr:nvCxnSpPr>
      <xdr:spPr>
        <a:xfrm>
          <a:off x="13893800" y="2995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17</xdr:row>
      <xdr:rowOff>80736</xdr:rowOff>
    </xdr:to>
    <xdr:cxnSp macro="">
      <xdr:nvCxnSpPr>
        <xdr:cNvPr id="138" name="直線コネクタ 137"/>
        <xdr:cNvCxnSpPr/>
      </xdr:nvCxnSpPr>
      <xdr:spPr>
        <a:xfrm>
          <a:off x="13004800" y="2690586"/>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73479</xdr:rowOff>
    </xdr:from>
    <xdr:to>
      <xdr:col>24</xdr:col>
      <xdr:colOff>82550</xdr:colOff>
      <xdr:row>18</xdr:row>
      <xdr:rowOff>3629</xdr:rowOff>
    </xdr:to>
    <xdr:sp macro="" textlink="">
      <xdr:nvSpPr>
        <xdr:cNvPr id="148" name="円/楕円 147"/>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45556</xdr:rowOff>
    </xdr:from>
    <xdr:ext cx="762000" cy="259045"/>
    <xdr:sp macro="" textlink="">
      <xdr:nvSpPr>
        <xdr:cNvPr id="149" name="物件費該当値テキスト"/>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40821</xdr:rowOff>
    </xdr:from>
    <xdr:to>
      <xdr:col>22</xdr:col>
      <xdr:colOff>615950</xdr:colOff>
      <xdr:row>17</xdr:row>
      <xdr:rowOff>142421</xdr:rowOff>
    </xdr:to>
    <xdr:sp macro="" textlink="">
      <xdr:nvSpPr>
        <xdr:cNvPr id="150" name="円/楕円 149"/>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127198</xdr:rowOff>
    </xdr:from>
    <xdr:ext cx="736600" cy="259045"/>
    <xdr:sp macro="" textlink="">
      <xdr:nvSpPr>
        <xdr:cNvPr id="151" name="テキスト ボックス 150"/>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73479</xdr:rowOff>
    </xdr:from>
    <xdr:to>
      <xdr:col>21</xdr:col>
      <xdr:colOff>412750</xdr:colOff>
      <xdr:row>18</xdr:row>
      <xdr:rowOff>3629</xdr:rowOff>
    </xdr:to>
    <xdr:sp macro="" textlink="">
      <xdr:nvSpPr>
        <xdr:cNvPr id="152" name="円/楕円 151"/>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159856</xdr:rowOff>
    </xdr:from>
    <xdr:ext cx="762000" cy="259045"/>
    <xdr:sp macro="" textlink="">
      <xdr:nvSpPr>
        <xdr:cNvPr id="153" name="テキスト ボックス 152"/>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29936</xdr:rowOff>
    </xdr:from>
    <xdr:to>
      <xdr:col>20</xdr:col>
      <xdr:colOff>209550</xdr:colOff>
      <xdr:row>17</xdr:row>
      <xdr:rowOff>131536</xdr:rowOff>
    </xdr:to>
    <xdr:sp macro="" textlink="">
      <xdr:nvSpPr>
        <xdr:cNvPr id="154" name="円/楕円 153"/>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116313</xdr:rowOff>
    </xdr:from>
    <xdr:ext cx="762000" cy="259045"/>
    <xdr:sp macro="" textlink="">
      <xdr:nvSpPr>
        <xdr:cNvPr id="155" name="テキスト ボックス 154"/>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6" name="円/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8363</xdr:rowOff>
    </xdr:from>
    <xdr:ext cx="762000" cy="259045"/>
    <xdr:sp macro="" textlink="">
      <xdr:nvSpPr>
        <xdr:cNvPr id="157" name="テキスト ボックス 156"/>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扶助費にかかる経常収支比率は昨年度比０．</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％増加となっている。これは、臨時福祉給付金及び</a:t>
          </a:r>
          <a:r>
            <a:rPr kumimoji="1" lang="ja-JP" altLang="en-US" sz="1300">
              <a:solidFill>
                <a:schemeClr val="dk1"/>
              </a:solidFill>
              <a:effectLst/>
              <a:latin typeface="+mn-lt"/>
              <a:ea typeface="+mn-ea"/>
              <a:cs typeface="+mn-cs"/>
            </a:rPr>
            <a:t>乳幼児等医療費助成事業費</a:t>
          </a:r>
          <a:r>
            <a:rPr kumimoji="1" lang="ja-JP" altLang="ja-JP" sz="1300">
              <a:solidFill>
                <a:schemeClr val="dk1"/>
              </a:solidFill>
              <a:effectLst/>
              <a:latin typeface="+mn-lt"/>
              <a:ea typeface="+mn-ea"/>
              <a:cs typeface="+mn-cs"/>
            </a:rPr>
            <a:t>等によるものである。類似団体平均を下回っている（△</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％）が、全国平均を上回る高齢化率により、今後医療費等の増加が懸念される。</a:t>
          </a:r>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55</xdr:row>
      <xdr:rowOff>69850</xdr:rowOff>
    </xdr:to>
    <xdr:cxnSp macro="">
      <xdr:nvCxnSpPr>
        <xdr:cNvPr id="192" name="直線コネクタ 191"/>
        <xdr:cNvCxnSpPr/>
      </xdr:nvCxnSpPr>
      <xdr:spPr>
        <a:xfrm>
          <a:off x="3987800" y="935264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94343</xdr:rowOff>
    </xdr:to>
    <xdr:cxnSp macro="">
      <xdr:nvCxnSpPr>
        <xdr:cNvPr id="195" name="直線コネクタ 194"/>
        <xdr:cNvCxnSpPr/>
      </xdr:nvCxnSpPr>
      <xdr:spPr>
        <a:xfrm>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78015</xdr:rowOff>
    </xdr:to>
    <xdr:cxnSp macro="">
      <xdr:nvCxnSpPr>
        <xdr:cNvPr id="198" name="直線コネクタ 197"/>
        <xdr:cNvCxnSpPr/>
      </xdr:nvCxnSpPr>
      <xdr:spPr>
        <a:xfrm>
          <a:off x="2209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12700</xdr:rowOff>
    </xdr:to>
    <xdr:cxnSp macro="">
      <xdr:nvCxnSpPr>
        <xdr:cNvPr id="201" name="直線コネクタ 200"/>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11" name="円/楕円 21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1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13" name="円/楕円 212"/>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4" name="テキスト ボックス 213"/>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5" name="円/楕円 214"/>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6" name="テキスト ボックス 215"/>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7" name="円/楕円 21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8" name="テキスト ボックス 21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9" name="円/楕円 218"/>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20" name="テキスト ボックス 219"/>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その他については、類似団体平均と比べると</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、昨年度比で</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している。これは</a:t>
          </a:r>
          <a:r>
            <a:rPr kumimoji="1" lang="ja-JP" altLang="en-US" sz="1100">
              <a:solidFill>
                <a:schemeClr val="dk1"/>
              </a:solidFill>
              <a:effectLst/>
              <a:latin typeface="+mn-lt"/>
              <a:ea typeface="+mn-ea"/>
              <a:cs typeface="+mn-cs"/>
            </a:rPr>
            <a:t>公共施設整備基金等の積立金の増加はあるものの、普通建設事業費（伊良原小中学校建設事業等）の大幅な減少等により、全体的に減少したことが</a:t>
          </a:r>
          <a:r>
            <a:rPr kumimoji="1" lang="ja-JP" altLang="ja-JP" sz="1100">
              <a:solidFill>
                <a:schemeClr val="dk1"/>
              </a:solidFill>
              <a:effectLst/>
              <a:latin typeface="+mn-lt"/>
              <a:ea typeface="+mn-ea"/>
              <a:cs typeface="+mn-cs"/>
            </a:rPr>
            <a:t>主な要因である。</a:t>
          </a:r>
          <a:endParaRPr lang="ja-JP" altLang="ja-JP" sz="11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公共施設の統廃合や小中学校再編事業による普通建設事業費の増加をはじめ、</a:t>
          </a:r>
          <a:r>
            <a:rPr kumimoji="1" lang="ja-JP" altLang="ja-JP" sz="1100">
              <a:solidFill>
                <a:schemeClr val="dk1"/>
              </a:solidFill>
              <a:effectLst/>
              <a:latin typeface="+mn-lt"/>
              <a:ea typeface="+mn-ea"/>
              <a:cs typeface="+mn-cs"/>
            </a:rPr>
            <a:t>高齢化率上昇による後期高齢者医療事業への繰出金、水道範囲拡大による上水道事業への繰出金等が増加する懸念がある。経費を抑制するため、</a:t>
          </a:r>
          <a:r>
            <a:rPr kumimoji="1" lang="ja-JP" altLang="en-US" sz="1100">
              <a:solidFill>
                <a:schemeClr val="dk1"/>
              </a:solidFill>
              <a:effectLst/>
              <a:latin typeface="+mn-lt"/>
              <a:ea typeface="+mn-ea"/>
              <a:cs typeface="+mn-cs"/>
            </a:rPr>
            <a:t>普通建設事業の見直しを図るとともに、</a:t>
          </a:r>
          <a:r>
            <a:rPr kumimoji="1" lang="ja-JP" altLang="ja-JP" sz="1100">
              <a:solidFill>
                <a:schemeClr val="dk1"/>
              </a:solidFill>
              <a:effectLst/>
              <a:latin typeface="+mn-lt"/>
              <a:ea typeface="+mn-ea"/>
              <a:cs typeface="+mn-cs"/>
            </a:rPr>
            <a:t>健康増進事業の推進や独立採算の原則に立ち返った使用料の適正化等に努める。</a:t>
          </a:r>
          <a:endParaRPr lang="ja-JP" altLang="ja-JP" sz="11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55</xdr:row>
      <xdr:rowOff>168910</xdr:rowOff>
    </xdr:to>
    <xdr:cxnSp macro="">
      <xdr:nvCxnSpPr>
        <xdr:cNvPr id="253" name="直線コネクタ 252"/>
        <xdr:cNvCxnSpPr/>
      </xdr:nvCxnSpPr>
      <xdr:spPr>
        <a:xfrm flipV="1">
          <a:off x="15671800" y="9591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55</xdr:row>
      <xdr:rowOff>168910</xdr:rowOff>
    </xdr:to>
    <xdr:cxnSp macro="">
      <xdr:nvCxnSpPr>
        <xdr:cNvPr id="256" name="直線コネクタ 255"/>
        <xdr:cNvCxnSpPr/>
      </xdr:nvCxnSpPr>
      <xdr:spPr>
        <a:xfrm>
          <a:off x="14782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55</xdr:row>
      <xdr:rowOff>153670</xdr:rowOff>
    </xdr:to>
    <xdr:cxnSp macro="">
      <xdr:nvCxnSpPr>
        <xdr:cNvPr id="259" name="直線コネクタ 258"/>
        <xdr:cNvCxnSpPr/>
      </xdr:nvCxnSpPr>
      <xdr:spPr>
        <a:xfrm>
          <a:off x="13893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130810</xdr:rowOff>
    </xdr:to>
    <xdr:cxnSp macro="">
      <xdr:nvCxnSpPr>
        <xdr:cNvPr id="262" name="直線コネクタ 261"/>
        <xdr:cNvCxnSpPr/>
      </xdr:nvCxnSpPr>
      <xdr:spPr>
        <a:xfrm>
          <a:off x="13004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4" name="テキスト ボックス 26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72" name="円/楕円 271"/>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73"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4" name="円/楕円 273"/>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5" name="テキスト ボックス 274"/>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76" name="円/楕円 275"/>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7" name="テキスト ボックス 276"/>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8" name="円/楕円 277"/>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9" name="テキスト ボックス 278"/>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80" name="円/楕円 279"/>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81" name="テキスト ボックス 280"/>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補助費等については、類似団体平均を</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％上回っている。これは</a:t>
          </a:r>
          <a:r>
            <a:rPr kumimoji="1" lang="ja-JP" altLang="en-US" sz="1300">
              <a:solidFill>
                <a:schemeClr val="dk1"/>
              </a:solidFill>
              <a:effectLst/>
              <a:latin typeface="+mn-lt"/>
              <a:ea typeface="+mn-ea"/>
              <a:cs typeface="+mn-cs"/>
            </a:rPr>
            <a:t>水道事業特別会計への繰出や、地方創生加速化交付金による他団体への補助</a:t>
          </a:r>
          <a:r>
            <a:rPr kumimoji="1" lang="ja-JP" altLang="ja-JP" sz="1300">
              <a:solidFill>
                <a:schemeClr val="dk1"/>
              </a:solidFill>
              <a:effectLst/>
              <a:latin typeface="+mn-lt"/>
              <a:ea typeface="+mn-ea"/>
              <a:cs typeface="+mn-cs"/>
            </a:rPr>
            <a:t>等によるものである。</a:t>
          </a:r>
          <a:endParaRPr lang="ja-JP" altLang="ja-JP" sz="1300">
            <a:effectLst/>
          </a:endParaRPr>
        </a:p>
        <a:p>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補助費等の見直しを進め、抑制に努めていく。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19558</xdr:rowOff>
    </xdr:to>
    <xdr:cxnSp macro="">
      <xdr:nvCxnSpPr>
        <xdr:cNvPr id="311" name="直線コネクタ 310"/>
        <xdr:cNvCxnSpPr/>
      </xdr:nvCxnSpPr>
      <xdr:spPr>
        <a:xfrm>
          <a:off x="15671800" y="6344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33274</xdr:rowOff>
    </xdr:to>
    <xdr:cxnSp macro="">
      <xdr:nvCxnSpPr>
        <xdr:cNvPr id="314" name="直線コネクタ 313"/>
        <xdr:cNvCxnSpPr/>
      </xdr:nvCxnSpPr>
      <xdr:spPr>
        <a:xfrm flipV="1">
          <a:off x="14782800" y="6344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42418</xdr:rowOff>
    </xdr:to>
    <xdr:cxnSp macro="">
      <xdr:nvCxnSpPr>
        <xdr:cNvPr id="317" name="直線コネクタ 316"/>
        <xdr:cNvCxnSpPr/>
      </xdr:nvCxnSpPr>
      <xdr:spPr>
        <a:xfrm flipV="1">
          <a:off x="13893800" y="6376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9" name="テキスト ボックス 31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56134</xdr:rowOff>
    </xdr:to>
    <xdr:cxnSp macro="">
      <xdr:nvCxnSpPr>
        <xdr:cNvPr id="320" name="直線コネクタ 319"/>
        <xdr:cNvCxnSpPr/>
      </xdr:nvCxnSpPr>
      <xdr:spPr>
        <a:xfrm flipV="1">
          <a:off x="13004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2" name="テキスト ボックス 321"/>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4" name="テキスト ボックス 32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30" name="円/楕円 329"/>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112285</xdr:rowOff>
    </xdr:from>
    <xdr:ext cx="762000" cy="259045"/>
    <xdr:sp macro="" textlink="">
      <xdr:nvSpPr>
        <xdr:cNvPr id="331"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32" name="円/楕円 331"/>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33" name="テキスト ボックス 332"/>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34" name="円/楕円 333"/>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35" name="テキスト ボックス 33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163068</xdr:rowOff>
    </xdr:from>
    <xdr:to>
      <xdr:col>20</xdr:col>
      <xdr:colOff>209550</xdr:colOff>
      <xdr:row>37</xdr:row>
      <xdr:rowOff>93218</xdr:rowOff>
    </xdr:to>
    <xdr:sp macro="" textlink="">
      <xdr:nvSpPr>
        <xdr:cNvPr id="336" name="円/楕円 335"/>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37" name="テキスト ボックス 336"/>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38" name="円/楕円 337"/>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39" name="テキスト ボックス 338"/>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公債費にかかる経常収支比率は、２６年度に一部繰上償還を実施したことにより、２６年度以降１２％</a:t>
          </a:r>
          <a:r>
            <a:rPr kumimoji="1" lang="ja-JP" altLang="en-US" sz="1300">
              <a:solidFill>
                <a:schemeClr val="dk1"/>
              </a:solidFill>
              <a:effectLst/>
              <a:latin typeface="+mn-lt"/>
              <a:ea typeface="+mn-ea"/>
              <a:cs typeface="+mn-cs"/>
            </a:rPr>
            <a:t>台</a:t>
          </a:r>
          <a:r>
            <a:rPr kumimoji="1" lang="ja-JP" altLang="ja-JP" sz="1300">
              <a:solidFill>
                <a:schemeClr val="dk1"/>
              </a:solidFill>
              <a:effectLst/>
              <a:latin typeface="+mn-lt"/>
              <a:ea typeface="+mn-ea"/>
              <a:cs typeface="+mn-cs"/>
            </a:rPr>
            <a:t>で推移している。類似団体平均と比較しても２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年度は０．</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％下回っている。</a:t>
          </a:r>
          <a:endParaRPr lang="ja-JP" altLang="ja-JP" sz="1300">
            <a:effectLst/>
          </a:endParaRPr>
        </a:p>
        <a:p>
          <a:r>
            <a:rPr kumimoji="1" lang="ja-JP" altLang="ja-JP" sz="1300">
              <a:solidFill>
                <a:schemeClr val="dk1"/>
              </a:solidFill>
              <a:effectLst/>
              <a:latin typeface="+mn-lt"/>
              <a:ea typeface="+mn-ea"/>
              <a:cs typeface="+mn-cs"/>
            </a:rPr>
            <a:t>今後は公営住宅建設事業や合併特例事業等の起債償還が見込まれており、新規の起債借入を抑制するなど、健全な財政運営に努める必要がある。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66039</xdr:rowOff>
    </xdr:to>
    <xdr:cxnSp macro="">
      <xdr:nvCxnSpPr>
        <xdr:cNvPr id="372" name="直線コネクタ 371"/>
        <xdr:cNvCxnSpPr/>
      </xdr:nvCxnSpPr>
      <xdr:spPr>
        <a:xfrm>
          <a:off x="3987800" y="130657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27939</xdr:rowOff>
    </xdr:from>
    <xdr:to>
      <xdr:col>5</xdr:col>
      <xdr:colOff>549275</xdr:colOff>
      <xdr:row>76</xdr:row>
      <xdr:rowOff>35561</xdr:rowOff>
    </xdr:to>
    <xdr:cxnSp macro="">
      <xdr:nvCxnSpPr>
        <xdr:cNvPr id="375" name="直線コネクタ 374"/>
        <xdr:cNvCxnSpPr/>
      </xdr:nvCxnSpPr>
      <xdr:spPr>
        <a:xfrm>
          <a:off x="3098800" y="13058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27939</xdr:rowOff>
    </xdr:from>
    <xdr:to>
      <xdr:col>4</xdr:col>
      <xdr:colOff>346075</xdr:colOff>
      <xdr:row>77</xdr:row>
      <xdr:rowOff>1270</xdr:rowOff>
    </xdr:to>
    <xdr:cxnSp macro="">
      <xdr:nvCxnSpPr>
        <xdr:cNvPr id="378" name="直線コネクタ 377"/>
        <xdr:cNvCxnSpPr/>
      </xdr:nvCxnSpPr>
      <xdr:spPr>
        <a:xfrm flipV="1">
          <a:off x="2209800" y="130581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62230</xdr:rowOff>
    </xdr:to>
    <xdr:cxnSp macro="">
      <xdr:nvCxnSpPr>
        <xdr:cNvPr id="381" name="直線コネクタ 380"/>
        <xdr:cNvCxnSpPr/>
      </xdr:nvCxnSpPr>
      <xdr:spPr>
        <a:xfrm flipV="1">
          <a:off x="1320800" y="13202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91" name="円/楕円 390"/>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31767</xdr:rowOff>
    </xdr:from>
    <xdr:ext cx="762000" cy="259045"/>
    <xdr:sp macro="" textlink="">
      <xdr:nvSpPr>
        <xdr:cNvPr id="392"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93" name="円/楕円 392"/>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94" name="テキスト ボックス 393"/>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148589</xdr:rowOff>
    </xdr:from>
    <xdr:to>
      <xdr:col>4</xdr:col>
      <xdr:colOff>396875</xdr:colOff>
      <xdr:row>76</xdr:row>
      <xdr:rowOff>78739</xdr:rowOff>
    </xdr:to>
    <xdr:sp macro="" textlink="">
      <xdr:nvSpPr>
        <xdr:cNvPr id="395" name="円/楕円 394"/>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88917</xdr:rowOff>
    </xdr:from>
    <xdr:ext cx="762000" cy="259045"/>
    <xdr:sp macro="" textlink="">
      <xdr:nvSpPr>
        <xdr:cNvPr id="396" name="テキスト ボックス 395"/>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97" name="円/楕円 396"/>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98" name="テキスト ボックス 397"/>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99" name="円/楕円 398"/>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123207</xdr:rowOff>
    </xdr:from>
    <xdr:ext cx="762000" cy="259045"/>
    <xdr:sp macro="" textlink="">
      <xdr:nvSpPr>
        <xdr:cNvPr id="400" name="テキスト ボックス 399"/>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公債費以外の経常収支比率は、類似団体比較で２．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％下回って</a:t>
          </a:r>
          <a:r>
            <a:rPr kumimoji="1" lang="ja-JP" altLang="en-US" sz="1300">
              <a:solidFill>
                <a:schemeClr val="dk1"/>
              </a:solidFill>
              <a:effectLst/>
              <a:latin typeface="+mn-lt"/>
              <a:ea typeface="+mn-ea"/>
              <a:cs typeface="+mn-cs"/>
            </a:rPr>
            <a:t>いるが</a:t>
          </a:r>
          <a:r>
            <a:rPr kumimoji="1" lang="ja-JP" altLang="ja-JP" sz="1300">
              <a:solidFill>
                <a:schemeClr val="dk1"/>
              </a:solidFill>
              <a:effectLst/>
              <a:latin typeface="+mn-lt"/>
              <a:ea typeface="+mn-ea"/>
              <a:cs typeface="+mn-cs"/>
            </a:rPr>
            <a:t>、昨年度比で</a:t>
          </a:r>
          <a:r>
            <a:rPr kumimoji="1" lang="ja-JP" altLang="en-US" sz="1300">
              <a:solidFill>
                <a:schemeClr val="dk1"/>
              </a:solidFill>
              <a:effectLst/>
              <a:latin typeface="+mn-lt"/>
              <a:ea typeface="+mn-ea"/>
              <a:cs typeface="+mn-cs"/>
            </a:rPr>
            <a:t>は１．３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回っている。</a:t>
          </a:r>
          <a:r>
            <a:rPr kumimoji="1" lang="ja-JP" altLang="en-US" sz="1300">
              <a:solidFill>
                <a:schemeClr val="dk1"/>
              </a:solidFill>
              <a:effectLst/>
              <a:latin typeface="+mn-lt"/>
              <a:ea typeface="+mn-ea"/>
              <a:cs typeface="+mn-cs"/>
            </a:rPr>
            <a:t>これは、</a:t>
          </a:r>
          <a:r>
            <a:rPr kumimoji="1" lang="ja-JP" altLang="ja-JP" sz="1300">
              <a:solidFill>
                <a:schemeClr val="dk1"/>
              </a:solidFill>
              <a:effectLst/>
              <a:latin typeface="+mn-lt"/>
              <a:ea typeface="+mn-ea"/>
              <a:cs typeface="+mn-cs"/>
            </a:rPr>
            <a:t>扶助費</a:t>
          </a:r>
          <a:r>
            <a:rPr kumimoji="1" lang="ja-JP" altLang="en-US" sz="1300">
              <a:solidFill>
                <a:schemeClr val="dk1"/>
              </a:solidFill>
              <a:effectLst/>
              <a:latin typeface="+mn-lt"/>
              <a:ea typeface="+mn-ea"/>
              <a:cs typeface="+mn-cs"/>
            </a:rPr>
            <a:t>、補助費等などが</a:t>
          </a:r>
          <a:r>
            <a:rPr kumimoji="1" lang="ja-JP" altLang="ja-JP" sz="1300">
              <a:solidFill>
                <a:schemeClr val="dk1"/>
              </a:solidFill>
              <a:effectLst/>
              <a:latin typeface="+mn-lt"/>
              <a:ea typeface="+mn-ea"/>
              <a:cs typeface="+mn-cs"/>
            </a:rPr>
            <a:t>増加傾向にある</a:t>
          </a:r>
          <a:r>
            <a:rPr kumimoji="1" lang="ja-JP" altLang="en-US" sz="1300">
              <a:solidFill>
                <a:schemeClr val="dk1"/>
              </a:solidFill>
              <a:effectLst/>
              <a:latin typeface="+mn-lt"/>
              <a:ea typeface="+mn-ea"/>
              <a:cs typeface="+mn-cs"/>
            </a:rPr>
            <a:t>ためである。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今後は、健康増進事業の促進や</a:t>
          </a:r>
          <a:r>
            <a:rPr kumimoji="1" lang="ja-JP" altLang="en-US" sz="1300">
              <a:solidFill>
                <a:schemeClr val="dk1"/>
              </a:solidFill>
              <a:effectLst/>
              <a:latin typeface="+mn-lt"/>
              <a:ea typeface="+mn-ea"/>
              <a:cs typeface="+mn-cs"/>
            </a:rPr>
            <a:t>他団体への補助金の見直し、</a:t>
          </a:r>
          <a:r>
            <a:rPr kumimoji="1" lang="ja-JP" altLang="ja-JP" sz="1300">
              <a:solidFill>
                <a:schemeClr val="dk1"/>
              </a:solidFill>
              <a:effectLst/>
              <a:latin typeface="+mn-lt"/>
              <a:ea typeface="+mn-ea"/>
              <a:cs typeface="+mn-cs"/>
            </a:rPr>
            <a:t>公共施設の統廃合</a:t>
          </a:r>
          <a:r>
            <a:rPr kumimoji="1" lang="ja-JP" altLang="en-US" sz="1300">
              <a:solidFill>
                <a:schemeClr val="dk1"/>
              </a:solidFill>
              <a:effectLst/>
              <a:latin typeface="+mn-lt"/>
              <a:ea typeface="+mn-ea"/>
              <a:cs typeface="+mn-cs"/>
            </a:rPr>
            <a:t>による維持管理経費の削減</a:t>
          </a:r>
          <a:r>
            <a:rPr kumimoji="1" lang="ja-JP" altLang="ja-JP" sz="1300">
              <a:solidFill>
                <a:schemeClr val="dk1"/>
              </a:solidFill>
              <a:effectLst/>
              <a:latin typeface="+mn-lt"/>
              <a:ea typeface="+mn-ea"/>
              <a:cs typeface="+mn-cs"/>
            </a:rPr>
            <a:t>等を実施し、</a:t>
          </a:r>
          <a:r>
            <a:rPr kumimoji="1" lang="ja-JP" altLang="en-US" sz="1300">
              <a:solidFill>
                <a:schemeClr val="dk1"/>
              </a:solidFill>
              <a:effectLst/>
              <a:latin typeface="+mn-lt"/>
              <a:ea typeface="+mn-ea"/>
              <a:cs typeface="+mn-cs"/>
            </a:rPr>
            <a:t>経常的経費の</a:t>
          </a:r>
          <a:r>
            <a:rPr kumimoji="1" lang="ja-JP" altLang="ja-JP" sz="1300">
              <a:solidFill>
                <a:schemeClr val="dk1"/>
              </a:solidFill>
              <a:effectLst/>
              <a:latin typeface="+mn-lt"/>
              <a:ea typeface="+mn-ea"/>
              <a:cs typeface="+mn-cs"/>
            </a:rPr>
            <a:t>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133858</xdr:rowOff>
    </xdr:from>
    <xdr:to>
      <xdr:col>24</xdr:col>
      <xdr:colOff>31750</xdr:colOff>
      <xdr:row>76</xdr:row>
      <xdr:rowOff>21844</xdr:rowOff>
    </xdr:to>
    <xdr:cxnSp macro="">
      <xdr:nvCxnSpPr>
        <xdr:cNvPr id="431" name="直線コネクタ 430"/>
        <xdr:cNvCxnSpPr/>
      </xdr:nvCxnSpPr>
      <xdr:spPr>
        <a:xfrm>
          <a:off x="15671800" y="129926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133858</xdr:rowOff>
    </xdr:from>
    <xdr:to>
      <xdr:col>22</xdr:col>
      <xdr:colOff>565150</xdr:colOff>
      <xdr:row>75</xdr:row>
      <xdr:rowOff>156718</xdr:rowOff>
    </xdr:to>
    <xdr:cxnSp macro="">
      <xdr:nvCxnSpPr>
        <xdr:cNvPr id="434" name="直線コネクタ 433"/>
        <xdr:cNvCxnSpPr/>
      </xdr:nvCxnSpPr>
      <xdr:spPr>
        <a:xfrm flipV="1">
          <a:off x="14782800" y="12992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156718</xdr:rowOff>
    </xdr:from>
    <xdr:to>
      <xdr:col>21</xdr:col>
      <xdr:colOff>361950</xdr:colOff>
      <xdr:row>76</xdr:row>
      <xdr:rowOff>3556</xdr:rowOff>
    </xdr:to>
    <xdr:cxnSp macro="">
      <xdr:nvCxnSpPr>
        <xdr:cNvPr id="437" name="直線コネクタ 436"/>
        <xdr:cNvCxnSpPr/>
      </xdr:nvCxnSpPr>
      <xdr:spPr>
        <a:xfrm flipV="1">
          <a:off x="13893800" y="13015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9" name="テキスト ボックス 43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163576</xdr:rowOff>
    </xdr:from>
    <xdr:to>
      <xdr:col>20</xdr:col>
      <xdr:colOff>158750</xdr:colOff>
      <xdr:row>76</xdr:row>
      <xdr:rowOff>3556</xdr:rowOff>
    </xdr:to>
    <xdr:cxnSp macro="">
      <xdr:nvCxnSpPr>
        <xdr:cNvPr id="440" name="直線コネクタ 439"/>
        <xdr:cNvCxnSpPr/>
      </xdr:nvCxnSpPr>
      <xdr:spPr>
        <a:xfrm>
          <a:off x="13004800" y="128508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4" name="テキスト ボックス 44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142494</xdr:rowOff>
    </xdr:from>
    <xdr:to>
      <xdr:col>24</xdr:col>
      <xdr:colOff>82550</xdr:colOff>
      <xdr:row>76</xdr:row>
      <xdr:rowOff>72644</xdr:rowOff>
    </xdr:to>
    <xdr:sp macro="" textlink="">
      <xdr:nvSpPr>
        <xdr:cNvPr id="450" name="円/楕円 449"/>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159021</xdr:rowOff>
    </xdr:from>
    <xdr:ext cx="762000" cy="259045"/>
    <xdr:sp macro="" textlink="">
      <xdr:nvSpPr>
        <xdr:cNvPr id="451"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83058</xdr:rowOff>
    </xdr:from>
    <xdr:to>
      <xdr:col>22</xdr:col>
      <xdr:colOff>615950</xdr:colOff>
      <xdr:row>76</xdr:row>
      <xdr:rowOff>13208</xdr:rowOff>
    </xdr:to>
    <xdr:sp macro="" textlink="">
      <xdr:nvSpPr>
        <xdr:cNvPr id="452" name="円/楕円 451"/>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23385</xdr:rowOff>
    </xdr:from>
    <xdr:ext cx="736600" cy="259045"/>
    <xdr:sp macro="" textlink="">
      <xdr:nvSpPr>
        <xdr:cNvPr id="453" name="テキスト ボックス 452"/>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105918</xdr:rowOff>
    </xdr:from>
    <xdr:to>
      <xdr:col>21</xdr:col>
      <xdr:colOff>412750</xdr:colOff>
      <xdr:row>76</xdr:row>
      <xdr:rowOff>36069</xdr:rowOff>
    </xdr:to>
    <xdr:sp macro="" textlink="">
      <xdr:nvSpPr>
        <xdr:cNvPr id="454" name="円/楕円 453"/>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46245</xdr:rowOff>
    </xdr:from>
    <xdr:ext cx="762000" cy="259045"/>
    <xdr:sp macro="" textlink="">
      <xdr:nvSpPr>
        <xdr:cNvPr id="455" name="テキスト ボックス 454"/>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124206</xdr:rowOff>
    </xdr:from>
    <xdr:to>
      <xdr:col>20</xdr:col>
      <xdr:colOff>209550</xdr:colOff>
      <xdr:row>76</xdr:row>
      <xdr:rowOff>54356</xdr:rowOff>
    </xdr:to>
    <xdr:sp macro="" textlink="">
      <xdr:nvSpPr>
        <xdr:cNvPr id="456" name="円/楕円 455"/>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64533</xdr:rowOff>
    </xdr:from>
    <xdr:ext cx="762000" cy="259045"/>
    <xdr:sp macro="" textlink="">
      <xdr:nvSpPr>
        <xdr:cNvPr id="457" name="テキスト ボックス 456"/>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112776</xdr:rowOff>
    </xdr:from>
    <xdr:to>
      <xdr:col>19</xdr:col>
      <xdr:colOff>6350</xdr:colOff>
      <xdr:row>75</xdr:row>
      <xdr:rowOff>42926</xdr:rowOff>
    </xdr:to>
    <xdr:sp macro="" textlink="">
      <xdr:nvSpPr>
        <xdr:cNvPr id="458" name="円/楕円 457"/>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53103</xdr:rowOff>
    </xdr:from>
    <xdr:ext cx="762000" cy="259045"/>
    <xdr:sp macro="" textlink="">
      <xdr:nvSpPr>
        <xdr:cNvPr id="459" name="テキスト ボックス 458"/>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福岡県みやこ町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23997</xdr:rowOff>
    </xdr:from>
    <xdr:to>
      <xdr:col>4</xdr:col>
      <xdr:colOff>1117600</xdr:colOff>
      <xdr:row>13</xdr:row>
      <xdr:rowOff>86766</xdr:rowOff>
    </xdr:to>
    <xdr:cxnSp macro="">
      <xdr:nvCxnSpPr>
        <xdr:cNvPr id="50" name="直線コネクタ 49"/>
        <xdr:cNvCxnSpPr/>
      </xdr:nvCxnSpPr>
      <xdr:spPr bwMode="auto">
        <a:xfrm flipV="1">
          <a:off x="5003800" y="2300472"/>
          <a:ext cx="647700" cy="6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86766</xdr:rowOff>
    </xdr:from>
    <xdr:to>
      <xdr:col>4</xdr:col>
      <xdr:colOff>469900</xdr:colOff>
      <xdr:row>13</xdr:row>
      <xdr:rowOff>107893</xdr:rowOff>
    </xdr:to>
    <xdr:cxnSp macro="">
      <xdr:nvCxnSpPr>
        <xdr:cNvPr id="53" name="直線コネクタ 52"/>
        <xdr:cNvCxnSpPr/>
      </xdr:nvCxnSpPr>
      <xdr:spPr bwMode="auto">
        <a:xfrm flipV="1">
          <a:off x="4305300" y="2363241"/>
          <a:ext cx="698500" cy="2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68136</xdr:rowOff>
    </xdr:from>
    <xdr:to>
      <xdr:col>3</xdr:col>
      <xdr:colOff>904875</xdr:colOff>
      <xdr:row>13</xdr:row>
      <xdr:rowOff>107893</xdr:rowOff>
    </xdr:to>
    <xdr:cxnSp macro="">
      <xdr:nvCxnSpPr>
        <xdr:cNvPr id="56" name="直線コネクタ 55"/>
        <xdr:cNvCxnSpPr/>
      </xdr:nvCxnSpPr>
      <xdr:spPr bwMode="auto">
        <a:xfrm>
          <a:off x="3606800" y="2344611"/>
          <a:ext cx="698500" cy="39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44467</xdr:rowOff>
    </xdr:from>
    <xdr:ext cx="762000" cy="259045"/>
    <xdr:sp macro="" textlink="">
      <xdr:nvSpPr>
        <xdr:cNvPr id="58" name="テキスト ボックス 57"/>
        <xdr:cNvSpPr txBox="1"/>
      </xdr:nvSpPr>
      <xdr:spPr>
        <a:xfrm>
          <a:off x="3924300" y="3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68136</xdr:rowOff>
    </xdr:from>
    <xdr:to>
      <xdr:col>3</xdr:col>
      <xdr:colOff>206375</xdr:colOff>
      <xdr:row>13</xdr:row>
      <xdr:rowOff>71450</xdr:rowOff>
    </xdr:to>
    <xdr:cxnSp macro="">
      <xdr:nvCxnSpPr>
        <xdr:cNvPr id="59" name="直線コネクタ 58"/>
        <xdr:cNvCxnSpPr/>
      </xdr:nvCxnSpPr>
      <xdr:spPr bwMode="auto">
        <a:xfrm flipV="1">
          <a:off x="2908300" y="2344611"/>
          <a:ext cx="698500" cy="3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68927</xdr:rowOff>
    </xdr:from>
    <xdr:ext cx="762000" cy="259045"/>
    <xdr:sp macro="" textlink="">
      <xdr:nvSpPr>
        <xdr:cNvPr id="61" name="テキスト ボックス 60"/>
        <xdr:cNvSpPr txBox="1"/>
      </xdr:nvSpPr>
      <xdr:spPr>
        <a:xfrm>
          <a:off x="32258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49858</xdr:rowOff>
    </xdr:from>
    <xdr:ext cx="762000" cy="259045"/>
    <xdr:sp macro="" textlink="">
      <xdr:nvSpPr>
        <xdr:cNvPr id="63" name="テキスト ボックス 62"/>
        <xdr:cNvSpPr txBox="1"/>
      </xdr:nvSpPr>
      <xdr:spPr>
        <a:xfrm>
          <a:off x="25273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144647</xdr:rowOff>
    </xdr:from>
    <xdr:to>
      <xdr:col>5</xdr:col>
      <xdr:colOff>34925</xdr:colOff>
      <xdr:row>13</xdr:row>
      <xdr:rowOff>74797</xdr:rowOff>
    </xdr:to>
    <xdr:sp macro="" textlink="">
      <xdr:nvSpPr>
        <xdr:cNvPr id="69" name="円/楕円 68"/>
        <xdr:cNvSpPr/>
      </xdr:nvSpPr>
      <xdr:spPr bwMode="auto">
        <a:xfrm>
          <a:off x="5600700" y="2249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161174</xdr:rowOff>
    </xdr:from>
    <xdr:ext cx="762000" cy="259045"/>
    <xdr:sp macro="" textlink="">
      <xdr:nvSpPr>
        <xdr:cNvPr id="70" name="人口1人当たり決算額の推移該当値テキスト130"/>
        <xdr:cNvSpPr txBox="1"/>
      </xdr:nvSpPr>
      <xdr:spPr>
        <a:xfrm>
          <a:off x="5740400" y="20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105,907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35966</xdr:rowOff>
    </xdr:from>
    <xdr:to>
      <xdr:col>4</xdr:col>
      <xdr:colOff>520700</xdr:colOff>
      <xdr:row>13</xdr:row>
      <xdr:rowOff>137566</xdr:rowOff>
    </xdr:to>
    <xdr:sp macro="" textlink="">
      <xdr:nvSpPr>
        <xdr:cNvPr id="71" name="円/楕円 70"/>
        <xdr:cNvSpPr/>
      </xdr:nvSpPr>
      <xdr:spPr bwMode="auto">
        <a:xfrm>
          <a:off x="4953000" y="231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147743</xdr:rowOff>
    </xdr:from>
    <xdr:ext cx="736600" cy="259045"/>
    <xdr:sp macro="" textlink="">
      <xdr:nvSpPr>
        <xdr:cNvPr id="72" name="テキスト ボックス 71"/>
        <xdr:cNvSpPr txBox="1"/>
      </xdr:nvSpPr>
      <xdr:spPr>
        <a:xfrm>
          <a:off x="4622800" y="208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102,612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57093</xdr:rowOff>
    </xdr:from>
    <xdr:to>
      <xdr:col>3</xdr:col>
      <xdr:colOff>955675</xdr:colOff>
      <xdr:row>13</xdr:row>
      <xdr:rowOff>158693</xdr:rowOff>
    </xdr:to>
    <xdr:sp macro="" textlink="">
      <xdr:nvSpPr>
        <xdr:cNvPr id="73" name="円/楕円 72"/>
        <xdr:cNvSpPr/>
      </xdr:nvSpPr>
      <xdr:spPr bwMode="auto">
        <a:xfrm>
          <a:off x="4254500" y="2333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168870</xdr:rowOff>
    </xdr:from>
    <xdr:ext cx="762000" cy="259045"/>
    <xdr:sp macro="" textlink="">
      <xdr:nvSpPr>
        <xdr:cNvPr id="74" name="テキスト ボックス 73"/>
        <xdr:cNvSpPr txBox="1"/>
      </xdr:nvSpPr>
      <xdr:spPr>
        <a:xfrm>
          <a:off x="3924300" y="210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101,503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17336</xdr:rowOff>
    </xdr:from>
    <xdr:to>
      <xdr:col>3</xdr:col>
      <xdr:colOff>257175</xdr:colOff>
      <xdr:row>13</xdr:row>
      <xdr:rowOff>118936</xdr:rowOff>
    </xdr:to>
    <xdr:sp macro="" textlink="">
      <xdr:nvSpPr>
        <xdr:cNvPr id="75" name="円/楕円 74"/>
        <xdr:cNvSpPr/>
      </xdr:nvSpPr>
      <xdr:spPr bwMode="auto">
        <a:xfrm>
          <a:off x="3556000" y="2293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129113</xdr:rowOff>
    </xdr:from>
    <xdr:ext cx="762000" cy="259045"/>
    <xdr:sp macro="" textlink="">
      <xdr:nvSpPr>
        <xdr:cNvPr id="76" name="テキスト ボックス 75"/>
        <xdr:cNvSpPr txBox="1"/>
      </xdr:nvSpPr>
      <xdr:spPr>
        <a:xfrm>
          <a:off x="3225800" y="206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103,590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20650</xdr:rowOff>
    </xdr:from>
    <xdr:to>
      <xdr:col>2</xdr:col>
      <xdr:colOff>692150</xdr:colOff>
      <xdr:row>13</xdr:row>
      <xdr:rowOff>122250</xdr:rowOff>
    </xdr:to>
    <xdr:sp macro="" textlink="">
      <xdr:nvSpPr>
        <xdr:cNvPr id="77" name="円/楕円 76"/>
        <xdr:cNvSpPr/>
      </xdr:nvSpPr>
      <xdr:spPr bwMode="auto">
        <a:xfrm>
          <a:off x="2857500" y="229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132427</xdr:rowOff>
    </xdr:from>
    <xdr:ext cx="762000" cy="259045"/>
    <xdr:sp macro="" textlink="">
      <xdr:nvSpPr>
        <xdr:cNvPr id="78" name="テキスト ボックス 77"/>
        <xdr:cNvSpPr txBox="1"/>
      </xdr:nvSpPr>
      <xdr:spPr>
        <a:xfrm>
          <a:off x="2527300" y="206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26168</xdr:rowOff>
    </xdr:from>
    <xdr:to>
      <xdr:col>4</xdr:col>
      <xdr:colOff>1117600</xdr:colOff>
      <xdr:row>36</xdr:row>
      <xdr:rowOff>38760</xdr:rowOff>
    </xdr:to>
    <xdr:cxnSp macro="">
      <xdr:nvCxnSpPr>
        <xdr:cNvPr id="111" name="直線コネクタ 110"/>
        <xdr:cNvCxnSpPr/>
      </xdr:nvCxnSpPr>
      <xdr:spPr bwMode="auto">
        <a:xfrm flipV="1">
          <a:off x="5003800" y="6979418"/>
          <a:ext cx="647700" cy="12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38760</xdr:rowOff>
    </xdr:from>
    <xdr:to>
      <xdr:col>4</xdr:col>
      <xdr:colOff>469900</xdr:colOff>
      <xdr:row>36</xdr:row>
      <xdr:rowOff>48781</xdr:rowOff>
    </xdr:to>
    <xdr:cxnSp macro="">
      <xdr:nvCxnSpPr>
        <xdr:cNvPr id="114" name="直線コネクタ 113"/>
        <xdr:cNvCxnSpPr/>
      </xdr:nvCxnSpPr>
      <xdr:spPr bwMode="auto">
        <a:xfrm flipV="1">
          <a:off x="4305300" y="6992010"/>
          <a:ext cx="698500" cy="10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290392</xdr:rowOff>
    </xdr:from>
    <xdr:to>
      <xdr:col>3</xdr:col>
      <xdr:colOff>904875</xdr:colOff>
      <xdr:row>36</xdr:row>
      <xdr:rowOff>48781</xdr:rowOff>
    </xdr:to>
    <xdr:cxnSp macro="">
      <xdr:nvCxnSpPr>
        <xdr:cNvPr id="117" name="直線コネクタ 116"/>
        <xdr:cNvCxnSpPr/>
      </xdr:nvCxnSpPr>
      <xdr:spPr bwMode="auto">
        <a:xfrm>
          <a:off x="3606800" y="6900742"/>
          <a:ext cx="698500" cy="10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19" name="テキスト ボックス 118"/>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205486</xdr:rowOff>
    </xdr:from>
    <xdr:to>
      <xdr:col>3</xdr:col>
      <xdr:colOff>206375</xdr:colOff>
      <xdr:row>35</xdr:row>
      <xdr:rowOff>290392</xdr:rowOff>
    </xdr:to>
    <xdr:cxnSp macro="">
      <xdr:nvCxnSpPr>
        <xdr:cNvPr id="120" name="直線コネクタ 119"/>
        <xdr:cNvCxnSpPr/>
      </xdr:nvCxnSpPr>
      <xdr:spPr bwMode="auto">
        <a:xfrm>
          <a:off x="2908300" y="6815836"/>
          <a:ext cx="698500" cy="84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2" name="テキスト ボックス 121"/>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4" name="テキスト ボックス 123"/>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318268</xdr:rowOff>
    </xdr:from>
    <xdr:to>
      <xdr:col>5</xdr:col>
      <xdr:colOff>34925</xdr:colOff>
      <xdr:row>36</xdr:row>
      <xdr:rowOff>76968</xdr:rowOff>
    </xdr:to>
    <xdr:sp macro="" textlink="">
      <xdr:nvSpPr>
        <xdr:cNvPr id="130" name="円/楕円 129"/>
        <xdr:cNvSpPr/>
      </xdr:nvSpPr>
      <xdr:spPr bwMode="auto">
        <a:xfrm>
          <a:off x="5600700" y="6928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290345</xdr:rowOff>
    </xdr:from>
    <xdr:ext cx="762000" cy="259045"/>
    <xdr:sp macro="" textlink="">
      <xdr:nvSpPr>
        <xdr:cNvPr id="131" name="人口1人当たり決算額の推移該当値テキスト445"/>
        <xdr:cNvSpPr txBox="1"/>
      </xdr:nvSpPr>
      <xdr:spPr>
        <a:xfrm>
          <a:off x="5740400" y="690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330860</xdr:rowOff>
    </xdr:from>
    <xdr:to>
      <xdr:col>4</xdr:col>
      <xdr:colOff>520700</xdr:colOff>
      <xdr:row>36</xdr:row>
      <xdr:rowOff>89560</xdr:rowOff>
    </xdr:to>
    <xdr:sp macro="" textlink="">
      <xdr:nvSpPr>
        <xdr:cNvPr id="132" name="円/楕円 131"/>
        <xdr:cNvSpPr/>
      </xdr:nvSpPr>
      <xdr:spPr bwMode="auto">
        <a:xfrm>
          <a:off x="4953000" y="6941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74337</xdr:rowOff>
    </xdr:from>
    <xdr:ext cx="736600" cy="259045"/>
    <xdr:sp macro="" textlink="">
      <xdr:nvSpPr>
        <xdr:cNvPr id="133" name="テキスト ボックス 132"/>
        <xdr:cNvSpPr txBox="1"/>
      </xdr:nvSpPr>
      <xdr:spPr>
        <a:xfrm>
          <a:off x="4622800" y="7027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340881</xdr:rowOff>
    </xdr:from>
    <xdr:to>
      <xdr:col>3</xdr:col>
      <xdr:colOff>955675</xdr:colOff>
      <xdr:row>36</xdr:row>
      <xdr:rowOff>99581</xdr:rowOff>
    </xdr:to>
    <xdr:sp macro="" textlink="">
      <xdr:nvSpPr>
        <xdr:cNvPr id="134" name="円/楕円 133"/>
        <xdr:cNvSpPr/>
      </xdr:nvSpPr>
      <xdr:spPr bwMode="auto">
        <a:xfrm>
          <a:off x="4254500" y="6951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84358</xdr:rowOff>
    </xdr:from>
    <xdr:ext cx="762000" cy="259045"/>
    <xdr:sp macro="" textlink="">
      <xdr:nvSpPr>
        <xdr:cNvPr id="135" name="テキスト ボックス 134"/>
        <xdr:cNvSpPr txBox="1"/>
      </xdr:nvSpPr>
      <xdr:spPr>
        <a:xfrm>
          <a:off x="3924300" y="703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239592</xdr:rowOff>
    </xdr:from>
    <xdr:to>
      <xdr:col>3</xdr:col>
      <xdr:colOff>257175</xdr:colOff>
      <xdr:row>35</xdr:row>
      <xdr:rowOff>341192</xdr:rowOff>
    </xdr:to>
    <xdr:sp macro="" textlink="">
      <xdr:nvSpPr>
        <xdr:cNvPr id="136" name="円/楕円 135"/>
        <xdr:cNvSpPr/>
      </xdr:nvSpPr>
      <xdr:spPr bwMode="auto">
        <a:xfrm>
          <a:off x="3556000" y="6849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325969</xdr:rowOff>
    </xdr:from>
    <xdr:ext cx="762000" cy="259045"/>
    <xdr:sp macro="" textlink="">
      <xdr:nvSpPr>
        <xdr:cNvPr id="137" name="テキスト ボックス 136"/>
        <xdr:cNvSpPr txBox="1"/>
      </xdr:nvSpPr>
      <xdr:spPr>
        <a:xfrm>
          <a:off x="3225800" y="693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154686</xdr:rowOff>
    </xdr:from>
    <xdr:to>
      <xdr:col>2</xdr:col>
      <xdr:colOff>692150</xdr:colOff>
      <xdr:row>35</xdr:row>
      <xdr:rowOff>256286</xdr:rowOff>
    </xdr:to>
    <xdr:sp macro="" textlink="">
      <xdr:nvSpPr>
        <xdr:cNvPr id="138" name="円/楕円 137"/>
        <xdr:cNvSpPr/>
      </xdr:nvSpPr>
      <xdr:spPr bwMode="auto">
        <a:xfrm>
          <a:off x="2857500" y="676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266463</xdr:rowOff>
    </xdr:from>
    <xdr:ext cx="762000" cy="259045"/>
    <xdr:sp macro="" textlink="">
      <xdr:nvSpPr>
        <xdr:cNvPr id="139" name="テキスト ボックス 138"/>
        <xdr:cNvSpPr txBox="1"/>
      </xdr:nvSpPr>
      <xdr:spPr>
        <a:xfrm>
          <a:off x="2527300" y="65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20,454
20,347
151.34
13,108,657
11,954,691
859,421
6,822,121
11,115,416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27496</xdr:rowOff>
    </xdr:from>
    <xdr:to>
      <xdr:col>6</xdr:col>
      <xdr:colOff>511175</xdr:colOff>
      <xdr:row>35</xdr:row>
      <xdr:rowOff>36106</xdr:rowOff>
    </xdr:to>
    <xdr:cxnSp macro="">
      <xdr:nvCxnSpPr>
        <xdr:cNvPr id="61" name="直線コネクタ 60"/>
        <xdr:cNvCxnSpPr/>
      </xdr:nvCxnSpPr>
      <xdr:spPr>
        <a:xfrm flipV="1">
          <a:off x="3797300" y="6028246"/>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36106</xdr:rowOff>
    </xdr:from>
    <xdr:to>
      <xdr:col>5</xdr:col>
      <xdr:colOff>358775</xdr:colOff>
      <xdr:row>35</xdr:row>
      <xdr:rowOff>75768</xdr:rowOff>
    </xdr:to>
    <xdr:cxnSp macro="">
      <xdr:nvCxnSpPr>
        <xdr:cNvPr id="64" name="直線コネクタ 63"/>
        <xdr:cNvCxnSpPr/>
      </xdr:nvCxnSpPr>
      <xdr:spPr>
        <a:xfrm flipV="1">
          <a:off x="2908300" y="6036856"/>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43707</xdr:rowOff>
    </xdr:from>
    <xdr:to>
      <xdr:col>4</xdr:col>
      <xdr:colOff>155575</xdr:colOff>
      <xdr:row>35</xdr:row>
      <xdr:rowOff>75768</xdr:rowOff>
    </xdr:to>
    <xdr:cxnSp macro="">
      <xdr:nvCxnSpPr>
        <xdr:cNvPr id="67" name="直線コネクタ 66"/>
        <xdr:cNvCxnSpPr/>
      </xdr:nvCxnSpPr>
      <xdr:spPr>
        <a:xfrm>
          <a:off x="2019300" y="6044457"/>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43707</xdr:rowOff>
    </xdr:from>
    <xdr:to>
      <xdr:col>2</xdr:col>
      <xdr:colOff>638175</xdr:colOff>
      <xdr:row>35</xdr:row>
      <xdr:rowOff>88665</xdr:rowOff>
    </xdr:to>
    <xdr:cxnSp macro="">
      <xdr:nvCxnSpPr>
        <xdr:cNvPr id="70" name="直線コネクタ 69"/>
        <xdr:cNvCxnSpPr/>
      </xdr:nvCxnSpPr>
      <xdr:spPr>
        <a:xfrm flipV="1">
          <a:off x="1130300" y="6044457"/>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148146</xdr:rowOff>
    </xdr:from>
    <xdr:to>
      <xdr:col>6</xdr:col>
      <xdr:colOff>561975</xdr:colOff>
      <xdr:row>35</xdr:row>
      <xdr:rowOff>78296</xdr:rowOff>
    </xdr:to>
    <xdr:sp macro="" textlink="">
      <xdr:nvSpPr>
        <xdr:cNvPr id="80" name="円/楕円 79"/>
        <xdr:cNvSpPr/>
      </xdr:nvSpPr>
      <xdr:spPr>
        <a:xfrm>
          <a:off x="4584700" y="59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171023</xdr:rowOff>
    </xdr:from>
    <xdr:ext cx="534377" cy="259045"/>
    <xdr:sp macro="" textlink="">
      <xdr:nvSpPr>
        <xdr:cNvPr id="81" name="人件費該当値テキスト"/>
        <xdr:cNvSpPr txBox="1"/>
      </xdr:nvSpPr>
      <xdr:spPr>
        <a:xfrm>
          <a:off x="4686300" y="582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76,890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156756</xdr:rowOff>
    </xdr:from>
    <xdr:to>
      <xdr:col>5</xdr:col>
      <xdr:colOff>409575</xdr:colOff>
      <xdr:row>35</xdr:row>
      <xdr:rowOff>86906</xdr:rowOff>
    </xdr:to>
    <xdr:sp macro="" textlink="">
      <xdr:nvSpPr>
        <xdr:cNvPr id="82" name="円/楕円 81"/>
        <xdr:cNvSpPr/>
      </xdr:nvSpPr>
      <xdr:spPr>
        <a:xfrm>
          <a:off x="3746500" y="59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103433</xdr:rowOff>
    </xdr:from>
    <xdr:ext cx="534377" cy="259045"/>
    <xdr:sp macro="" textlink="">
      <xdr:nvSpPr>
        <xdr:cNvPr id="83" name="テキスト ボックス 82"/>
        <xdr:cNvSpPr txBox="1"/>
      </xdr:nvSpPr>
      <xdr:spPr>
        <a:xfrm>
          <a:off x="3530111" y="57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76,438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24968</xdr:rowOff>
    </xdr:from>
    <xdr:to>
      <xdr:col>4</xdr:col>
      <xdr:colOff>206375</xdr:colOff>
      <xdr:row>35</xdr:row>
      <xdr:rowOff>126568</xdr:rowOff>
    </xdr:to>
    <xdr:sp macro="" textlink="">
      <xdr:nvSpPr>
        <xdr:cNvPr id="84" name="円/楕円 83"/>
        <xdr:cNvSpPr/>
      </xdr:nvSpPr>
      <xdr:spPr>
        <a:xfrm>
          <a:off x="2857500" y="60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143095</xdr:rowOff>
    </xdr:from>
    <xdr:ext cx="534377" cy="259045"/>
    <xdr:sp macro="" textlink="">
      <xdr:nvSpPr>
        <xdr:cNvPr id="85" name="テキスト ボックス 84"/>
        <xdr:cNvSpPr txBox="1"/>
      </xdr:nvSpPr>
      <xdr:spPr>
        <a:xfrm>
          <a:off x="2641111" y="58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74,356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164357</xdr:rowOff>
    </xdr:from>
    <xdr:to>
      <xdr:col>3</xdr:col>
      <xdr:colOff>3175</xdr:colOff>
      <xdr:row>35</xdr:row>
      <xdr:rowOff>94507</xdr:rowOff>
    </xdr:to>
    <xdr:sp macro="" textlink="">
      <xdr:nvSpPr>
        <xdr:cNvPr id="86" name="円/楕円 85"/>
        <xdr:cNvSpPr/>
      </xdr:nvSpPr>
      <xdr:spPr>
        <a:xfrm>
          <a:off x="1968500" y="59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111034</xdr:rowOff>
    </xdr:from>
    <xdr:ext cx="534377" cy="259045"/>
    <xdr:sp macro="" textlink="">
      <xdr:nvSpPr>
        <xdr:cNvPr id="87" name="テキスト ボックス 86"/>
        <xdr:cNvSpPr txBox="1"/>
      </xdr:nvSpPr>
      <xdr:spPr>
        <a:xfrm>
          <a:off x="1752111" y="57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76,039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37865</xdr:rowOff>
    </xdr:from>
    <xdr:to>
      <xdr:col>1</xdr:col>
      <xdr:colOff>485775</xdr:colOff>
      <xdr:row>35</xdr:row>
      <xdr:rowOff>139465</xdr:rowOff>
    </xdr:to>
    <xdr:sp macro="" textlink="">
      <xdr:nvSpPr>
        <xdr:cNvPr id="88" name="円/楕円 87"/>
        <xdr:cNvSpPr/>
      </xdr:nvSpPr>
      <xdr:spPr>
        <a:xfrm>
          <a:off x="1079500" y="60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155992</xdr:rowOff>
    </xdr:from>
    <xdr:ext cx="534377" cy="259045"/>
    <xdr:sp macro="" textlink="">
      <xdr:nvSpPr>
        <xdr:cNvPr id="89" name="テキスト ボックス 88"/>
        <xdr:cNvSpPr txBox="1"/>
      </xdr:nvSpPr>
      <xdr:spPr>
        <a:xfrm>
          <a:off x="863111" y="581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107890</xdr:rowOff>
    </xdr:from>
    <xdr:to>
      <xdr:col>6</xdr:col>
      <xdr:colOff>511175</xdr:colOff>
      <xdr:row>58</xdr:row>
      <xdr:rowOff>111612</xdr:rowOff>
    </xdr:to>
    <xdr:cxnSp macro="">
      <xdr:nvCxnSpPr>
        <xdr:cNvPr id="118" name="直線コネクタ 117"/>
        <xdr:cNvCxnSpPr/>
      </xdr:nvCxnSpPr>
      <xdr:spPr>
        <a:xfrm>
          <a:off x="3797300" y="10051990"/>
          <a:ext cx="8382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41058</xdr:rowOff>
    </xdr:from>
    <xdr:ext cx="534377" cy="259045"/>
    <xdr:sp macro="" textlink="">
      <xdr:nvSpPr>
        <xdr:cNvPr id="119" name="物件費平均値テキスト"/>
        <xdr:cNvSpPr txBox="1"/>
      </xdr:nvSpPr>
      <xdr:spPr>
        <a:xfrm>
          <a:off x="4686300" y="9985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107890</xdr:rowOff>
    </xdr:from>
    <xdr:to>
      <xdr:col>5</xdr:col>
      <xdr:colOff>358775</xdr:colOff>
      <xdr:row>58</xdr:row>
      <xdr:rowOff>113950</xdr:rowOff>
    </xdr:to>
    <xdr:cxnSp macro="">
      <xdr:nvCxnSpPr>
        <xdr:cNvPr id="121" name="直線コネクタ 120"/>
        <xdr:cNvCxnSpPr/>
      </xdr:nvCxnSpPr>
      <xdr:spPr>
        <a:xfrm flipV="1">
          <a:off x="2908300" y="10051990"/>
          <a:ext cx="889000" cy="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169418</xdr:rowOff>
    </xdr:from>
    <xdr:ext cx="534377" cy="259045"/>
    <xdr:sp macro="" textlink="">
      <xdr:nvSpPr>
        <xdr:cNvPr id="123" name="テキスト ボックス 122"/>
        <xdr:cNvSpPr txBox="1"/>
      </xdr:nvSpPr>
      <xdr:spPr>
        <a:xfrm>
          <a:off x="3530111" y="101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113950</xdr:rowOff>
    </xdr:from>
    <xdr:to>
      <xdr:col>4</xdr:col>
      <xdr:colOff>155575</xdr:colOff>
      <xdr:row>58</xdr:row>
      <xdr:rowOff>121036</xdr:rowOff>
    </xdr:to>
    <xdr:cxnSp macro="">
      <xdr:nvCxnSpPr>
        <xdr:cNvPr id="124" name="直線コネクタ 123"/>
        <xdr:cNvCxnSpPr/>
      </xdr:nvCxnSpPr>
      <xdr:spPr>
        <a:xfrm flipV="1">
          <a:off x="2019300" y="1005805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121036</xdr:rowOff>
    </xdr:from>
    <xdr:to>
      <xdr:col>2</xdr:col>
      <xdr:colOff>638175</xdr:colOff>
      <xdr:row>58</xdr:row>
      <xdr:rowOff>127880</xdr:rowOff>
    </xdr:to>
    <xdr:cxnSp macro="">
      <xdr:nvCxnSpPr>
        <xdr:cNvPr id="127" name="直線コネクタ 126"/>
        <xdr:cNvCxnSpPr/>
      </xdr:nvCxnSpPr>
      <xdr:spPr>
        <a:xfrm flipV="1">
          <a:off x="1130300" y="10065136"/>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60812</xdr:rowOff>
    </xdr:from>
    <xdr:to>
      <xdr:col>6</xdr:col>
      <xdr:colOff>561975</xdr:colOff>
      <xdr:row>58</xdr:row>
      <xdr:rowOff>162412</xdr:rowOff>
    </xdr:to>
    <xdr:sp macro="" textlink="">
      <xdr:nvSpPr>
        <xdr:cNvPr id="137" name="円/楕円 136"/>
        <xdr:cNvSpPr/>
      </xdr:nvSpPr>
      <xdr:spPr>
        <a:xfrm>
          <a:off x="4584700" y="100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20189</xdr:rowOff>
    </xdr:from>
    <xdr:ext cx="534377" cy="259045"/>
    <xdr:sp macro="" textlink="">
      <xdr:nvSpPr>
        <xdr:cNvPr id="138" name="物件費該当値テキスト"/>
        <xdr:cNvSpPr txBox="1"/>
      </xdr:nvSpPr>
      <xdr:spPr>
        <a:xfrm>
          <a:off x="4686300" y="979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82,117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57090</xdr:rowOff>
    </xdr:from>
    <xdr:to>
      <xdr:col>5</xdr:col>
      <xdr:colOff>409575</xdr:colOff>
      <xdr:row>58</xdr:row>
      <xdr:rowOff>158690</xdr:rowOff>
    </xdr:to>
    <xdr:sp macro="" textlink="">
      <xdr:nvSpPr>
        <xdr:cNvPr id="139" name="円/楕円 138"/>
        <xdr:cNvSpPr/>
      </xdr:nvSpPr>
      <xdr:spPr>
        <a:xfrm>
          <a:off x="3746500" y="100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3767</xdr:rowOff>
    </xdr:from>
    <xdr:ext cx="534377" cy="259045"/>
    <xdr:sp macro="" textlink="">
      <xdr:nvSpPr>
        <xdr:cNvPr id="140" name="テキスト ボックス 139"/>
        <xdr:cNvSpPr txBox="1"/>
      </xdr:nvSpPr>
      <xdr:spPr>
        <a:xfrm>
          <a:off x="3530111" y="977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85,047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63150</xdr:rowOff>
    </xdr:from>
    <xdr:to>
      <xdr:col>4</xdr:col>
      <xdr:colOff>206375</xdr:colOff>
      <xdr:row>58</xdr:row>
      <xdr:rowOff>164750</xdr:rowOff>
    </xdr:to>
    <xdr:sp macro="" textlink="">
      <xdr:nvSpPr>
        <xdr:cNvPr id="141" name="円/楕円 140"/>
        <xdr:cNvSpPr/>
      </xdr:nvSpPr>
      <xdr:spPr>
        <a:xfrm>
          <a:off x="2857500" y="100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9827</xdr:rowOff>
    </xdr:from>
    <xdr:ext cx="534377" cy="259045"/>
    <xdr:sp macro="" textlink="">
      <xdr:nvSpPr>
        <xdr:cNvPr id="142" name="テキスト ボックス 141"/>
        <xdr:cNvSpPr txBox="1"/>
      </xdr:nvSpPr>
      <xdr:spPr>
        <a:xfrm>
          <a:off x="2641111" y="97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70236</xdr:rowOff>
    </xdr:from>
    <xdr:to>
      <xdr:col>3</xdr:col>
      <xdr:colOff>3175</xdr:colOff>
      <xdr:row>59</xdr:row>
      <xdr:rowOff>386</xdr:rowOff>
    </xdr:to>
    <xdr:sp macro="" textlink="">
      <xdr:nvSpPr>
        <xdr:cNvPr id="143" name="円/楕円 142"/>
        <xdr:cNvSpPr/>
      </xdr:nvSpPr>
      <xdr:spPr>
        <a:xfrm>
          <a:off x="1968500" y="100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16913</xdr:rowOff>
    </xdr:from>
    <xdr:ext cx="534377" cy="259045"/>
    <xdr:sp macro="" textlink="">
      <xdr:nvSpPr>
        <xdr:cNvPr id="144" name="テキスト ボックス 143"/>
        <xdr:cNvSpPr txBox="1"/>
      </xdr:nvSpPr>
      <xdr:spPr>
        <a:xfrm>
          <a:off x="1752111" y="97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74,696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77080</xdr:rowOff>
    </xdr:from>
    <xdr:to>
      <xdr:col>1</xdr:col>
      <xdr:colOff>485775</xdr:colOff>
      <xdr:row>59</xdr:row>
      <xdr:rowOff>7230</xdr:rowOff>
    </xdr:to>
    <xdr:sp macro="" textlink="">
      <xdr:nvSpPr>
        <xdr:cNvPr id="145" name="円/楕円 144"/>
        <xdr:cNvSpPr/>
      </xdr:nvSpPr>
      <xdr:spPr>
        <a:xfrm>
          <a:off x="1079500" y="100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23757</xdr:rowOff>
    </xdr:from>
    <xdr:ext cx="534377" cy="259045"/>
    <xdr:sp macro="" textlink="">
      <xdr:nvSpPr>
        <xdr:cNvPr id="146" name="テキスト ボックス 145"/>
        <xdr:cNvSpPr txBox="1"/>
      </xdr:nvSpPr>
      <xdr:spPr>
        <a:xfrm>
          <a:off x="863111" y="979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161689</xdr:rowOff>
    </xdr:from>
    <xdr:to>
      <xdr:col>6</xdr:col>
      <xdr:colOff>511175</xdr:colOff>
      <xdr:row>78</xdr:row>
      <xdr:rowOff>10161</xdr:rowOff>
    </xdr:to>
    <xdr:cxnSp macro="">
      <xdr:nvCxnSpPr>
        <xdr:cNvPr id="177" name="直線コネクタ 176"/>
        <xdr:cNvCxnSpPr/>
      </xdr:nvCxnSpPr>
      <xdr:spPr>
        <a:xfrm flipV="1">
          <a:off x="3797300" y="13363339"/>
          <a:ext cx="838200" cy="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10161</xdr:rowOff>
    </xdr:from>
    <xdr:to>
      <xdr:col>5</xdr:col>
      <xdr:colOff>358775</xdr:colOff>
      <xdr:row>78</xdr:row>
      <xdr:rowOff>34544</xdr:rowOff>
    </xdr:to>
    <xdr:cxnSp macro="">
      <xdr:nvCxnSpPr>
        <xdr:cNvPr id="180" name="直線コネクタ 179"/>
        <xdr:cNvCxnSpPr/>
      </xdr:nvCxnSpPr>
      <xdr:spPr>
        <a:xfrm flipV="1">
          <a:off x="2908300" y="13383261"/>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34544</xdr:rowOff>
    </xdr:from>
    <xdr:to>
      <xdr:col>4</xdr:col>
      <xdr:colOff>155575</xdr:colOff>
      <xdr:row>78</xdr:row>
      <xdr:rowOff>63500</xdr:rowOff>
    </xdr:to>
    <xdr:cxnSp macro="">
      <xdr:nvCxnSpPr>
        <xdr:cNvPr id="183" name="直線コネクタ 182"/>
        <xdr:cNvCxnSpPr/>
      </xdr:nvCxnSpPr>
      <xdr:spPr>
        <a:xfrm flipV="1">
          <a:off x="2019300" y="134076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23876</xdr:rowOff>
    </xdr:from>
    <xdr:to>
      <xdr:col>2</xdr:col>
      <xdr:colOff>638175</xdr:colOff>
      <xdr:row>78</xdr:row>
      <xdr:rowOff>63500</xdr:rowOff>
    </xdr:to>
    <xdr:cxnSp macro="">
      <xdr:nvCxnSpPr>
        <xdr:cNvPr id="186" name="直線コネクタ 185"/>
        <xdr:cNvCxnSpPr/>
      </xdr:nvCxnSpPr>
      <xdr:spPr>
        <a:xfrm>
          <a:off x="1130300" y="1339697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111886</xdr:rowOff>
    </xdr:from>
    <xdr:ext cx="469744" cy="259045"/>
    <xdr:sp macro="" textlink="">
      <xdr:nvSpPr>
        <xdr:cNvPr id="190" name="テキスト ボックス 189"/>
        <xdr:cNvSpPr txBox="1"/>
      </xdr:nvSpPr>
      <xdr:spPr>
        <a:xfrm>
          <a:off x="895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110889</xdr:rowOff>
    </xdr:from>
    <xdr:to>
      <xdr:col>6</xdr:col>
      <xdr:colOff>561975</xdr:colOff>
      <xdr:row>78</xdr:row>
      <xdr:rowOff>41039</xdr:rowOff>
    </xdr:to>
    <xdr:sp macro="" textlink="">
      <xdr:nvSpPr>
        <xdr:cNvPr id="196" name="円/楕円 195"/>
        <xdr:cNvSpPr/>
      </xdr:nvSpPr>
      <xdr:spPr>
        <a:xfrm>
          <a:off x="4584700" y="133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89316</xdr:rowOff>
    </xdr:from>
    <xdr:ext cx="469744" cy="259045"/>
    <xdr:sp macro="" textlink="">
      <xdr:nvSpPr>
        <xdr:cNvPr id="197" name="維持補修費該当値テキスト"/>
        <xdr:cNvSpPr txBox="1"/>
      </xdr:nvSpPr>
      <xdr:spPr>
        <a:xfrm>
          <a:off x="4686300" y="1329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130811</xdr:rowOff>
    </xdr:from>
    <xdr:to>
      <xdr:col>5</xdr:col>
      <xdr:colOff>409575</xdr:colOff>
      <xdr:row>78</xdr:row>
      <xdr:rowOff>60961</xdr:rowOff>
    </xdr:to>
    <xdr:sp macro="" textlink="">
      <xdr:nvSpPr>
        <xdr:cNvPr id="198" name="円/楕円 197"/>
        <xdr:cNvSpPr/>
      </xdr:nvSpPr>
      <xdr:spPr>
        <a:xfrm>
          <a:off x="3746500" y="13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52088</xdr:rowOff>
    </xdr:from>
    <xdr:ext cx="469744" cy="259045"/>
    <xdr:sp macro="" textlink="">
      <xdr:nvSpPr>
        <xdr:cNvPr id="199" name="テキスト ボックス 198"/>
        <xdr:cNvSpPr txBox="1"/>
      </xdr:nvSpPr>
      <xdr:spPr>
        <a:xfrm>
          <a:off x="356242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155194</xdr:rowOff>
    </xdr:from>
    <xdr:to>
      <xdr:col>4</xdr:col>
      <xdr:colOff>206375</xdr:colOff>
      <xdr:row>78</xdr:row>
      <xdr:rowOff>85344</xdr:rowOff>
    </xdr:to>
    <xdr:sp macro="" textlink="">
      <xdr:nvSpPr>
        <xdr:cNvPr id="200" name="円/楕円 199"/>
        <xdr:cNvSpPr/>
      </xdr:nvSpPr>
      <xdr:spPr>
        <a:xfrm>
          <a:off x="2857500" y="133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76471</xdr:rowOff>
    </xdr:from>
    <xdr:ext cx="469744" cy="259045"/>
    <xdr:sp macro="" textlink="">
      <xdr:nvSpPr>
        <xdr:cNvPr id="201" name="テキスト ボックス 200"/>
        <xdr:cNvSpPr txBox="1"/>
      </xdr:nvSpPr>
      <xdr:spPr>
        <a:xfrm>
          <a:off x="2673427" y="1344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12700</xdr:rowOff>
    </xdr:from>
    <xdr:to>
      <xdr:col>3</xdr:col>
      <xdr:colOff>3175</xdr:colOff>
      <xdr:row>78</xdr:row>
      <xdr:rowOff>114300</xdr:rowOff>
    </xdr:to>
    <xdr:sp macro="" textlink="">
      <xdr:nvSpPr>
        <xdr:cNvPr id="202" name="円/楕円 201"/>
        <xdr:cNvSpPr/>
      </xdr:nvSpPr>
      <xdr:spPr>
        <a:xfrm>
          <a:off x="19685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105427</xdr:rowOff>
    </xdr:from>
    <xdr:ext cx="469744" cy="259045"/>
    <xdr:sp macro="" textlink="">
      <xdr:nvSpPr>
        <xdr:cNvPr id="203" name="テキスト ボックス 202"/>
        <xdr:cNvSpPr txBox="1"/>
      </xdr:nvSpPr>
      <xdr:spPr>
        <a:xfrm>
          <a:off x="1784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144526</xdr:rowOff>
    </xdr:from>
    <xdr:to>
      <xdr:col>1</xdr:col>
      <xdr:colOff>485775</xdr:colOff>
      <xdr:row>78</xdr:row>
      <xdr:rowOff>74676</xdr:rowOff>
    </xdr:to>
    <xdr:sp macro="" textlink="">
      <xdr:nvSpPr>
        <xdr:cNvPr id="204" name="円/楕円 203"/>
        <xdr:cNvSpPr/>
      </xdr:nvSpPr>
      <xdr:spPr>
        <a:xfrm>
          <a:off x="1079500" y="133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65803</xdr:rowOff>
    </xdr:from>
    <xdr:ext cx="469744" cy="259045"/>
    <xdr:sp macro="" textlink="">
      <xdr:nvSpPr>
        <xdr:cNvPr id="205" name="テキスト ボックス 204"/>
        <xdr:cNvSpPr txBox="1"/>
      </xdr:nvSpPr>
      <xdr:spPr>
        <a:xfrm>
          <a:off x="895427" y="134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123538</xdr:rowOff>
    </xdr:from>
    <xdr:to>
      <xdr:col>6</xdr:col>
      <xdr:colOff>511175</xdr:colOff>
      <xdr:row>94</xdr:row>
      <xdr:rowOff>80080</xdr:rowOff>
    </xdr:to>
    <xdr:cxnSp macro="">
      <xdr:nvCxnSpPr>
        <xdr:cNvPr id="233" name="直線コネクタ 232"/>
        <xdr:cNvCxnSpPr/>
      </xdr:nvCxnSpPr>
      <xdr:spPr>
        <a:xfrm flipV="1">
          <a:off x="3797300" y="16068388"/>
          <a:ext cx="838200" cy="12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80080</xdr:rowOff>
    </xdr:from>
    <xdr:to>
      <xdr:col>5</xdr:col>
      <xdr:colOff>358775</xdr:colOff>
      <xdr:row>95</xdr:row>
      <xdr:rowOff>32852</xdr:rowOff>
    </xdr:to>
    <xdr:cxnSp macro="">
      <xdr:nvCxnSpPr>
        <xdr:cNvPr id="236" name="直線コネクタ 235"/>
        <xdr:cNvCxnSpPr/>
      </xdr:nvCxnSpPr>
      <xdr:spPr>
        <a:xfrm flipV="1">
          <a:off x="2908300" y="16196380"/>
          <a:ext cx="889000" cy="12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8" name="テキスト ボックス 237"/>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32852</xdr:rowOff>
    </xdr:from>
    <xdr:to>
      <xdr:col>4</xdr:col>
      <xdr:colOff>155575</xdr:colOff>
      <xdr:row>95</xdr:row>
      <xdr:rowOff>158034</xdr:rowOff>
    </xdr:to>
    <xdr:cxnSp macro="">
      <xdr:nvCxnSpPr>
        <xdr:cNvPr id="239" name="直線コネクタ 238"/>
        <xdr:cNvCxnSpPr/>
      </xdr:nvCxnSpPr>
      <xdr:spPr>
        <a:xfrm flipV="1">
          <a:off x="2019300" y="16320602"/>
          <a:ext cx="889000" cy="12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148412</xdr:rowOff>
    </xdr:from>
    <xdr:ext cx="534377" cy="259045"/>
    <xdr:sp macro="" textlink="">
      <xdr:nvSpPr>
        <xdr:cNvPr id="241" name="テキスト ボックス 240"/>
        <xdr:cNvSpPr txBox="1"/>
      </xdr:nvSpPr>
      <xdr:spPr>
        <a:xfrm>
          <a:off x="2641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158034</xdr:rowOff>
    </xdr:from>
    <xdr:to>
      <xdr:col>2</xdr:col>
      <xdr:colOff>638175</xdr:colOff>
      <xdr:row>96</xdr:row>
      <xdr:rowOff>38453</xdr:rowOff>
    </xdr:to>
    <xdr:cxnSp macro="">
      <xdr:nvCxnSpPr>
        <xdr:cNvPr id="242" name="直線コネクタ 241"/>
        <xdr:cNvCxnSpPr/>
      </xdr:nvCxnSpPr>
      <xdr:spPr>
        <a:xfrm flipV="1">
          <a:off x="1130300" y="16445784"/>
          <a:ext cx="889000" cy="5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106143</xdr:rowOff>
    </xdr:from>
    <xdr:ext cx="534377" cy="259045"/>
    <xdr:sp macro="" textlink="">
      <xdr:nvSpPr>
        <xdr:cNvPr id="244" name="テキスト ボックス 243"/>
        <xdr:cNvSpPr txBox="1"/>
      </xdr:nvSpPr>
      <xdr:spPr>
        <a:xfrm>
          <a:off x="1752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123860</xdr:rowOff>
    </xdr:from>
    <xdr:ext cx="534377" cy="259045"/>
    <xdr:sp macro="" textlink="">
      <xdr:nvSpPr>
        <xdr:cNvPr id="246" name="テキスト ボックス 245"/>
        <xdr:cNvSpPr txBox="1"/>
      </xdr:nvSpPr>
      <xdr:spPr>
        <a:xfrm>
          <a:off x="863111" y="167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72738</xdr:rowOff>
    </xdr:from>
    <xdr:to>
      <xdr:col>6</xdr:col>
      <xdr:colOff>561975</xdr:colOff>
      <xdr:row>94</xdr:row>
      <xdr:rowOff>2888</xdr:rowOff>
    </xdr:to>
    <xdr:sp macro="" textlink="">
      <xdr:nvSpPr>
        <xdr:cNvPr id="252" name="円/楕円 251"/>
        <xdr:cNvSpPr/>
      </xdr:nvSpPr>
      <xdr:spPr>
        <a:xfrm>
          <a:off x="4584700" y="160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95615</xdr:rowOff>
    </xdr:from>
    <xdr:ext cx="534377" cy="259045"/>
    <xdr:sp macro="" textlink="">
      <xdr:nvSpPr>
        <xdr:cNvPr id="253" name="扶助費該当値テキスト"/>
        <xdr:cNvSpPr txBox="1"/>
      </xdr:nvSpPr>
      <xdr:spPr>
        <a:xfrm>
          <a:off x="4686300" y="1586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78,207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29280</xdr:rowOff>
    </xdr:from>
    <xdr:to>
      <xdr:col>5</xdr:col>
      <xdr:colOff>409575</xdr:colOff>
      <xdr:row>94</xdr:row>
      <xdr:rowOff>130880</xdr:rowOff>
    </xdr:to>
    <xdr:sp macro="" textlink="">
      <xdr:nvSpPr>
        <xdr:cNvPr id="254" name="円/楕円 253"/>
        <xdr:cNvSpPr/>
      </xdr:nvSpPr>
      <xdr:spPr>
        <a:xfrm>
          <a:off x="3746500" y="161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147407</xdr:rowOff>
    </xdr:from>
    <xdr:ext cx="534377" cy="259045"/>
    <xdr:sp macro="" textlink="">
      <xdr:nvSpPr>
        <xdr:cNvPr id="255" name="テキスト ボックス 254"/>
        <xdr:cNvSpPr txBox="1"/>
      </xdr:nvSpPr>
      <xdr:spPr>
        <a:xfrm>
          <a:off x="3530111" y="1592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72,608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153502</xdr:rowOff>
    </xdr:from>
    <xdr:to>
      <xdr:col>4</xdr:col>
      <xdr:colOff>206375</xdr:colOff>
      <xdr:row>95</xdr:row>
      <xdr:rowOff>83652</xdr:rowOff>
    </xdr:to>
    <xdr:sp macro="" textlink="">
      <xdr:nvSpPr>
        <xdr:cNvPr id="256" name="円/楕円 255"/>
        <xdr:cNvSpPr/>
      </xdr:nvSpPr>
      <xdr:spPr>
        <a:xfrm>
          <a:off x="2857500" y="1626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100179</xdr:rowOff>
    </xdr:from>
    <xdr:ext cx="534377" cy="259045"/>
    <xdr:sp macro="" textlink="">
      <xdr:nvSpPr>
        <xdr:cNvPr id="257" name="テキスト ボックス 256"/>
        <xdr:cNvSpPr txBox="1"/>
      </xdr:nvSpPr>
      <xdr:spPr>
        <a:xfrm>
          <a:off x="2641111" y="1604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107234</xdr:rowOff>
    </xdr:from>
    <xdr:to>
      <xdr:col>3</xdr:col>
      <xdr:colOff>3175</xdr:colOff>
      <xdr:row>96</xdr:row>
      <xdr:rowOff>37384</xdr:rowOff>
    </xdr:to>
    <xdr:sp macro="" textlink="">
      <xdr:nvSpPr>
        <xdr:cNvPr id="258" name="円/楕円 257"/>
        <xdr:cNvSpPr/>
      </xdr:nvSpPr>
      <xdr:spPr>
        <a:xfrm>
          <a:off x="1968500" y="163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53911</xdr:rowOff>
    </xdr:from>
    <xdr:ext cx="534377" cy="259045"/>
    <xdr:sp macro="" textlink="">
      <xdr:nvSpPr>
        <xdr:cNvPr id="259" name="テキスト ボックス 258"/>
        <xdr:cNvSpPr txBox="1"/>
      </xdr:nvSpPr>
      <xdr:spPr>
        <a:xfrm>
          <a:off x="1752111" y="1617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159103</xdr:rowOff>
    </xdr:from>
    <xdr:to>
      <xdr:col>1</xdr:col>
      <xdr:colOff>485775</xdr:colOff>
      <xdr:row>96</xdr:row>
      <xdr:rowOff>89253</xdr:rowOff>
    </xdr:to>
    <xdr:sp macro="" textlink="">
      <xdr:nvSpPr>
        <xdr:cNvPr id="260" name="円/楕円 259"/>
        <xdr:cNvSpPr/>
      </xdr:nvSpPr>
      <xdr:spPr>
        <a:xfrm>
          <a:off x="1079500" y="1644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105780</xdr:rowOff>
    </xdr:from>
    <xdr:ext cx="534377" cy="259045"/>
    <xdr:sp macro="" textlink="">
      <xdr:nvSpPr>
        <xdr:cNvPr id="261" name="テキスト ボックス 260"/>
        <xdr:cNvSpPr txBox="1"/>
      </xdr:nvSpPr>
      <xdr:spPr>
        <a:xfrm>
          <a:off x="863111" y="1622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36846</xdr:rowOff>
    </xdr:from>
    <xdr:to>
      <xdr:col>15</xdr:col>
      <xdr:colOff>180975</xdr:colOff>
      <xdr:row>35</xdr:row>
      <xdr:rowOff>135993</xdr:rowOff>
    </xdr:to>
    <xdr:cxnSp macro="">
      <xdr:nvCxnSpPr>
        <xdr:cNvPr id="293" name="直線コネクタ 292"/>
        <xdr:cNvCxnSpPr/>
      </xdr:nvCxnSpPr>
      <xdr:spPr>
        <a:xfrm flipV="1">
          <a:off x="9639300" y="6037596"/>
          <a:ext cx="838200" cy="9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128368</xdr:rowOff>
    </xdr:from>
    <xdr:to>
      <xdr:col>14</xdr:col>
      <xdr:colOff>28575</xdr:colOff>
      <xdr:row>35</xdr:row>
      <xdr:rowOff>135993</xdr:rowOff>
    </xdr:to>
    <xdr:cxnSp macro="">
      <xdr:nvCxnSpPr>
        <xdr:cNvPr id="296" name="直線コネクタ 295"/>
        <xdr:cNvCxnSpPr/>
      </xdr:nvCxnSpPr>
      <xdr:spPr>
        <a:xfrm>
          <a:off x="8750300" y="5957668"/>
          <a:ext cx="889000" cy="17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128368</xdr:rowOff>
    </xdr:from>
    <xdr:to>
      <xdr:col>12</xdr:col>
      <xdr:colOff>511175</xdr:colOff>
      <xdr:row>35</xdr:row>
      <xdr:rowOff>159800</xdr:rowOff>
    </xdr:to>
    <xdr:cxnSp macro="">
      <xdr:nvCxnSpPr>
        <xdr:cNvPr id="299" name="直線コネクタ 298"/>
        <xdr:cNvCxnSpPr/>
      </xdr:nvCxnSpPr>
      <xdr:spPr>
        <a:xfrm flipV="1">
          <a:off x="7861300" y="5957668"/>
          <a:ext cx="889000" cy="20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153133</xdr:rowOff>
    </xdr:from>
    <xdr:ext cx="534377" cy="259045"/>
    <xdr:sp macro="" textlink="">
      <xdr:nvSpPr>
        <xdr:cNvPr id="301" name="テキスト ボックス 300"/>
        <xdr:cNvSpPr txBox="1"/>
      </xdr:nvSpPr>
      <xdr:spPr>
        <a:xfrm>
          <a:off x="8483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113101</xdr:rowOff>
    </xdr:from>
    <xdr:to>
      <xdr:col>11</xdr:col>
      <xdr:colOff>307975</xdr:colOff>
      <xdr:row>35</xdr:row>
      <xdr:rowOff>159800</xdr:rowOff>
    </xdr:to>
    <xdr:cxnSp macro="">
      <xdr:nvCxnSpPr>
        <xdr:cNvPr id="302" name="直線コネクタ 301"/>
        <xdr:cNvCxnSpPr/>
      </xdr:nvCxnSpPr>
      <xdr:spPr>
        <a:xfrm>
          <a:off x="6972300" y="6113851"/>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97812</xdr:rowOff>
    </xdr:from>
    <xdr:ext cx="534377" cy="259045"/>
    <xdr:sp macro="" textlink="">
      <xdr:nvSpPr>
        <xdr:cNvPr id="304" name="テキスト ボックス 303"/>
        <xdr:cNvSpPr txBox="1"/>
      </xdr:nvSpPr>
      <xdr:spPr>
        <a:xfrm>
          <a:off x="7594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143271</xdr:rowOff>
    </xdr:from>
    <xdr:ext cx="534377" cy="259045"/>
    <xdr:sp macro="" textlink="">
      <xdr:nvSpPr>
        <xdr:cNvPr id="306" name="テキスト ボックス 305"/>
        <xdr:cNvSpPr txBox="1"/>
      </xdr:nvSpPr>
      <xdr:spPr>
        <a:xfrm>
          <a:off x="6705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157496</xdr:rowOff>
    </xdr:from>
    <xdr:to>
      <xdr:col>15</xdr:col>
      <xdr:colOff>231775</xdr:colOff>
      <xdr:row>35</xdr:row>
      <xdr:rowOff>87646</xdr:rowOff>
    </xdr:to>
    <xdr:sp macro="" textlink="">
      <xdr:nvSpPr>
        <xdr:cNvPr id="312" name="円/楕円 311"/>
        <xdr:cNvSpPr/>
      </xdr:nvSpPr>
      <xdr:spPr>
        <a:xfrm>
          <a:off x="10426700" y="59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8923</xdr:rowOff>
    </xdr:from>
    <xdr:ext cx="534377" cy="259045"/>
    <xdr:sp macro="" textlink="">
      <xdr:nvSpPr>
        <xdr:cNvPr id="313" name="補助費等該当値テキスト"/>
        <xdr:cNvSpPr txBox="1"/>
      </xdr:nvSpPr>
      <xdr:spPr>
        <a:xfrm>
          <a:off x="10528300" y="583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65,799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85193</xdr:rowOff>
    </xdr:from>
    <xdr:to>
      <xdr:col>14</xdr:col>
      <xdr:colOff>79375</xdr:colOff>
      <xdr:row>36</xdr:row>
      <xdr:rowOff>15343</xdr:rowOff>
    </xdr:to>
    <xdr:sp macro="" textlink="">
      <xdr:nvSpPr>
        <xdr:cNvPr id="314" name="円/楕円 313"/>
        <xdr:cNvSpPr/>
      </xdr:nvSpPr>
      <xdr:spPr>
        <a:xfrm>
          <a:off x="9588500" y="60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31870</xdr:rowOff>
    </xdr:from>
    <xdr:ext cx="534377" cy="259045"/>
    <xdr:sp macro="" textlink="">
      <xdr:nvSpPr>
        <xdr:cNvPr id="315" name="テキスト ボックス 314"/>
        <xdr:cNvSpPr txBox="1"/>
      </xdr:nvSpPr>
      <xdr:spPr>
        <a:xfrm>
          <a:off x="9372111" y="586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77568</xdr:rowOff>
    </xdr:from>
    <xdr:to>
      <xdr:col>12</xdr:col>
      <xdr:colOff>561975</xdr:colOff>
      <xdr:row>35</xdr:row>
      <xdr:rowOff>7718</xdr:rowOff>
    </xdr:to>
    <xdr:sp macro="" textlink="">
      <xdr:nvSpPr>
        <xdr:cNvPr id="316" name="円/楕円 315"/>
        <xdr:cNvSpPr/>
      </xdr:nvSpPr>
      <xdr:spPr>
        <a:xfrm>
          <a:off x="8699500" y="590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24245</xdr:rowOff>
    </xdr:from>
    <xdr:ext cx="534377" cy="259045"/>
    <xdr:sp macro="" textlink="">
      <xdr:nvSpPr>
        <xdr:cNvPr id="317" name="テキスト ボックス 316"/>
        <xdr:cNvSpPr txBox="1"/>
      </xdr:nvSpPr>
      <xdr:spPr>
        <a:xfrm>
          <a:off x="8483111" y="568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109000</xdr:rowOff>
    </xdr:from>
    <xdr:to>
      <xdr:col>11</xdr:col>
      <xdr:colOff>358775</xdr:colOff>
      <xdr:row>36</xdr:row>
      <xdr:rowOff>39150</xdr:rowOff>
    </xdr:to>
    <xdr:sp macro="" textlink="">
      <xdr:nvSpPr>
        <xdr:cNvPr id="318" name="円/楕円 317"/>
        <xdr:cNvSpPr/>
      </xdr:nvSpPr>
      <xdr:spPr>
        <a:xfrm>
          <a:off x="7810500" y="610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55677</xdr:rowOff>
    </xdr:from>
    <xdr:ext cx="534377" cy="259045"/>
    <xdr:sp macro="" textlink="">
      <xdr:nvSpPr>
        <xdr:cNvPr id="319" name="テキスト ボックス 318"/>
        <xdr:cNvSpPr txBox="1"/>
      </xdr:nvSpPr>
      <xdr:spPr>
        <a:xfrm>
          <a:off x="7594111" y="588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62301</xdr:rowOff>
    </xdr:from>
    <xdr:to>
      <xdr:col>10</xdr:col>
      <xdr:colOff>155575</xdr:colOff>
      <xdr:row>35</xdr:row>
      <xdr:rowOff>163901</xdr:rowOff>
    </xdr:to>
    <xdr:sp macro="" textlink="">
      <xdr:nvSpPr>
        <xdr:cNvPr id="320" name="円/楕円 319"/>
        <xdr:cNvSpPr/>
      </xdr:nvSpPr>
      <xdr:spPr>
        <a:xfrm>
          <a:off x="6921500" y="606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8978</xdr:rowOff>
    </xdr:from>
    <xdr:ext cx="534377" cy="259045"/>
    <xdr:sp macro="" textlink="">
      <xdr:nvSpPr>
        <xdr:cNvPr id="321" name="テキスト ボックス 320"/>
        <xdr:cNvSpPr txBox="1"/>
      </xdr:nvSpPr>
      <xdr:spPr>
        <a:xfrm>
          <a:off x="6705111" y="583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7155</xdr:rowOff>
    </xdr:from>
    <xdr:to>
      <xdr:col>15</xdr:col>
      <xdr:colOff>180975</xdr:colOff>
      <xdr:row>52</xdr:row>
      <xdr:rowOff>114565</xdr:rowOff>
    </xdr:to>
    <xdr:cxnSp macro="">
      <xdr:nvCxnSpPr>
        <xdr:cNvPr id="352" name="直線コネクタ 351"/>
        <xdr:cNvCxnSpPr/>
      </xdr:nvCxnSpPr>
      <xdr:spPr>
        <a:xfrm>
          <a:off x="9639300" y="8579655"/>
          <a:ext cx="838200" cy="45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7155</xdr:rowOff>
    </xdr:from>
    <xdr:to>
      <xdr:col>14</xdr:col>
      <xdr:colOff>28575</xdr:colOff>
      <xdr:row>54</xdr:row>
      <xdr:rowOff>66287</xdr:rowOff>
    </xdr:to>
    <xdr:cxnSp macro="">
      <xdr:nvCxnSpPr>
        <xdr:cNvPr id="355" name="直線コネクタ 354"/>
        <xdr:cNvCxnSpPr/>
      </xdr:nvCxnSpPr>
      <xdr:spPr>
        <a:xfrm flipV="1">
          <a:off x="8750300" y="8579655"/>
          <a:ext cx="889000" cy="7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35823</xdr:rowOff>
    </xdr:from>
    <xdr:ext cx="534377" cy="259045"/>
    <xdr:sp macro="" textlink="">
      <xdr:nvSpPr>
        <xdr:cNvPr id="357" name="テキスト ボックス 356"/>
        <xdr:cNvSpPr txBox="1"/>
      </xdr:nvSpPr>
      <xdr:spPr>
        <a:xfrm>
          <a:off x="9372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142280</xdr:rowOff>
    </xdr:from>
    <xdr:to>
      <xdr:col>12</xdr:col>
      <xdr:colOff>511175</xdr:colOff>
      <xdr:row>54</xdr:row>
      <xdr:rowOff>66287</xdr:rowOff>
    </xdr:to>
    <xdr:cxnSp macro="">
      <xdr:nvCxnSpPr>
        <xdr:cNvPr id="358" name="直線コネクタ 357"/>
        <xdr:cNvCxnSpPr/>
      </xdr:nvCxnSpPr>
      <xdr:spPr>
        <a:xfrm>
          <a:off x="7861300" y="9229130"/>
          <a:ext cx="889000" cy="9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75034</xdr:rowOff>
    </xdr:from>
    <xdr:ext cx="534377" cy="259045"/>
    <xdr:sp macro="" textlink="">
      <xdr:nvSpPr>
        <xdr:cNvPr id="360" name="テキスト ボックス 359"/>
        <xdr:cNvSpPr txBox="1"/>
      </xdr:nvSpPr>
      <xdr:spPr>
        <a:xfrm>
          <a:off x="8483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135955</xdr:rowOff>
    </xdr:from>
    <xdr:to>
      <xdr:col>11</xdr:col>
      <xdr:colOff>307975</xdr:colOff>
      <xdr:row>53</xdr:row>
      <xdr:rowOff>142280</xdr:rowOff>
    </xdr:to>
    <xdr:cxnSp macro="">
      <xdr:nvCxnSpPr>
        <xdr:cNvPr id="361" name="直線コネクタ 360"/>
        <xdr:cNvCxnSpPr/>
      </xdr:nvCxnSpPr>
      <xdr:spPr>
        <a:xfrm>
          <a:off x="6972300" y="9051355"/>
          <a:ext cx="889000" cy="17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75274</xdr:rowOff>
    </xdr:from>
    <xdr:ext cx="534377" cy="259045"/>
    <xdr:sp macro="" textlink="">
      <xdr:nvSpPr>
        <xdr:cNvPr id="363" name="テキスト ボックス 362"/>
        <xdr:cNvSpPr txBox="1"/>
      </xdr:nvSpPr>
      <xdr:spPr>
        <a:xfrm>
          <a:off x="7594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145497</xdr:rowOff>
    </xdr:from>
    <xdr:ext cx="534377" cy="259045"/>
    <xdr:sp macro="" textlink="">
      <xdr:nvSpPr>
        <xdr:cNvPr id="365" name="テキスト ボックス 364"/>
        <xdr:cNvSpPr txBox="1"/>
      </xdr:nvSpPr>
      <xdr:spPr>
        <a:xfrm>
          <a:off x="6705111" y="97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63765</xdr:rowOff>
    </xdr:from>
    <xdr:to>
      <xdr:col>15</xdr:col>
      <xdr:colOff>231775</xdr:colOff>
      <xdr:row>52</xdr:row>
      <xdr:rowOff>165365</xdr:rowOff>
    </xdr:to>
    <xdr:sp macro="" textlink="">
      <xdr:nvSpPr>
        <xdr:cNvPr id="371" name="円/楕円 370"/>
        <xdr:cNvSpPr/>
      </xdr:nvSpPr>
      <xdr:spPr>
        <a:xfrm>
          <a:off x="10426700" y="8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86642</xdr:rowOff>
    </xdr:from>
    <xdr:ext cx="599010" cy="259045"/>
    <xdr:sp macro="" textlink="">
      <xdr:nvSpPr>
        <xdr:cNvPr id="372" name="普通建設事業費該当値テキスト"/>
        <xdr:cNvSpPr txBox="1"/>
      </xdr:nvSpPr>
      <xdr:spPr>
        <a:xfrm>
          <a:off x="10528300" y="883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108,809</a:t>
          </a:r>
          <a:endParaRPr kumimoji="1" lang="ja-JP" altLang="en-US" sz="1000" b="1">
            <a:solidFill>
              <a:srgbClr val="FF0000"/>
            </a:solidFill>
            <a:latin typeface="ＭＳ Ｐゴシック"/>
          </a:endParaRPr>
        </a:p>
      </xdr:txBody>
    </xdr:sp>
    <xdr:clientData/>
  </xdr:oneCellAnchor>
  <xdr:twoCellAnchor>
    <xdr:from>
      <xdr:col>13</xdr:col>
      <xdr:colOff>663575</xdr:colOff>
      <xdr:row>49</xdr:row>
      <xdr:rowOff>127805</xdr:rowOff>
    </xdr:from>
    <xdr:to>
      <xdr:col>14</xdr:col>
      <xdr:colOff>79375</xdr:colOff>
      <xdr:row>50</xdr:row>
      <xdr:rowOff>57955</xdr:rowOff>
    </xdr:to>
    <xdr:sp macro="" textlink="">
      <xdr:nvSpPr>
        <xdr:cNvPr id="373" name="円/楕円 372"/>
        <xdr:cNvSpPr/>
      </xdr:nvSpPr>
      <xdr:spPr>
        <a:xfrm>
          <a:off x="9588500" y="85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48</xdr:row>
      <xdr:rowOff>74482</xdr:rowOff>
    </xdr:from>
    <xdr:ext cx="599010" cy="259045"/>
    <xdr:sp macro="" textlink="">
      <xdr:nvSpPr>
        <xdr:cNvPr id="374" name="テキスト ボックス 373"/>
        <xdr:cNvSpPr txBox="1"/>
      </xdr:nvSpPr>
      <xdr:spPr>
        <a:xfrm>
          <a:off x="9339794" y="830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150,176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15487</xdr:rowOff>
    </xdr:from>
    <xdr:to>
      <xdr:col>12</xdr:col>
      <xdr:colOff>561975</xdr:colOff>
      <xdr:row>54</xdr:row>
      <xdr:rowOff>117087</xdr:rowOff>
    </xdr:to>
    <xdr:sp macro="" textlink="">
      <xdr:nvSpPr>
        <xdr:cNvPr id="375" name="円/楕円 374"/>
        <xdr:cNvSpPr/>
      </xdr:nvSpPr>
      <xdr:spPr>
        <a:xfrm>
          <a:off x="8699500" y="92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133614</xdr:rowOff>
    </xdr:from>
    <xdr:ext cx="534377" cy="259045"/>
    <xdr:sp macro="" textlink="">
      <xdr:nvSpPr>
        <xdr:cNvPr id="376" name="テキスト ボックス 375"/>
        <xdr:cNvSpPr txBox="1"/>
      </xdr:nvSpPr>
      <xdr:spPr>
        <a:xfrm>
          <a:off x="8483111" y="904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81,744</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91480</xdr:rowOff>
    </xdr:from>
    <xdr:to>
      <xdr:col>11</xdr:col>
      <xdr:colOff>358775</xdr:colOff>
      <xdr:row>54</xdr:row>
      <xdr:rowOff>21630</xdr:rowOff>
    </xdr:to>
    <xdr:sp macro="" textlink="">
      <xdr:nvSpPr>
        <xdr:cNvPr id="377" name="円/楕円 376"/>
        <xdr:cNvSpPr/>
      </xdr:nvSpPr>
      <xdr:spPr>
        <a:xfrm>
          <a:off x="7810500" y="91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38157</xdr:rowOff>
    </xdr:from>
    <xdr:ext cx="534377" cy="259045"/>
    <xdr:sp macro="" textlink="">
      <xdr:nvSpPr>
        <xdr:cNvPr id="378" name="テキスト ボックス 377"/>
        <xdr:cNvSpPr txBox="1"/>
      </xdr:nvSpPr>
      <xdr:spPr>
        <a:xfrm>
          <a:off x="7594111" y="89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90,513</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85155</xdr:rowOff>
    </xdr:from>
    <xdr:to>
      <xdr:col>10</xdr:col>
      <xdr:colOff>155575</xdr:colOff>
      <xdr:row>53</xdr:row>
      <xdr:rowOff>15305</xdr:rowOff>
    </xdr:to>
    <xdr:sp macro="" textlink="">
      <xdr:nvSpPr>
        <xdr:cNvPr id="379" name="円/楕円 378"/>
        <xdr:cNvSpPr/>
      </xdr:nvSpPr>
      <xdr:spPr>
        <a:xfrm>
          <a:off x="6921500" y="90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31832</xdr:rowOff>
    </xdr:from>
    <xdr:ext cx="599010" cy="259045"/>
    <xdr:sp macro="" textlink="">
      <xdr:nvSpPr>
        <xdr:cNvPr id="380" name="テキスト ボックス 379"/>
        <xdr:cNvSpPr txBox="1"/>
      </xdr:nvSpPr>
      <xdr:spPr>
        <a:xfrm>
          <a:off x="6672794" y="877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77456</xdr:rowOff>
    </xdr:from>
    <xdr:to>
      <xdr:col>15</xdr:col>
      <xdr:colOff>180975</xdr:colOff>
      <xdr:row>75</xdr:row>
      <xdr:rowOff>22298</xdr:rowOff>
    </xdr:to>
    <xdr:cxnSp macro="">
      <xdr:nvCxnSpPr>
        <xdr:cNvPr id="411" name="直線コネクタ 410"/>
        <xdr:cNvCxnSpPr/>
      </xdr:nvCxnSpPr>
      <xdr:spPr>
        <a:xfrm>
          <a:off x="9639300" y="12421856"/>
          <a:ext cx="838200" cy="45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12"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77456</xdr:rowOff>
    </xdr:from>
    <xdr:to>
      <xdr:col>14</xdr:col>
      <xdr:colOff>28575</xdr:colOff>
      <xdr:row>75</xdr:row>
      <xdr:rowOff>60261</xdr:rowOff>
    </xdr:to>
    <xdr:cxnSp macro="">
      <xdr:nvCxnSpPr>
        <xdr:cNvPr id="414" name="直線コネクタ 413"/>
        <xdr:cNvCxnSpPr/>
      </xdr:nvCxnSpPr>
      <xdr:spPr>
        <a:xfrm flipV="1">
          <a:off x="8750300" y="12421856"/>
          <a:ext cx="889000" cy="4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55669</xdr:rowOff>
    </xdr:from>
    <xdr:ext cx="534377" cy="259045"/>
    <xdr:sp macro="" textlink="">
      <xdr:nvSpPr>
        <xdr:cNvPr id="416" name="テキスト ボックス 415"/>
        <xdr:cNvSpPr txBox="1"/>
      </xdr:nvSpPr>
      <xdr:spPr>
        <a:xfrm>
          <a:off x="9372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115219</xdr:rowOff>
    </xdr:from>
    <xdr:ext cx="534377" cy="259045"/>
    <xdr:sp macro="" textlink="">
      <xdr:nvSpPr>
        <xdr:cNvPr id="418" name="テキスト ボックス 417"/>
        <xdr:cNvSpPr txBox="1"/>
      </xdr:nvSpPr>
      <xdr:spPr>
        <a:xfrm>
          <a:off x="8483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142948</xdr:rowOff>
    </xdr:from>
    <xdr:to>
      <xdr:col>15</xdr:col>
      <xdr:colOff>231775</xdr:colOff>
      <xdr:row>75</xdr:row>
      <xdr:rowOff>73098</xdr:rowOff>
    </xdr:to>
    <xdr:sp macro="" textlink="">
      <xdr:nvSpPr>
        <xdr:cNvPr id="424" name="円/楕円 423"/>
        <xdr:cNvSpPr/>
      </xdr:nvSpPr>
      <xdr:spPr>
        <a:xfrm>
          <a:off x="10426700" y="128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165825</xdr:rowOff>
    </xdr:from>
    <xdr:ext cx="534377" cy="259045"/>
    <xdr:sp macro="" textlink="">
      <xdr:nvSpPr>
        <xdr:cNvPr id="425" name="普通建設事業費 （ うち新規整備　）該当値テキスト"/>
        <xdr:cNvSpPr txBox="1"/>
      </xdr:nvSpPr>
      <xdr:spPr>
        <a:xfrm>
          <a:off x="10528300" y="1268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46,690</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26656</xdr:rowOff>
    </xdr:from>
    <xdr:to>
      <xdr:col>14</xdr:col>
      <xdr:colOff>79375</xdr:colOff>
      <xdr:row>72</xdr:row>
      <xdr:rowOff>128256</xdr:rowOff>
    </xdr:to>
    <xdr:sp macro="" textlink="">
      <xdr:nvSpPr>
        <xdr:cNvPr id="426" name="円/楕円 425"/>
        <xdr:cNvSpPr/>
      </xdr:nvSpPr>
      <xdr:spPr>
        <a:xfrm>
          <a:off x="9588500" y="123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144783</xdr:rowOff>
    </xdr:from>
    <xdr:ext cx="534377" cy="259045"/>
    <xdr:sp macro="" textlink="">
      <xdr:nvSpPr>
        <xdr:cNvPr id="427" name="テキスト ボックス 426"/>
        <xdr:cNvSpPr txBox="1"/>
      </xdr:nvSpPr>
      <xdr:spPr>
        <a:xfrm>
          <a:off x="9372111" y="1214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74,812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9461</xdr:rowOff>
    </xdr:from>
    <xdr:to>
      <xdr:col>12</xdr:col>
      <xdr:colOff>561975</xdr:colOff>
      <xdr:row>75</xdr:row>
      <xdr:rowOff>111061</xdr:rowOff>
    </xdr:to>
    <xdr:sp macro="" textlink="">
      <xdr:nvSpPr>
        <xdr:cNvPr id="428" name="円/楕円 427"/>
        <xdr:cNvSpPr/>
      </xdr:nvSpPr>
      <xdr:spPr>
        <a:xfrm>
          <a:off x="8699500" y="1286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127588</xdr:rowOff>
    </xdr:from>
    <xdr:ext cx="534377" cy="259045"/>
    <xdr:sp macro="" textlink="">
      <xdr:nvSpPr>
        <xdr:cNvPr id="429" name="テキスト ボックス 428"/>
        <xdr:cNvSpPr txBox="1"/>
      </xdr:nvSpPr>
      <xdr:spPr>
        <a:xfrm>
          <a:off x="8483111" y="1264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9627</xdr:rowOff>
    </xdr:from>
    <xdr:to>
      <xdr:col>15</xdr:col>
      <xdr:colOff>180975</xdr:colOff>
      <xdr:row>95</xdr:row>
      <xdr:rowOff>47053</xdr:rowOff>
    </xdr:to>
    <xdr:cxnSp macro="">
      <xdr:nvCxnSpPr>
        <xdr:cNvPr id="458" name="直線コネクタ 457"/>
        <xdr:cNvCxnSpPr/>
      </xdr:nvCxnSpPr>
      <xdr:spPr>
        <a:xfrm flipV="1">
          <a:off x="9639300" y="16297377"/>
          <a:ext cx="8382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136072</xdr:rowOff>
    </xdr:from>
    <xdr:ext cx="534377" cy="259045"/>
    <xdr:sp macro="" textlink="">
      <xdr:nvSpPr>
        <xdr:cNvPr id="459" name="普通建設事業費 （ うち更新整備　）平均値テキスト"/>
        <xdr:cNvSpPr txBox="1"/>
      </xdr:nvSpPr>
      <xdr:spPr>
        <a:xfrm>
          <a:off x="10528300" y="1659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47053</xdr:rowOff>
    </xdr:from>
    <xdr:to>
      <xdr:col>14</xdr:col>
      <xdr:colOff>28575</xdr:colOff>
      <xdr:row>97</xdr:row>
      <xdr:rowOff>8522</xdr:rowOff>
    </xdr:to>
    <xdr:cxnSp macro="">
      <xdr:nvCxnSpPr>
        <xdr:cNvPr id="461" name="直線コネクタ 460"/>
        <xdr:cNvCxnSpPr/>
      </xdr:nvCxnSpPr>
      <xdr:spPr>
        <a:xfrm flipV="1">
          <a:off x="8750300" y="16334803"/>
          <a:ext cx="889000" cy="30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63" name="テキスト ボックス 462"/>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65" name="テキスト ボックス 464"/>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130277</xdr:rowOff>
    </xdr:from>
    <xdr:to>
      <xdr:col>15</xdr:col>
      <xdr:colOff>231775</xdr:colOff>
      <xdr:row>95</xdr:row>
      <xdr:rowOff>60427</xdr:rowOff>
    </xdr:to>
    <xdr:sp macro="" textlink="">
      <xdr:nvSpPr>
        <xdr:cNvPr id="471" name="円/楕円 470"/>
        <xdr:cNvSpPr/>
      </xdr:nvSpPr>
      <xdr:spPr>
        <a:xfrm>
          <a:off x="10426700" y="162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153154</xdr:rowOff>
    </xdr:from>
    <xdr:ext cx="534377" cy="259045"/>
    <xdr:sp macro="" textlink="">
      <xdr:nvSpPr>
        <xdr:cNvPr id="472" name="普通建設事業費 （ うち更新整備　）該当値テキスト"/>
        <xdr:cNvSpPr txBox="1"/>
      </xdr:nvSpPr>
      <xdr:spPr>
        <a:xfrm>
          <a:off x="10528300" y="1609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56,742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167703</xdr:rowOff>
    </xdr:from>
    <xdr:to>
      <xdr:col>14</xdr:col>
      <xdr:colOff>79375</xdr:colOff>
      <xdr:row>95</xdr:row>
      <xdr:rowOff>97853</xdr:rowOff>
    </xdr:to>
    <xdr:sp macro="" textlink="">
      <xdr:nvSpPr>
        <xdr:cNvPr id="473" name="円/楕円 472"/>
        <xdr:cNvSpPr/>
      </xdr:nvSpPr>
      <xdr:spPr>
        <a:xfrm>
          <a:off x="9588500" y="162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114380</xdr:rowOff>
    </xdr:from>
    <xdr:ext cx="534377" cy="259045"/>
    <xdr:sp macro="" textlink="">
      <xdr:nvSpPr>
        <xdr:cNvPr id="474" name="テキスト ボックス 473"/>
        <xdr:cNvSpPr txBox="1"/>
      </xdr:nvSpPr>
      <xdr:spPr>
        <a:xfrm>
          <a:off x="9372111" y="160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129172</xdr:rowOff>
    </xdr:from>
    <xdr:to>
      <xdr:col>12</xdr:col>
      <xdr:colOff>561975</xdr:colOff>
      <xdr:row>97</xdr:row>
      <xdr:rowOff>59322</xdr:rowOff>
    </xdr:to>
    <xdr:sp macro="" textlink="">
      <xdr:nvSpPr>
        <xdr:cNvPr id="475" name="円/楕円 474"/>
        <xdr:cNvSpPr/>
      </xdr:nvSpPr>
      <xdr:spPr>
        <a:xfrm>
          <a:off x="8699500" y="165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75849</xdr:rowOff>
    </xdr:from>
    <xdr:ext cx="534377" cy="259045"/>
    <xdr:sp macro="" textlink="">
      <xdr:nvSpPr>
        <xdr:cNvPr id="476" name="テキスト ボックス 475"/>
        <xdr:cNvSpPr txBox="1"/>
      </xdr:nvSpPr>
      <xdr:spPr>
        <a:xfrm>
          <a:off x="8483111" y="1636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124613</xdr:rowOff>
    </xdr:from>
    <xdr:to>
      <xdr:col>23</xdr:col>
      <xdr:colOff>517525</xdr:colOff>
      <xdr:row>38</xdr:row>
      <xdr:rowOff>158979</xdr:rowOff>
    </xdr:to>
    <xdr:cxnSp macro="">
      <xdr:nvCxnSpPr>
        <xdr:cNvPr id="505" name="直線コネクタ 504"/>
        <xdr:cNvCxnSpPr/>
      </xdr:nvCxnSpPr>
      <xdr:spPr>
        <a:xfrm>
          <a:off x="15481300" y="6639713"/>
          <a:ext cx="8382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105334</xdr:rowOff>
    </xdr:from>
    <xdr:to>
      <xdr:col>22</xdr:col>
      <xdr:colOff>365125</xdr:colOff>
      <xdr:row>38</xdr:row>
      <xdr:rowOff>124613</xdr:rowOff>
    </xdr:to>
    <xdr:cxnSp macro="">
      <xdr:nvCxnSpPr>
        <xdr:cNvPr id="508" name="直線コネクタ 507"/>
        <xdr:cNvCxnSpPr/>
      </xdr:nvCxnSpPr>
      <xdr:spPr>
        <a:xfrm>
          <a:off x="14592300" y="6620434"/>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42029</xdr:rowOff>
    </xdr:from>
    <xdr:ext cx="378565" cy="259045"/>
    <xdr:sp macro="" textlink="">
      <xdr:nvSpPr>
        <xdr:cNvPr id="510" name="テキスト ボックス 509"/>
        <xdr:cNvSpPr txBox="1"/>
      </xdr:nvSpPr>
      <xdr:spPr>
        <a:xfrm>
          <a:off x="15292017" y="6728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112954</xdr:rowOff>
    </xdr:from>
    <xdr:to>
      <xdr:col>21</xdr:col>
      <xdr:colOff>161925</xdr:colOff>
      <xdr:row>38</xdr:row>
      <xdr:rowOff>105334</xdr:rowOff>
    </xdr:to>
    <xdr:cxnSp macro="">
      <xdr:nvCxnSpPr>
        <xdr:cNvPr id="511" name="直線コネクタ 510"/>
        <xdr:cNvCxnSpPr/>
      </xdr:nvCxnSpPr>
      <xdr:spPr>
        <a:xfrm>
          <a:off x="13703300" y="6456604"/>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155719</xdr:rowOff>
    </xdr:from>
    <xdr:ext cx="469744" cy="259045"/>
    <xdr:sp macro="" textlink="">
      <xdr:nvSpPr>
        <xdr:cNvPr id="513" name="テキスト ボックス 512"/>
        <xdr:cNvSpPr txBox="1"/>
      </xdr:nvSpPr>
      <xdr:spPr>
        <a:xfrm>
          <a:off x="14357427" y="66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41631</xdr:rowOff>
    </xdr:from>
    <xdr:to>
      <xdr:col>19</xdr:col>
      <xdr:colOff>644525</xdr:colOff>
      <xdr:row>37</xdr:row>
      <xdr:rowOff>112954</xdr:rowOff>
    </xdr:to>
    <xdr:cxnSp macro="">
      <xdr:nvCxnSpPr>
        <xdr:cNvPr id="514" name="直線コネクタ 513"/>
        <xdr:cNvCxnSpPr/>
      </xdr:nvCxnSpPr>
      <xdr:spPr>
        <a:xfrm>
          <a:off x="12814300" y="5699481"/>
          <a:ext cx="889000" cy="75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103065</xdr:rowOff>
    </xdr:from>
    <xdr:ext cx="469744" cy="259045"/>
    <xdr:sp macro="" textlink="">
      <xdr:nvSpPr>
        <xdr:cNvPr id="516" name="テキスト ボックス 515"/>
        <xdr:cNvSpPr txBox="1"/>
      </xdr:nvSpPr>
      <xdr:spPr>
        <a:xfrm>
          <a:off x="13468427" y="66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16349</xdr:rowOff>
    </xdr:from>
    <xdr:ext cx="469744" cy="259045"/>
    <xdr:sp macro="" textlink="">
      <xdr:nvSpPr>
        <xdr:cNvPr id="518" name="テキスト ボックス 517"/>
        <xdr:cNvSpPr txBox="1"/>
      </xdr:nvSpPr>
      <xdr:spPr>
        <a:xfrm>
          <a:off x="12579427" y="653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108179</xdr:rowOff>
    </xdr:from>
    <xdr:to>
      <xdr:col>23</xdr:col>
      <xdr:colOff>568325</xdr:colOff>
      <xdr:row>39</xdr:row>
      <xdr:rowOff>38329</xdr:rowOff>
    </xdr:to>
    <xdr:sp macro="" textlink="">
      <xdr:nvSpPr>
        <xdr:cNvPr id="524" name="円/楕円 523"/>
        <xdr:cNvSpPr/>
      </xdr:nvSpPr>
      <xdr:spPr>
        <a:xfrm>
          <a:off x="16268700" y="66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43248</xdr:rowOff>
    </xdr:from>
    <xdr:ext cx="378565" cy="259045"/>
    <xdr:sp macro="" textlink="">
      <xdr:nvSpPr>
        <xdr:cNvPr id="525" name="災害復旧事業費該当値テキスト"/>
        <xdr:cNvSpPr txBox="1"/>
      </xdr:nvSpPr>
      <xdr:spPr>
        <a:xfrm>
          <a:off x="16370300" y="6558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73813</xdr:rowOff>
    </xdr:from>
    <xdr:to>
      <xdr:col>22</xdr:col>
      <xdr:colOff>415925</xdr:colOff>
      <xdr:row>39</xdr:row>
      <xdr:rowOff>3963</xdr:rowOff>
    </xdr:to>
    <xdr:sp macro="" textlink="">
      <xdr:nvSpPr>
        <xdr:cNvPr id="526" name="円/楕円 525"/>
        <xdr:cNvSpPr/>
      </xdr:nvSpPr>
      <xdr:spPr>
        <a:xfrm>
          <a:off x="15430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20490</xdr:rowOff>
    </xdr:from>
    <xdr:ext cx="469744" cy="259045"/>
    <xdr:sp macro="" textlink="">
      <xdr:nvSpPr>
        <xdr:cNvPr id="527" name="テキスト ボックス 526"/>
        <xdr:cNvSpPr txBox="1"/>
      </xdr:nvSpPr>
      <xdr:spPr>
        <a:xfrm>
          <a:off x="15246427" y="636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54534</xdr:rowOff>
    </xdr:from>
    <xdr:to>
      <xdr:col>21</xdr:col>
      <xdr:colOff>212725</xdr:colOff>
      <xdr:row>38</xdr:row>
      <xdr:rowOff>156134</xdr:rowOff>
    </xdr:to>
    <xdr:sp macro="" textlink="">
      <xdr:nvSpPr>
        <xdr:cNvPr id="528" name="円/楕円 527"/>
        <xdr:cNvSpPr/>
      </xdr:nvSpPr>
      <xdr:spPr>
        <a:xfrm>
          <a:off x="14541500" y="656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1211</xdr:rowOff>
    </xdr:from>
    <xdr:ext cx="469744" cy="259045"/>
    <xdr:sp macro="" textlink="">
      <xdr:nvSpPr>
        <xdr:cNvPr id="529" name="テキスト ボックス 528"/>
        <xdr:cNvSpPr txBox="1"/>
      </xdr:nvSpPr>
      <xdr:spPr>
        <a:xfrm>
          <a:off x="14357427" y="63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62154</xdr:rowOff>
    </xdr:from>
    <xdr:to>
      <xdr:col>20</xdr:col>
      <xdr:colOff>9525</xdr:colOff>
      <xdr:row>37</xdr:row>
      <xdr:rowOff>163754</xdr:rowOff>
    </xdr:to>
    <xdr:sp macro="" textlink="">
      <xdr:nvSpPr>
        <xdr:cNvPr id="530" name="円/楕円 529"/>
        <xdr:cNvSpPr/>
      </xdr:nvSpPr>
      <xdr:spPr>
        <a:xfrm>
          <a:off x="13652500" y="64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8831</xdr:rowOff>
    </xdr:from>
    <xdr:ext cx="469744" cy="259045"/>
    <xdr:sp macro="" textlink="">
      <xdr:nvSpPr>
        <xdr:cNvPr id="531" name="テキスト ボックス 530"/>
        <xdr:cNvSpPr txBox="1"/>
      </xdr:nvSpPr>
      <xdr:spPr>
        <a:xfrm>
          <a:off x="13468427" y="61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162281</xdr:rowOff>
    </xdr:from>
    <xdr:to>
      <xdr:col>18</xdr:col>
      <xdr:colOff>492125</xdr:colOff>
      <xdr:row>33</xdr:row>
      <xdr:rowOff>92431</xdr:rowOff>
    </xdr:to>
    <xdr:sp macro="" textlink="">
      <xdr:nvSpPr>
        <xdr:cNvPr id="532" name="円/楕円 531"/>
        <xdr:cNvSpPr/>
      </xdr:nvSpPr>
      <xdr:spPr>
        <a:xfrm>
          <a:off x="12763500" y="564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108958</xdr:rowOff>
    </xdr:from>
    <xdr:ext cx="534377" cy="259045"/>
    <xdr:sp macro="" textlink="">
      <xdr:nvSpPr>
        <xdr:cNvPr id="533" name="テキスト ボックス 532"/>
        <xdr:cNvSpPr txBox="1"/>
      </xdr:nvSpPr>
      <xdr:spPr>
        <a:xfrm>
          <a:off x="12547111" y="542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39394</xdr:rowOff>
    </xdr:from>
    <xdr:to>
      <xdr:col>23</xdr:col>
      <xdr:colOff>517525</xdr:colOff>
      <xdr:row>75</xdr:row>
      <xdr:rowOff>75790</xdr:rowOff>
    </xdr:to>
    <xdr:cxnSp macro="">
      <xdr:nvCxnSpPr>
        <xdr:cNvPr id="613" name="直線コネクタ 612"/>
        <xdr:cNvCxnSpPr/>
      </xdr:nvCxnSpPr>
      <xdr:spPr>
        <a:xfrm flipV="1">
          <a:off x="15481300" y="12898144"/>
          <a:ext cx="838200" cy="3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4"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64327</xdr:rowOff>
    </xdr:from>
    <xdr:to>
      <xdr:col>22</xdr:col>
      <xdr:colOff>365125</xdr:colOff>
      <xdr:row>75</xdr:row>
      <xdr:rowOff>75790</xdr:rowOff>
    </xdr:to>
    <xdr:cxnSp macro="">
      <xdr:nvCxnSpPr>
        <xdr:cNvPr id="616" name="直線コネクタ 615"/>
        <xdr:cNvCxnSpPr/>
      </xdr:nvCxnSpPr>
      <xdr:spPr>
        <a:xfrm>
          <a:off x="14592300" y="12923077"/>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69646</xdr:rowOff>
    </xdr:from>
    <xdr:ext cx="534377" cy="259045"/>
    <xdr:sp macro="" textlink="">
      <xdr:nvSpPr>
        <xdr:cNvPr id="618" name="テキスト ボックス 617"/>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4990</xdr:rowOff>
    </xdr:from>
    <xdr:to>
      <xdr:col>21</xdr:col>
      <xdr:colOff>161925</xdr:colOff>
      <xdr:row>75</xdr:row>
      <xdr:rowOff>64327</xdr:rowOff>
    </xdr:to>
    <xdr:cxnSp macro="">
      <xdr:nvCxnSpPr>
        <xdr:cNvPr id="619" name="直線コネクタ 618"/>
        <xdr:cNvCxnSpPr/>
      </xdr:nvCxnSpPr>
      <xdr:spPr>
        <a:xfrm>
          <a:off x="13703300" y="12863740"/>
          <a:ext cx="889000" cy="5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96294</xdr:rowOff>
    </xdr:from>
    <xdr:ext cx="534377" cy="259045"/>
    <xdr:sp macro="" textlink="">
      <xdr:nvSpPr>
        <xdr:cNvPr id="621" name="テキスト ボックス 620"/>
        <xdr:cNvSpPr txBox="1"/>
      </xdr:nvSpPr>
      <xdr:spPr>
        <a:xfrm>
          <a:off x="14325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2491</xdr:rowOff>
    </xdr:from>
    <xdr:to>
      <xdr:col>19</xdr:col>
      <xdr:colOff>644525</xdr:colOff>
      <xdr:row>75</xdr:row>
      <xdr:rowOff>4990</xdr:rowOff>
    </xdr:to>
    <xdr:cxnSp macro="">
      <xdr:nvCxnSpPr>
        <xdr:cNvPr id="622" name="直線コネクタ 621"/>
        <xdr:cNvCxnSpPr/>
      </xdr:nvCxnSpPr>
      <xdr:spPr>
        <a:xfrm>
          <a:off x="12814300" y="12689791"/>
          <a:ext cx="889000" cy="17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91738</xdr:rowOff>
    </xdr:from>
    <xdr:ext cx="534377" cy="259045"/>
    <xdr:sp macro="" textlink="">
      <xdr:nvSpPr>
        <xdr:cNvPr id="624" name="テキスト ボックス 623"/>
        <xdr:cNvSpPr txBox="1"/>
      </xdr:nvSpPr>
      <xdr:spPr>
        <a:xfrm>
          <a:off x="13436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65465</xdr:rowOff>
    </xdr:from>
    <xdr:ext cx="534377" cy="259045"/>
    <xdr:sp macro="" textlink="">
      <xdr:nvSpPr>
        <xdr:cNvPr id="626" name="テキスト ボックス 625"/>
        <xdr:cNvSpPr txBox="1"/>
      </xdr:nvSpPr>
      <xdr:spPr>
        <a:xfrm>
          <a:off x="12547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160044</xdr:rowOff>
    </xdr:from>
    <xdr:to>
      <xdr:col>23</xdr:col>
      <xdr:colOff>568325</xdr:colOff>
      <xdr:row>75</xdr:row>
      <xdr:rowOff>90194</xdr:rowOff>
    </xdr:to>
    <xdr:sp macro="" textlink="">
      <xdr:nvSpPr>
        <xdr:cNvPr id="632" name="円/楕円 631"/>
        <xdr:cNvSpPr/>
      </xdr:nvSpPr>
      <xdr:spPr>
        <a:xfrm>
          <a:off x="16268700" y="1284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11471</xdr:rowOff>
    </xdr:from>
    <xdr:ext cx="534377" cy="259045"/>
    <xdr:sp macro="" textlink="">
      <xdr:nvSpPr>
        <xdr:cNvPr id="633" name="公債費該当値テキスト"/>
        <xdr:cNvSpPr txBox="1"/>
      </xdr:nvSpPr>
      <xdr:spPr>
        <a:xfrm>
          <a:off x="16370300" y="1269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45,643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24990</xdr:rowOff>
    </xdr:from>
    <xdr:to>
      <xdr:col>22</xdr:col>
      <xdr:colOff>415925</xdr:colOff>
      <xdr:row>75</xdr:row>
      <xdr:rowOff>126590</xdr:rowOff>
    </xdr:to>
    <xdr:sp macro="" textlink="">
      <xdr:nvSpPr>
        <xdr:cNvPr id="634" name="円/楕円 633"/>
        <xdr:cNvSpPr/>
      </xdr:nvSpPr>
      <xdr:spPr>
        <a:xfrm>
          <a:off x="15430500" y="128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143117</xdr:rowOff>
    </xdr:from>
    <xdr:ext cx="534377" cy="259045"/>
    <xdr:sp macro="" textlink="">
      <xdr:nvSpPr>
        <xdr:cNvPr id="635" name="テキスト ボックス 634"/>
        <xdr:cNvSpPr txBox="1"/>
      </xdr:nvSpPr>
      <xdr:spPr>
        <a:xfrm>
          <a:off x="15214111" y="1265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13527</xdr:rowOff>
    </xdr:from>
    <xdr:to>
      <xdr:col>21</xdr:col>
      <xdr:colOff>212725</xdr:colOff>
      <xdr:row>75</xdr:row>
      <xdr:rowOff>115127</xdr:rowOff>
    </xdr:to>
    <xdr:sp macro="" textlink="">
      <xdr:nvSpPr>
        <xdr:cNvPr id="636" name="円/楕円 635"/>
        <xdr:cNvSpPr/>
      </xdr:nvSpPr>
      <xdr:spPr>
        <a:xfrm>
          <a:off x="14541500" y="128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131654</xdr:rowOff>
    </xdr:from>
    <xdr:ext cx="534377" cy="259045"/>
    <xdr:sp macro="" textlink="">
      <xdr:nvSpPr>
        <xdr:cNvPr id="637" name="テキスト ボックス 636"/>
        <xdr:cNvSpPr txBox="1"/>
      </xdr:nvSpPr>
      <xdr:spPr>
        <a:xfrm>
          <a:off x="14325111" y="126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125640</xdr:rowOff>
    </xdr:from>
    <xdr:to>
      <xdr:col>20</xdr:col>
      <xdr:colOff>9525</xdr:colOff>
      <xdr:row>75</xdr:row>
      <xdr:rowOff>55790</xdr:rowOff>
    </xdr:to>
    <xdr:sp macro="" textlink="">
      <xdr:nvSpPr>
        <xdr:cNvPr id="638" name="円/楕円 637"/>
        <xdr:cNvSpPr/>
      </xdr:nvSpPr>
      <xdr:spPr>
        <a:xfrm>
          <a:off x="13652500" y="128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72317</xdr:rowOff>
    </xdr:from>
    <xdr:ext cx="534377" cy="259045"/>
    <xdr:sp macro="" textlink="">
      <xdr:nvSpPr>
        <xdr:cNvPr id="639" name="テキスト ボックス 638"/>
        <xdr:cNvSpPr txBox="1"/>
      </xdr:nvSpPr>
      <xdr:spPr>
        <a:xfrm>
          <a:off x="13436111" y="1258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123141</xdr:rowOff>
    </xdr:from>
    <xdr:to>
      <xdr:col>18</xdr:col>
      <xdr:colOff>492125</xdr:colOff>
      <xdr:row>74</xdr:row>
      <xdr:rowOff>53291</xdr:rowOff>
    </xdr:to>
    <xdr:sp macro="" textlink="">
      <xdr:nvSpPr>
        <xdr:cNvPr id="640" name="円/楕円 639"/>
        <xdr:cNvSpPr/>
      </xdr:nvSpPr>
      <xdr:spPr>
        <a:xfrm>
          <a:off x="12763500" y="1263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69818</xdr:rowOff>
    </xdr:from>
    <xdr:ext cx="534377" cy="259045"/>
    <xdr:sp macro="" textlink="">
      <xdr:nvSpPr>
        <xdr:cNvPr id="641" name="テキスト ボックス 640"/>
        <xdr:cNvSpPr txBox="1"/>
      </xdr:nvSpPr>
      <xdr:spPr>
        <a:xfrm>
          <a:off x="12547111" y="124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94</xdr:row>
      <xdr:rowOff>11325</xdr:rowOff>
    </xdr:from>
    <xdr:to>
      <xdr:col>23</xdr:col>
      <xdr:colOff>516889</xdr:colOff>
      <xdr:row>99</xdr:row>
      <xdr:rowOff>97768</xdr:rowOff>
    </xdr:to>
    <xdr:cxnSp macro="">
      <xdr:nvCxnSpPr>
        <xdr:cNvPr id="667" name="直線コネクタ 666"/>
        <xdr:cNvCxnSpPr/>
      </xdr:nvCxnSpPr>
      <xdr:spPr>
        <a:xfrm flipV="1">
          <a:off x="16317595" y="16127625"/>
          <a:ext cx="1269" cy="94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101595</xdr:rowOff>
    </xdr:from>
    <xdr:ext cx="313932" cy="259045"/>
    <xdr:sp macro="" textlink="">
      <xdr:nvSpPr>
        <xdr:cNvPr id="668" name="積立金最小値テキスト"/>
        <xdr:cNvSpPr txBox="1"/>
      </xdr:nvSpPr>
      <xdr:spPr>
        <a:xfrm>
          <a:off x="16370300" y="170751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99</xdr:row>
      <xdr:rowOff>97768</xdr:rowOff>
    </xdr:from>
    <xdr:to>
      <xdr:col>23</xdr:col>
      <xdr:colOff>606425</xdr:colOff>
      <xdr:row>99</xdr:row>
      <xdr:rowOff>97768</xdr:rowOff>
    </xdr:to>
    <xdr:cxnSp macro="">
      <xdr:nvCxnSpPr>
        <xdr:cNvPr id="669" name="直線コネクタ 668"/>
        <xdr:cNvCxnSpPr/>
      </xdr:nvCxnSpPr>
      <xdr:spPr>
        <a:xfrm>
          <a:off x="16230600" y="1707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129452</xdr:rowOff>
    </xdr:from>
    <xdr:ext cx="534377" cy="259045"/>
    <xdr:sp macro="" textlink="">
      <xdr:nvSpPr>
        <xdr:cNvPr id="670" name="積立金最大値テキスト"/>
        <xdr:cNvSpPr txBox="1"/>
      </xdr:nvSpPr>
      <xdr:spPr>
        <a:xfrm>
          <a:off x="16370300" y="1590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94</xdr:row>
      <xdr:rowOff>11325</xdr:rowOff>
    </xdr:from>
    <xdr:to>
      <xdr:col>23</xdr:col>
      <xdr:colOff>606425</xdr:colOff>
      <xdr:row>94</xdr:row>
      <xdr:rowOff>11325</xdr:rowOff>
    </xdr:to>
    <xdr:cxnSp macro="">
      <xdr:nvCxnSpPr>
        <xdr:cNvPr id="671" name="直線コネクタ 670"/>
        <xdr:cNvCxnSpPr/>
      </xdr:nvCxnSpPr>
      <xdr:spPr>
        <a:xfrm>
          <a:off x="16230600" y="1612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11325</xdr:rowOff>
    </xdr:from>
    <xdr:to>
      <xdr:col>23</xdr:col>
      <xdr:colOff>517525</xdr:colOff>
      <xdr:row>94</xdr:row>
      <xdr:rowOff>109460</xdr:rowOff>
    </xdr:to>
    <xdr:cxnSp macro="">
      <xdr:nvCxnSpPr>
        <xdr:cNvPr id="672" name="直線コネクタ 671"/>
        <xdr:cNvCxnSpPr/>
      </xdr:nvCxnSpPr>
      <xdr:spPr>
        <a:xfrm flipV="1">
          <a:off x="15481300" y="16127625"/>
          <a:ext cx="838200" cy="9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118876</xdr:rowOff>
    </xdr:from>
    <xdr:ext cx="534377" cy="259045"/>
    <xdr:sp macro="" textlink="">
      <xdr:nvSpPr>
        <xdr:cNvPr id="673" name="積立金平均値テキスト"/>
        <xdr:cNvSpPr txBox="1"/>
      </xdr:nvSpPr>
      <xdr:spPr>
        <a:xfrm>
          <a:off x="16370300" y="1674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140449</xdr:rowOff>
    </xdr:from>
    <xdr:to>
      <xdr:col>23</xdr:col>
      <xdr:colOff>568325</xdr:colOff>
      <xdr:row>98</xdr:row>
      <xdr:rowOff>70599</xdr:rowOff>
    </xdr:to>
    <xdr:sp macro="" textlink="">
      <xdr:nvSpPr>
        <xdr:cNvPr id="674" name="フローチャート : 判断 673"/>
        <xdr:cNvSpPr/>
      </xdr:nvSpPr>
      <xdr:spPr>
        <a:xfrm>
          <a:off x="162687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49909</xdr:rowOff>
    </xdr:from>
    <xdr:to>
      <xdr:col>22</xdr:col>
      <xdr:colOff>365125</xdr:colOff>
      <xdr:row>94</xdr:row>
      <xdr:rowOff>109460</xdr:rowOff>
    </xdr:to>
    <xdr:cxnSp macro="">
      <xdr:nvCxnSpPr>
        <xdr:cNvPr id="675" name="直線コネクタ 674"/>
        <xdr:cNvCxnSpPr/>
      </xdr:nvCxnSpPr>
      <xdr:spPr>
        <a:xfrm>
          <a:off x="14592300" y="15994759"/>
          <a:ext cx="889000" cy="2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167881</xdr:rowOff>
    </xdr:from>
    <xdr:to>
      <xdr:col>22</xdr:col>
      <xdr:colOff>415925</xdr:colOff>
      <xdr:row>98</xdr:row>
      <xdr:rowOff>98031</xdr:rowOff>
    </xdr:to>
    <xdr:sp macro="" textlink="">
      <xdr:nvSpPr>
        <xdr:cNvPr id="676" name="フローチャート : 判断 675"/>
        <xdr:cNvSpPr/>
      </xdr:nvSpPr>
      <xdr:spPr>
        <a:xfrm>
          <a:off x="15430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89158</xdr:rowOff>
    </xdr:from>
    <xdr:ext cx="534377" cy="259045"/>
    <xdr:sp macro="" textlink="">
      <xdr:nvSpPr>
        <xdr:cNvPr id="677" name="テキスト ボックス 676"/>
        <xdr:cNvSpPr txBox="1"/>
      </xdr:nvSpPr>
      <xdr:spPr>
        <a:xfrm>
          <a:off x="15214111" y="16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120596</xdr:rowOff>
    </xdr:from>
    <xdr:to>
      <xdr:col>21</xdr:col>
      <xdr:colOff>161925</xdr:colOff>
      <xdr:row>93</xdr:row>
      <xdr:rowOff>49909</xdr:rowOff>
    </xdr:to>
    <xdr:cxnSp macro="">
      <xdr:nvCxnSpPr>
        <xdr:cNvPr id="678" name="直線コネクタ 677"/>
        <xdr:cNvCxnSpPr/>
      </xdr:nvCxnSpPr>
      <xdr:spPr>
        <a:xfrm>
          <a:off x="13703300" y="15893996"/>
          <a:ext cx="889000" cy="10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11503</xdr:rowOff>
    </xdr:from>
    <xdr:to>
      <xdr:col>21</xdr:col>
      <xdr:colOff>212725</xdr:colOff>
      <xdr:row>98</xdr:row>
      <xdr:rowOff>113103</xdr:rowOff>
    </xdr:to>
    <xdr:sp macro="" textlink="">
      <xdr:nvSpPr>
        <xdr:cNvPr id="679" name="フローチャート : 判断 678"/>
        <xdr:cNvSpPr/>
      </xdr:nvSpPr>
      <xdr:spPr>
        <a:xfrm>
          <a:off x="14541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104230</xdr:rowOff>
    </xdr:from>
    <xdr:ext cx="534377" cy="259045"/>
    <xdr:sp macro="" textlink="">
      <xdr:nvSpPr>
        <xdr:cNvPr id="680" name="テキスト ボックス 679"/>
        <xdr:cNvSpPr txBox="1"/>
      </xdr:nvSpPr>
      <xdr:spPr>
        <a:xfrm>
          <a:off x="14325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21628</xdr:rowOff>
    </xdr:from>
    <xdr:to>
      <xdr:col>19</xdr:col>
      <xdr:colOff>644525</xdr:colOff>
      <xdr:row>92</xdr:row>
      <xdr:rowOff>120596</xdr:rowOff>
    </xdr:to>
    <xdr:cxnSp macro="">
      <xdr:nvCxnSpPr>
        <xdr:cNvPr id="681" name="直線コネクタ 680"/>
        <xdr:cNvCxnSpPr/>
      </xdr:nvCxnSpPr>
      <xdr:spPr>
        <a:xfrm>
          <a:off x="12814300" y="15623578"/>
          <a:ext cx="889000" cy="27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116708</xdr:rowOff>
    </xdr:from>
    <xdr:to>
      <xdr:col>20</xdr:col>
      <xdr:colOff>9525</xdr:colOff>
      <xdr:row>98</xdr:row>
      <xdr:rowOff>46858</xdr:rowOff>
    </xdr:to>
    <xdr:sp macro="" textlink="">
      <xdr:nvSpPr>
        <xdr:cNvPr id="682" name="フローチャート : 判断 681"/>
        <xdr:cNvSpPr/>
      </xdr:nvSpPr>
      <xdr:spPr>
        <a:xfrm>
          <a:off x="13652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37985</xdr:rowOff>
    </xdr:from>
    <xdr:ext cx="534377" cy="259045"/>
    <xdr:sp macro="" textlink="">
      <xdr:nvSpPr>
        <xdr:cNvPr id="683" name="テキスト ボックス 682"/>
        <xdr:cNvSpPr txBox="1"/>
      </xdr:nvSpPr>
      <xdr:spPr>
        <a:xfrm>
          <a:off x="13436111" y="168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28108</xdr:rowOff>
    </xdr:from>
    <xdr:to>
      <xdr:col>18</xdr:col>
      <xdr:colOff>492125</xdr:colOff>
      <xdr:row>97</xdr:row>
      <xdr:rowOff>129708</xdr:rowOff>
    </xdr:to>
    <xdr:sp macro="" textlink="">
      <xdr:nvSpPr>
        <xdr:cNvPr id="684" name="フローチャート : 判断 683"/>
        <xdr:cNvSpPr/>
      </xdr:nvSpPr>
      <xdr:spPr>
        <a:xfrm>
          <a:off x="12763500" y="166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120835</xdr:rowOff>
    </xdr:from>
    <xdr:ext cx="534377" cy="259045"/>
    <xdr:sp macro="" textlink="">
      <xdr:nvSpPr>
        <xdr:cNvPr id="685" name="テキスト ボックス 684"/>
        <xdr:cNvSpPr txBox="1"/>
      </xdr:nvSpPr>
      <xdr:spPr>
        <a:xfrm>
          <a:off x="12547111" y="167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131975</xdr:rowOff>
    </xdr:from>
    <xdr:to>
      <xdr:col>23</xdr:col>
      <xdr:colOff>568325</xdr:colOff>
      <xdr:row>94</xdr:row>
      <xdr:rowOff>62125</xdr:rowOff>
    </xdr:to>
    <xdr:sp macro="" textlink="">
      <xdr:nvSpPr>
        <xdr:cNvPr id="691" name="円/楕円 690"/>
        <xdr:cNvSpPr/>
      </xdr:nvSpPr>
      <xdr:spPr>
        <a:xfrm>
          <a:off x="16268700" y="1607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85002</xdr:rowOff>
    </xdr:from>
    <xdr:ext cx="534377" cy="259045"/>
    <xdr:sp macro="" textlink="">
      <xdr:nvSpPr>
        <xdr:cNvPr id="692" name="積立金該当値テキスト"/>
        <xdr:cNvSpPr txBox="1"/>
      </xdr:nvSpPr>
      <xdr:spPr>
        <a:xfrm>
          <a:off x="16370300" y="1602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57,862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58660</xdr:rowOff>
    </xdr:from>
    <xdr:to>
      <xdr:col>22</xdr:col>
      <xdr:colOff>415925</xdr:colOff>
      <xdr:row>94</xdr:row>
      <xdr:rowOff>160260</xdr:rowOff>
    </xdr:to>
    <xdr:sp macro="" textlink="">
      <xdr:nvSpPr>
        <xdr:cNvPr id="693" name="円/楕円 692"/>
        <xdr:cNvSpPr/>
      </xdr:nvSpPr>
      <xdr:spPr>
        <a:xfrm>
          <a:off x="15430500" y="161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5337</xdr:rowOff>
    </xdr:from>
    <xdr:ext cx="534377" cy="259045"/>
    <xdr:sp macro="" textlink="">
      <xdr:nvSpPr>
        <xdr:cNvPr id="694" name="テキスト ボックス 693"/>
        <xdr:cNvSpPr txBox="1"/>
      </xdr:nvSpPr>
      <xdr:spPr>
        <a:xfrm>
          <a:off x="15214111" y="1595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51,852</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170559</xdr:rowOff>
    </xdr:from>
    <xdr:to>
      <xdr:col>21</xdr:col>
      <xdr:colOff>212725</xdr:colOff>
      <xdr:row>93</xdr:row>
      <xdr:rowOff>100709</xdr:rowOff>
    </xdr:to>
    <xdr:sp macro="" textlink="">
      <xdr:nvSpPr>
        <xdr:cNvPr id="695" name="円/楕円 694"/>
        <xdr:cNvSpPr/>
      </xdr:nvSpPr>
      <xdr:spPr>
        <a:xfrm>
          <a:off x="14541500" y="159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117236</xdr:rowOff>
    </xdr:from>
    <xdr:ext cx="534377" cy="259045"/>
    <xdr:sp macro="" textlink="">
      <xdr:nvSpPr>
        <xdr:cNvPr id="696" name="テキスト ボックス 695"/>
        <xdr:cNvSpPr txBox="1"/>
      </xdr:nvSpPr>
      <xdr:spPr>
        <a:xfrm>
          <a:off x="14325111" y="157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65,999</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69796</xdr:rowOff>
    </xdr:from>
    <xdr:to>
      <xdr:col>20</xdr:col>
      <xdr:colOff>9525</xdr:colOff>
      <xdr:row>92</xdr:row>
      <xdr:rowOff>171396</xdr:rowOff>
    </xdr:to>
    <xdr:sp macro="" textlink="">
      <xdr:nvSpPr>
        <xdr:cNvPr id="697" name="円/楕円 696"/>
        <xdr:cNvSpPr/>
      </xdr:nvSpPr>
      <xdr:spPr>
        <a:xfrm>
          <a:off x="13652500" y="1584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16473</xdr:rowOff>
    </xdr:from>
    <xdr:ext cx="534377" cy="259045"/>
    <xdr:sp macro="" textlink="">
      <xdr:nvSpPr>
        <xdr:cNvPr id="698" name="テキスト ボックス 697"/>
        <xdr:cNvSpPr txBox="1"/>
      </xdr:nvSpPr>
      <xdr:spPr>
        <a:xfrm>
          <a:off x="13436111" y="1561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72,170</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142278</xdr:rowOff>
    </xdr:from>
    <xdr:to>
      <xdr:col>18</xdr:col>
      <xdr:colOff>492125</xdr:colOff>
      <xdr:row>91</xdr:row>
      <xdr:rowOff>72428</xdr:rowOff>
    </xdr:to>
    <xdr:sp macro="" textlink="">
      <xdr:nvSpPr>
        <xdr:cNvPr id="699" name="円/楕円 698"/>
        <xdr:cNvSpPr/>
      </xdr:nvSpPr>
      <xdr:spPr>
        <a:xfrm>
          <a:off x="12763500" y="155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88955</xdr:rowOff>
    </xdr:from>
    <xdr:ext cx="534377" cy="259045"/>
    <xdr:sp macro="" textlink="">
      <xdr:nvSpPr>
        <xdr:cNvPr id="700" name="テキスト ボックス 699"/>
        <xdr:cNvSpPr txBox="1"/>
      </xdr:nvSpPr>
      <xdr:spPr>
        <a:xfrm>
          <a:off x="12547111" y="1534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0" name="テキスト ボックス 71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6" name="直線コネクタ 725"/>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9"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30" name="直線コネクタ 729"/>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20175</xdr:rowOff>
    </xdr:from>
    <xdr:to>
      <xdr:col>32</xdr:col>
      <xdr:colOff>187325</xdr:colOff>
      <xdr:row>31</xdr:row>
      <xdr:rowOff>40749</xdr:rowOff>
    </xdr:to>
    <xdr:cxnSp macro="">
      <xdr:nvCxnSpPr>
        <xdr:cNvPr id="731" name="直線コネクタ 730"/>
        <xdr:cNvCxnSpPr/>
      </xdr:nvCxnSpPr>
      <xdr:spPr>
        <a:xfrm>
          <a:off x="21323300" y="5335125"/>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44140</xdr:rowOff>
    </xdr:from>
    <xdr:ext cx="378565" cy="259045"/>
    <xdr:sp macro="" textlink="">
      <xdr:nvSpPr>
        <xdr:cNvPr id="732" name="投資及び出資金平均値テキスト"/>
        <xdr:cNvSpPr txBox="1"/>
      </xdr:nvSpPr>
      <xdr:spPr>
        <a:xfrm>
          <a:off x="22212300" y="6559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33" name="フローチャート : 判断 732"/>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20175</xdr:rowOff>
    </xdr:from>
    <xdr:to>
      <xdr:col>31</xdr:col>
      <xdr:colOff>34925</xdr:colOff>
      <xdr:row>36</xdr:row>
      <xdr:rowOff>87938</xdr:rowOff>
    </xdr:to>
    <xdr:cxnSp macro="">
      <xdr:nvCxnSpPr>
        <xdr:cNvPr id="734" name="直線コネクタ 733"/>
        <xdr:cNvCxnSpPr/>
      </xdr:nvCxnSpPr>
      <xdr:spPr>
        <a:xfrm flipV="1">
          <a:off x="20434300" y="5335125"/>
          <a:ext cx="889000" cy="9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5" name="フローチャート : 判断 734"/>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12463</xdr:rowOff>
    </xdr:from>
    <xdr:ext cx="378565" cy="259045"/>
    <xdr:sp macro="" textlink="">
      <xdr:nvSpPr>
        <xdr:cNvPr id="736" name="テキスト ボックス 735"/>
        <xdr:cNvSpPr txBox="1"/>
      </xdr:nvSpPr>
      <xdr:spPr>
        <a:xfrm>
          <a:off x="21134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110145</xdr:rowOff>
    </xdr:from>
    <xdr:to>
      <xdr:col>29</xdr:col>
      <xdr:colOff>517525</xdr:colOff>
      <xdr:row>36</xdr:row>
      <xdr:rowOff>87938</xdr:rowOff>
    </xdr:to>
    <xdr:cxnSp macro="">
      <xdr:nvCxnSpPr>
        <xdr:cNvPr id="737" name="直線コネクタ 736"/>
        <xdr:cNvCxnSpPr/>
      </xdr:nvCxnSpPr>
      <xdr:spPr>
        <a:xfrm>
          <a:off x="19545300" y="6110895"/>
          <a:ext cx="889000" cy="14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8" name="フローチャート : 判断 737"/>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43651</xdr:rowOff>
    </xdr:from>
    <xdr:ext cx="378565" cy="259045"/>
    <xdr:sp macro="" textlink="">
      <xdr:nvSpPr>
        <xdr:cNvPr id="739" name="テキスト ボックス 738"/>
        <xdr:cNvSpPr txBox="1"/>
      </xdr:nvSpPr>
      <xdr:spPr>
        <a:xfrm>
          <a:off x="20245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90388</xdr:rowOff>
    </xdr:from>
    <xdr:to>
      <xdr:col>28</xdr:col>
      <xdr:colOff>314325</xdr:colOff>
      <xdr:row>35</xdr:row>
      <xdr:rowOff>110145</xdr:rowOff>
    </xdr:to>
    <xdr:cxnSp macro="">
      <xdr:nvCxnSpPr>
        <xdr:cNvPr id="740" name="直線コネクタ 739"/>
        <xdr:cNvCxnSpPr/>
      </xdr:nvCxnSpPr>
      <xdr:spPr>
        <a:xfrm>
          <a:off x="18656300" y="5748238"/>
          <a:ext cx="889000" cy="36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41" name="フローチャート : 判断 740"/>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36303</xdr:rowOff>
    </xdr:from>
    <xdr:ext cx="378565" cy="259045"/>
    <xdr:sp macro="" textlink="">
      <xdr:nvSpPr>
        <xdr:cNvPr id="742" name="テキスト ボックス 741"/>
        <xdr:cNvSpPr txBox="1"/>
      </xdr:nvSpPr>
      <xdr:spPr>
        <a:xfrm>
          <a:off x="19356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43" name="フローチャート : 判断 742"/>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27649</xdr:rowOff>
    </xdr:from>
    <xdr:ext cx="378565" cy="259045"/>
    <xdr:sp macro="" textlink="">
      <xdr:nvSpPr>
        <xdr:cNvPr id="744" name="テキスト ボックス 743"/>
        <xdr:cNvSpPr txBox="1"/>
      </xdr:nvSpPr>
      <xdr:spPr>
        <a:xfrm>
          <a:off x="18467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161399</xdr:rowOff>
    </xdr:from>
    <xdr:to>
      <xdr:col>32</xdr:col>
      <xdr:colOff>238125</xdr:colOff>
      <xdr:row>31</xdr:row>
      <xdr:rowOff>91549</xdr:rowOff>
    </xdr:to>
    <xdr:sp macro="" textlink="">
      <xdr:nvSpPr>
        <xdr:cNvPr id="750" name="円/楕円 749"/>
        <xdr:cNvSpPr/>
      </xdr:nvSpPr>
      <xdr:spPr>
        <a:xfrm>
          <a:off x="22110700" y="53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114426</xdr:rowOff>
    </xdr:from>
    <xdr:ext cx="469744" cy="259045"/>
    <xdr:sp macro="" textlink="">
      <xdr:nvSpPr>
        <xdr:cNvPr id="751" name="投資及び出資金該当値テキスト"/>
        <xdr:cNvSpPr txBox="1"/>
      </xdr:nvSpPr>
      <xdr:spPr>
        <a:xfrm>
          <a:off x="22212300" y="52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8,756</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140825</xdr:rowOff>
    </xdr:from>
    <xdr:to>
      <xdr:col>31</xdr:col>
      <xdr:colOff>85725</xdr:colOff>
      <xdr:row>31</xdr:row>
      <xdr:rowOff>70975</xdr:rowOff>
    </xdr:to>
    <xdr:sp macro="" textlink="">
      <xdr:nvSpPr>
        <xdr:cNvPr id="752" name="円/楕円 751"/>
        <xdr:cNvSpPr/>
      </xdr:nvSpPr>
      <xdr:spPr>
        <a:xfrm>
          <a:off x="21272500" y="5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29</xdr:row>
      <xdr:rowOff>87502</xdr:rowOff>
    </xdr:from>
    <xdr:ext cx="469744" cy="259045"/>
    <xdr:sp macro="" textlink="">
      <xdr:nvSpPr>
        <xdr:cNvPr id="753" name="テキスト ボックス 752"/>
        <xdr:cNvSpPr txBox="1"/>
      </xdr:nvSpPr>
      <xdr:spPr>
        <a:xfrm>
          <a:off x="21088427" y="505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37138</xdr:rowOff>
    </xdr:from>
    <xdr:to>
      <xdr:col>29</xdr:col>
      <xdr:colOff>568325</xdr:colOff>
      <xdr:row>36</xdr:row>
      <xdr:rowOff>138738</xdr:rowOff>
    </xdr:to>
    <xdr:sp macro="" textlink="">
      <xdr:nvSpPr>
        <xdr:cNvPr id="754" name="円/楕円 753"/>
        <xdr:cNvSpPr/>
      </xdr:nvSpPr>
      <xdr:spPr>
        <a:xfrm>
          <a:off x="20383500" y="62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155265</xdr:rowOff>
    </xdr:from>
    <xdr:ext cx="469744" cy="259045"/>
    <xdr:sp macro="" textlink="">
      <xdr:nvSpPr>
        <xdr:cNvPr id="755" name="テキスト ボックス 754"/>
        <xdr:cNvSpPr txBox="1"/>
      </xdr:nvSpPr>
      <xdr:spPr>
        <a:xfrm>
          <a:off x="20199427" y="598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59345</xdr:rowOff>
    </xdr:from>
    <xdr:to>
      <xdr:col>28</xdr:col>
      <xdr:colOff>365125</xdr:colOff>
      <xdr:row>35</xdr:row>
      <xdr:rowOff>160945</xdr:rowOff>
    </xdr:to>
    <xdr:sp macro="" textlink="">
      <xdr:nvSpPr>
        <xdr:cNvPr id="756" name="円/楕円 755"/>
        <xdr:cNvSpPr/>
      </xdr:nvSpPr>
      <xdr:spPr>
        <a:xfrm>
          <a:off x="19494500" y="60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6022</xdr:rowOff>
    </xdr:from>
    <xdr:ext cx="469744" cy="259045"/>
    <xdr:sp macro="" textlink="">
      <xdr:nvSpPr>
        <xdr:cNvPr id="757" name="テキスト ボックス 756"/>
        <xdr:cNvSpPr txBox="1"/>
      </xdr:nvSpPr>
      <xdr:spPr>
        <a:xfrm>
          <a:off x="19310427" y="583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39588</xdr:rowOff>
    </xdr:from>
    <xdr:to>
      <xdr:col>27</xdr:col>
      <xdr:colOff>161925</xdr:colOff>
      <xdr:row>33</xdr:row>
      <xdr:rowOff>141188</xdr:rowOff>
    </xdr:to>
    <xdr:sp macro="" textlink="">
      <xdr:nvSpPr>
        <xdr:cNvPr id="758" name="円/楕円 757"/>
        <xdr:cNvSpPr/>
      </xdr:nvSpPr>
      <xdr:spPr>
        <a:xfrm>
          <a:off x="18605500" y="569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157715</xdr:rowOff>
    </xdr:from>
    <xdr:ext cx="469744" cy="259045"/>
    <xdr:sp macro="" textlink="">
      <xdr:nvSpPr>
        <xdr:cNvPr id="759" name="テキスト ボックス 758"/>
        <xdr:cNvSpPr txBox="1"/>
      </xdr:nvSpPr>
      <xdr:spPr>
        <a:xfrm>
          <a:off x="18421427" y="547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0" name="直線コネクタ 76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1" name="テキスト ボックス 77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2" name="直線コネクタ 77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73" name="テキスト ボックス 772"/>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4" name="直線コネクタ 77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5" name="テキスト ボックス 774"/>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6" name="直線コネクタ 77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7" name="テキスト ボックス 776"/>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8" name="直線コネクタ 77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9" name="テキスト ボックス 77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0" name="直線コネクタ 77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1" name="テキスト ボックス 78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5" name="直線コネクタ 784"/>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7" name="直線コネクタ 78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8"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9" name="直線コネクタ 788"/>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16583</xdr:rowOff>
    </xdr:from>
    <xdr:to>
      <xdr:col>32</xdr:col>
      <xdr:colOff>187325</xdr:colOff>
      <xdr:row>59</xdr:row>
      <xdr:rowOff>17127</xdr:rowOff>
    </xdr:to>
    <xdr:cxnSp macro="">
      <xdr:nvCxnSpPr>
        <xdr:cNvPr id="790" name="直線コネクタ 789"/>
        <xdr:cNvCxnSpPr/>
      </xdr:nvCxnSpPr>
      <xdr:spPr>
        <a:xfrm>
          <a:off x="21323300" y="10132133"/>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91"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92" name="フローチャート : 判断 791"/>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6241</xdr:rowOff>
    </xdr:from>
    <xdr:to>
      <xdr:col>31</xdr:col>
      <xdr:colOff>34925</xdr:colOff>
      <xdr:row>59</xdr:row>
      <xdr:rowOff>16583</xdr:rowOff>
    </xdr:to>
    <xdr:cxnSp macro="">
      <xdr:nvCxnSpPr>
        <xdr:cNvPr id="793" name="直線コネクタ 792"/>
        <xdr:cNvCxnSpPr/>
      </xdr:nvCxnSpPr>
      <xdr:spPr>
        <a:xfrm>
          <a:off x="20434300" y="1012179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4" name="フローチャート : 判断 793"/>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5" name="テキスト ボックス 794"/>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6241</xdr:rowOff>
    </xdr:from>
    <xdr:to>
      <xdr:col>29</xdr:col>
      <xdr:colOff>517525</xdr:colOff>
      <xdr:row>59</xdr:row>
      <xdr:rowOff>30407</xdr:rowOff>
    </xdr:to>
    <xdr:cxnSp macro="">
      <xdr:nvCxnSpPr>
        <xdr:cNvPr id="796" name="直線コネクタ 795"/>
        <xdr:cNvCxnSpPr/>
      </xdr:nvCxnSpPr>
      <xdr:spPr>
        <a:xfrm flipV="1">
          <a:off x="19545300" y="10121791"/>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7" name="フローチャート : 判断 796"/>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8" name="テキスト ボックス 797"/>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30407</xdr:rowOff>
    </xdr:from>
    <xdr:to>
      <xdr:col>28</xdr:col>
      <xdr:colOff>314325</xdr:colOff>
      <xdr:row>59</xdr:row>
      <xdr:rowOff>35741</xdr:rowOff>
    </xdr:to>
    <xdr:cxnSp macro="">
      <xdr:nvCxnSpPr>
        <xdr:cNvPr id="799" name="直線コネクタ 798"/>
        <xdr:cNvCxnSpPr/>
      </xdr:nvCxnSpPr>
      <xdr:spPr>
        <a:xfrm flipV="1">
          <a:off x="18656300" y="1014595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800" name="フローチャート : 判断 799"/>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801" name="テキスト ボックス 800"/>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802" name="フローチャート : 判断 801"/>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803" name="テキスト ボックス 802"/>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137777</xdr:rowOff>
    </xdr:from>
    <xdr:to>
      <xdr:col>32</xdr:col>
      <xdr:colOff>238125</xdr:colOff>
      <xdr:row>59</xdr:row>
      <xdr:rowOff>67927</xdr:rowOff>
    </xdr:to>
    <xdr:sp macro="" textlink="">
      <xdr:nvSpPr>
        <xdr:cNvPr id="809" name="円/楕円 808"/>
        <xdr:cNvSpPr/>
      </xdr:nvSpPr>
      <xdr:spPr>
        <a:xfrm>
          <a:off x="22110700" y="100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52704</xdr:rowOff>
    </xdr:from>
    <xdr:ext cx="378565" cy="259045"/>
    <xdr:sp macro="" textlink="">
      <xdr:nvSpPr>
        <xdr:cNvPr id="810" name="貸付金該当値テキスト"/>
        <xdr:cNvSpPr txBox="1"/>
      </xdr:nvSpPr>
      <xdr:spPr>
        <a:xfrm>
          <a:off x="22212300" y="999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137233</xdr:rowOff>
    </xdr:from>
    <xdr:to>
      <xdr:col>31</xdr:col>
      <xdr:colOff>85725</xdr:colOff>
      <xdr:row>59</xdr:row>
      <xdr:rowOff>67383</xdr:rowOff>
    </xdr:to>
    <xdr:sp macro="" textlink="">
      <xdr:nvSpPr>
        <xdr:cNvPr id="811" name="円/楕円 810"/>
        <xdr:cNvSpPr/>
      </xdr:nvSpPr>
      <xdr:spPr>
        <a:xfrm>
          <a:off x="21272500" y="100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58510</xdr:rowOff>
    </xdr:from>
    <xdr:ext cx="378565" cy="259045"/>
    <xdr:sp macro="" textlink="">
      <xdr:nvSpPr>
        <xdr:cNvPr id="812" name="テキスト ボックス 811"/>
        <xdr:cNvSpPr txBox="1"/>
      </xdr:nvSpPr>
      <xdr:spPr>
        <a:xfrm>
          <a:off x="21134017" y="1017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126891</xdr:rowOff>
    </xdr:from>
    <xdr:to>
      <xdr:col>29</xdr:col>
      <xdr:colOff>568325</xdr:colOff>
      <xdr:row>59</xdr:row>
      <xdr:rowOff>57041</xdr:rowOff>
    </xdr:to>
    <xdr:sp macro="" textlink="">
      <xdr:nvSpPr>
        <xdr:cNvPr id="813" name="円/楕円 812"/>
        <xdr:cNvSpPr/>
      </xdr:nvSpPr>
      <xdr:spPr>
        <a:xfrm>
          <a:off x="20383500" y="1007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48168</xdr:rowOff>
    </xdr:from>
    <xdr:ext cx="378565" cy="259045"/>
    <xdr:sp macro="" textlink="">
      <xdr:nvSpPr>
        <xdr:cNvPr id="814" name="テキスト ボックス 813"/>
        <xdr:cNvSpPr txBox="1"/>
      </xdr:nvSpPr>
      <xdr:spPr>
        <a:xfrm>
          <a:off x="20245017" y="10163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151057</xdr:rowOff>
    </xdr:from>
    <xdr:to>
      <xdr:col>28</xdr:col>
      <xdr:colOff>365125</xdr:colOff>
      <xdr:row>59</xdr:row>
      <xdr:rowOff>81207</xdr:rowOff>
    </xdr:to>
    <xdr:sp macro="" textlink="">
      <xdr:nvSpPr>
        <xdr:cNvPr id="815" name="円/楕円 814"/>
        <xdr:cNvSpPr/>
      </xdr:nvSpPr>
      <xdr:spPr>
        <a:xfrm>
          <a:off x="19494500" y="1009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72334</xdr:rowOff>
    </xdr:from>
    <xdr:ext cx="378565" cy="259045"/>
    <xdr:sp macro="" textlink="">
      <xdr:nvSpPr>
        <xdr:cNvPr id="816" name="テキスト ボックス 815"/>
        <xdr:cNvSpPr txBox="1"/>
      </xdr:nvSpPr>
      <xdr:spPr>
        <a:xfrm>
          <a:off x="19356017" y="10187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156391</xdr:rowOff>
    </xdr:from>
    <xdr:to>
      <xdr:col>27</xdr:col>
      <xdr:colOff>161925</xdr:colOff>
      <xdr:row>59</xdr:row>
      <xdr:rowOff>86541</xdr:rowOff>
    </xdr:to>
    <xdr:sp macro="" textlink="">
      <xdr:nvSpPr>
        <xdr:cNvPr id="817" name="円/楕円 816"/>
        <xdr:cNvSpPr/>
      </xdr:nvSpPr>
      <xdr:spPr>
        <a:xfrm>
          <a:off x="18605500" y="1010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77668</xdr:rowOff>
    </xdr:from>
    <xdr:ext cx="378565" cy="259045"/>
    <xdr:sp macro="" textlink="">
      <xdr:nvSpPr>
        <xdr:cNvPr id="818" name="テキスト ボックス 817"/>
        <xdr:cNvSpPr txBox="1"/>
      </xdr:nvSpPr>
      <xdr:spPr>
        <a:xfrm>
          <a:off x="18467017" y="10193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43" name="直線コネクタ 842"/>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4"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5" name="直線コネクタ 844"/>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6"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7" name="直線コネクタ 846"/>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38468</xdr:rowOff>
    </xdr:from>
    <xdr:to>
      <xdr:col>32</xdr:col>
      <xdr:colOff>187325</xdr:colOff>
      <xdr:row>75</xdr:row>
      <xdr:rowOff>43135</xdr:rowOff>
    </xdr:to>
    <xdr:cxnSp macro="">
      <xdr:nvCxnSpPr>
        <xdr:cNvPr id="848" name="直線コネクタ 847"/>
        <xdr:cNvCxnSpPr/>
      </xdr:nvCxnSpPr>
      <xdr:spPr>
        <a:xfrm flipV="1">
          <a:off x="21323300" y="12897218"/>
          <a:ext cx="8382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9"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50" name="フローチャート : 判断 849"/>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43135</xdr:rowOff>
    </xdr:from>
    <xdr:to>
      <xdr:col>31</xdr:col>
      <xdr:colOff>34925</xdr:colOff>
      <xdr:row>75</xdr:row>
      <xdr:rowOff>108724</xdr:rowOff>
    </xdr:to>
    <xdr:cxnSp macro="">
      <xdr:nvCxnSpPr>
        <xdr:cNvPr id="851" name="直線コネクタ 850"/>
        <xdr:cNvCxnSpPr/>
      </xdr:nvCxnSpPr>
      <xdr:spPr>
        <a:xfrm flipV="1">
          <a:off x="20434300" y="12901885"/>
          <a:ext cx="889000" cy="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52" name="フローチャート : 判断 851"/>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53" name="テキスト ボックス 852"/>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108724</xdr:rowOff>
    </xdr:from>
    <xdr:to>
      <xdr:col>29</xdr:col>
      <xdr:colOff>517525</xdr:colOff>
      <xdr:row>76</xdr:row>
      <xdr:rowOff>38888</xdr:rowOff>
    </xdr:to>
    <xdr:cxnSp macro="">
      <xdr:nvCxnSpPr>
        <xdr:cNvPr id="854" name="直線コネクタ 853"/>
        <xdr:cNvCxnSpPr/>
      </xdr:nvCxnSpPr>
      <xdr:spPr>
        <a:xfrm flipV="1">
          <a:off x="19545300" y="12967474"/>
          <a:ext cx="889000" cy="10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5" name="フローチャート : 判断 854"/>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17759</xdr:rowOff>
    </xdr:from>
    <xdr:ext cx="534377" cy="259045"/>
    <xdr:sp macro="" textlink="">
      <xdr:nvSpPr>
        <xdr:cNvPr id="856" name="テキスト ボックス 855"/>
        <xdr:cNvSpPr txBox="1"/>
      </xdr:nvSpPr>
      <xdr:spPr>
        <a:xfrm>
          <a:off x="20167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128098</xdr:rowOff>
    </xdr:from>
    <xdr:to>
      <xdr:col>28</xdr:col>
      <xdr:colOff>314325</xdr:colOff>
      <xdr:row>76</xdr:row>
      <xdr:rowOff>38888</xdr:rowOff>
    </xdr:to>
    <xdr:cxnSp macro="">
      <xdr:nvCxnSpPr>
        <xdr:cNvPr id="857" name="直線コネクタ 856"/>
        <xdr:cNvCxnSpPr/>
      </xdr:nvCxnSpPr>
      <xdr:spPr>
        <a:xfrm>
          <a:off x="18656300" y="12986848"/>
          <a:ext cx="889000" cy="8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8" name="フローチャート : 判断 857"/>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37837</xdr:rowOff>
    </xdr:from>
    <xdr:ext cx="534377" cy="259045"/>
    <xdr:sp macro="" textlink="">
      <xdr:nvSpPr>
        <xdr:cNvPr id="859" name="テキスト ボックス 858"/>
        <xdr:cNvSpPr txBox="1"/>
      </xdr:nvSpPr>
      <xdr:spPr>
        <a:xfrm>
          <a:off x="19278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60" name="フローチャート : 判断 859"/>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57402</xdr:rowOff>
    </xdr:from>
    <xdr:ext cx="534377" cy="259045"/>
    <xdr:sp macro="" textlink="">
      <xdr:nvSpPr>
        <xdr:cNvPr id="861" name="テキスト ボックス 860"/>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159118</xdr:rowOff>
    </xdr:from>
    <xdr:to>
      <xdr:col>32</xdr:col>
      <xdr:colOff>238125</xdr:colOff>
      <xdr:row>75</xdr:row>
      <xdr:rowOff>89268</xdr:rowOff>
    </xdr:to>
    <xdr:sp macro="" textlink="">
      <xdr:nvSpPr>
        <xdr:cNvPr id="867" name="円/楕円 866"/>
        <xdr:cNvSpPr/>
      </xdr:nvSpPr>
      <xdr:spPr>
        <a:xfrm>
          <a:off x="22110700" y="128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10545</xdr:rowOff>
    </xdr:from>
    <xdr:ext cx="534377" cy="259045"/>
    <xdr:sp macro="" textlink="">
      <xdr:nvSpPr>
        <xdr:cNvPr id="868" name="繰出金該当値テキスト"/>
        <xdr:cNvSpPr txBox="1"/>
      </xdr:nvSpPr>
      <xdr:spPr>
        <a:xfrm>
          <a:off x="22212300" y="126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56,314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163785</xdr:rowOff>
    </xdr:from>
    <xdr:to>
      <xdr:col>31</xdr:col>
      <xdr:colOff>85725</xdr:colOff>
      <xdr:row>75</xdr:row>
      <xdr:rowOff>93935</xdr:rowOff>
    </xdr:to>
    <xdr:sp macro="" textlink="">
      <xdr:nvSpPr>
        <xdr:cNvPr id="869" name="円/楕円 868"/>
        <xdr:cNvSpPr/>
      </xdr:nvSpPr>
      <xdr:spPr>
        <a:xfrm>
          <a:off x="21272500" y="128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110462</xdr:rowOff>
    </xdr:from>
    <xdr:ext cx="534377" cy="259045"/>
    <xdr:sp macro="" textlink="">
      <xdr:nvSpPr>
        <xdr:cNvPr id="870" name="テキスト ボックス 869"/>
        <xdr:cNvSpPr txBox="1"/>
      </xdr:nvSpPr>
      <xdr:spPr>
        <a:xfrm>
          <a:off x="21056111" y="1262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57924</xdr:rowOff>
    </xdr:from>
    <xdr:to>
      <xdr:col>29</xdr:col>
      <xdr:colOff>568325</xdr:colOff>
      <xdr:row>75</xdr:row>
      <xdr:rowOff>159525</xdr:rowOff>
    </xdr:to>
    <xdr:sp macro="" textlink="">
      <xdr:nvSpPr>
        <xdr:cNvPr id="871" name="円/楕円 870"/>
        <xdr:cNvSpPr/>
      </xdr:nvSpPr>
      <xdr:spPr>
        <a:xfrm>
          <a:off x="20383500" y="12916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4601</xdr:rowOff>
    </xdr:from>
    <xdr:ext cx="534377" cy="259045"/>
    <xdr:sp macro="" textlink="">
      <xdr:nvSpPr>
        <xdr:cNvPr id="872" name="テキスト ボックス 871"/>
        <xdr:cNvSpPr txBox="1"/>
      </xdr:nvSpPr>
      <xdr:spPr>
        <a:xfrm>
          <a:off x="20167111" y="1269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159538</xdr:rowOff>
    </xdr:from>
    <xdr:to>
      <xdr:col>28</xdr:col>
      <xdr:colOff>365125</xdr:colOff>
      <xdr:row>76</xdr:row>
      <xdr:rowOff>89688</xdr:rowOff>
    </xdr:to>
    <xdr:sp macro="" textlink="">
      <xdr:nvSpPr>
        <xdr:cNvPr id="873" name="円/楕円 872"/>
        <xdr:cNvSpPr/>
      </xdr:nvSpPr>
      <xdr:spPr>
        <a:xfrm>
          <a:off x="19494500" y="130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106215</xdr:rowOff>
    </xdr:from>
    <xdr:ext cx="534377" cy="259045"/>
    <xdr:sp macro="" textlink="">
      <xdr:nvSpPr>
        <xdr:cNvPr id="874" name="テキスト ボックス 873"/>
        <xdr:cNvSpPr txBox="1"/>
      </xdr:nvSpPr>
      <xdr:spPr>
        <a:xfrm>
          <a:off x="19278111" y="1279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77298</xdr:rowOff>
    </xdr:from>
    <xdr:to>
      <xdr:col>27</xdr:col>
      <xdr:colOff>161925</xdr:colOff>
      <xdr:row>76</xdr:row>
      <xdr:rowOff>7448</xdr:rowOff>
    </xdr:to>
    <xdr:sp macro="" textlink="">
      <xdr:nvSpPr>
        <xdr:cNvPr id="875" name="円/楕円 874"/>
        <xdr:cNvSpPr/>
      </xdr:nvSpPr>
      <xdr:spPr>
        <a:xfrm>
          <a:off x="18605500" y="129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23975</xdr:rowOff>
    </xdr:from>
    <xdr:ext cx="534377" cy="259045"/>
    <xdr:sp macro="" textlink="">
      <xdr:nvSpPr>
        <xdr:cNvPr id="876" name="テキスト ボックス 875"/>
        <xdr:cNvSpPr txBox="1"/>
      </xdr:nvSpPr>
      <xdr:spPr>
        <a:xfrm>
          <a:off x="18389111" y="127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フローチャート :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1" name="フローチャート :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2" name="テキスト ボックス 90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4" name="フローチャート :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5" name="テキスト ボックス 90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7" name="フローチャート :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8" name="テキスト ボックス 90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フローチャート :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0" name="テキスト ボックス 90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6" name="円/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8" name="円/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9" name="テキスト ボックス 91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0" name="円/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1" name="テキスト ボックス 92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2" name="円/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3" name="テキスト ボックス 92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4" name="円/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5" name="テキスト ボックス 92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a:t>
          </a:r>
          <a:r>
            <a:rPr kumimoji="1" lang="ja-JP" altLang="en-US" sz="1300">
              <a:solidFill>
                <a:schemeClr val="dk1"/>
              </a:solidFill>
              <a:effectLst/>
              <a:latin typeface="+mn-lt"/>
              <a:ea typeface="+mn-ea"/>
              <a:cs typeface="+mn-cs"/>
            </a:rPr>
            <a:t>５８４，４６７</a:t>
          </a:r>
          <a:r>
            <a:rPr kumimoji="1" lang="ja-JP" altLang="ja-JP" sz="1300">
              <a:solidFill>
                <a:schemeClr val="dk1"/>
              </a:solidFill>
              <a:effectLst/>
              <a:latin typeface="+mn-lt"/>
              <a:ea typeface="+mn-ea"/>
              <a:cs typeface="+mn-cs"/>
            </a:rPr>
            <a:t>円となっている。主な構成項目である人件費は、住民一人当たり</a:t>
          </a:r>
          <a:r>
            <a:rPr kumimoji="1" lang="ja-JP" altLang="en-US" sz="1300">
              <a:solidFill>
                <a:schemeClr val="dk1"/>
              </a:solidFill>
              <a:effectLst/>
              <a:latin typeface="+mn-lt"/>
              <a:ea typeface="+mn-ea"/>
              <a:cs typeface="+mn-cs"/>
            </a:rPr>
            <a:t>７６，８９０</a:t>
          </a:r>
          <a:r>
            <a:rPr kumimoji="1" lang="ja-JP" altLang="ja-JP" sz="1300">
              <a:solidFill>
                <a:schemeClr val="dk1"/>
              </a:solidFill>
              <a:effectLst/>
              <a:latin typeface="+mn-lt"/>
              <a:ea typeface="+mn-ea"/>
              <a:cs typeface="+mn-cs"/>
            </a:rPr>
            <a:t>円となっている。５年間の平均値は７５，</a:t>
          </a:r>
          <a:r>
            <a:rPr kumimoji="1" lang="ja-JP" altLang="en-US" sz="1300">
              <a:solidFill>
                <a:schemeClr val="dk1"/>
              </a:solidFill>
              <a:effectLst/>
              <a:latin typeface="+mn-lt"/>
              <a:ea typeface="+mn-ea"/>
              <a:cs typeface="+mn-cs"/>
            </a:rPr>
            <a:t>４８０</a:t>
          </a:r>
          <a:r>
            <a:rPr kumimoji="1" lang="ja-JP" altLang="ja-JP" sz="1300">
              <a:solidFill>
                <a:schemeClr val="dk1"/>
              </a:solidFill>
              <a:effectLst/>
              <a:latin typeface="+mn-lt"/>
              <a:ea typeface="+mn-ea"/>
              <a:cs typeface="+mn-cs"/>
            </a:rPr>
            <a:t>円となっており、高止まりの傾向にある。類似団体の５年間の平均値は</a:t>
          </a:r>
          <a:r>
            <a:rPr kumimoji="1" lang="ja-JP" altLang="en-US" sz="1300">
              <a:solidFill>
                <a:schemeClr val="dk1"/>
              </a:solidFill>
              <a:effectLst/>
              <a:latin typeface="+mn-lt"/>
              <a:ea typeface="+mn-ea"/>
              <a:cs typeface="+mn-cs"/>
            </a:rPr>
            <a:t>６１，１０９</a:t>
          </a:r>
          <a:r>
            <a:rPr kumimoji="1" lang="ja-JP" altLang="ja-JP" sz="1300">
              <a:solidFill>
                <a:schemeClr val="dk1"/>
              </a:solidFill>
              <a:effectLst/>
              <a:latin typeface="+mn-lt"/>
              <a:ea typeface="+mn-ea"/>
              <a:cs typeface="+mn-cs"/>
            </a:rPr>
            <a:t>円となっており、類似団体平均と比べて高い水準にある。これは、合併の際、地理的要因（面積１５１．３４ｋ㎡／県内町村では第１位）を考慮して、本庁以外に２支所２出張所を有していることが主な要因である。普通建設事業費は、住民一人当たり</a:t>
          </a:r>
          <a:r>
            <a:rPr kumimoji="1" lang="ja-JP" altLang="en-US" sz="1300">
              <a:solidFill>
                <a:schemeClr val="dk1"/>
              </a:solidFill>
              <a:effectLst/>
              <a:latin typeface="+mn-lt"/>
              <a:ea typeface="+mn-ea"/>
              <a:cs typeface="+mn-cs"/>
            </a:rPr>
            <a:t>１０８，８０９</a:t>
          </a:r>
          <a:r>
            <a:rPr kumimoji="1" lang="ja-JP" altLang="ja-JP" sz="1300">
              <a:solidFill>
                <a:schemeClr val="dk1"/>
              </a:solidFill>
              <a:effectLst/>
              <a:latin typeface="+mn-lt"/>
              <a:ea typeface="+mn-ea"/>
              <a:cs typeface="+mn-cs"/>
            </a:rPr>
            <a:t>円となっており、昨年度から</a:t>
          </a:r>
          <a:r>
            <a:rPr kumimoji="1" lang="ja-JP" altLang="en-US" sz="1300">
              <a:solidFill>
                <a:schemeClr val="dk1"/>
              </a:solidFill>
              <a:effectLst/>
              <a:latin typeface="+mn-lt"/>
              <a:ea typeface="+mn-ea"/>
              <a:cs typeface="+mn-cs"/>
            </a:rPr>
            <a:t>４１，３６７</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している。この主な要因は、伊良原小中学校</a:t>
          </a:r>
          <a:r>
            <a:rPr kumimoji="1" lang="ja-JP" altLang="en-US" sz="1300">
              <a:solidFill>
                <a:schemeClr val="dk1"/>
              </a:solidFill>
              <a:effectLst/>
              <a:latin typeface="+mn-lt"/>
              <a:ea typeface="+mn-ea"/>
              <a:cs typeface="+mn-cs"/>
            </a:rPr>
            <a:t>建設</a:t>
          </a:r>
          <a:r>
            <a:rPr kumimoji="1" lang="ja-JP" altLang="ja-JP" sz="1300">
              <a:solidFill>
                <a:schemeClr val="dk1"/>
              </a:solidFill>
              <a:effectLst/>
              <a:latin typeface="+mn-lt"/>
              <a:ea typeface="+mn-ea"/>
              <a:cs typeface="+mn-cs"/>
            </a:rPr>
            <a:t>事業</a:t>
          </a:r>
          <a:r>
            <a:rPr kumimoji="1" lang="ja-JP" altLang="en-US" sz="1300">
              <a:solidFill>
                <a:schemeClr val="dk1"/>
              </a:solidFill>
              <a:effectLst/>
              <a:latin typeface="+mn-lt"/>
              <a:ea typeface="+mn-ea"/>
              <a:cs typeface="+mn-cs"/>
            </a:rPr>
            <a:t>費の減</a:t>
          </a:r>
          <a:r>
            <a:rPr kumimoji="1" lang="ja-JP" altLang="ja-JP" sz="1300">
              <a:solidFill>
                <a:schemeClr val="dk1"/>
              </a:solidFill>
              <a:effectLst/>
              <a:latin typeface="+mn-lt"/>
              <a:ea typeface="+mn-ea"/>
              <a:cs typeface="+mn-cs"/>
            </a:rPr>
            <a:t>によるものである。今後は、公共施設の統廃合や小中学校の再編等を</a:t>
          </a:r>
          <a:r>
            <a:rPr kumimoji="1" lang="ja-JP" altLang="en-US" sz="1300">
              <a:solidFill>
                <a:schemeClr val="dk1"/>
              </a:solidFill>
              <a:effectLst/>
              <a:latin typeface="+mn-lt"/>
              <a:ea typeface="+mn-ea"/>
              <a:cs typeface="+mn-cs"/>
            </a:rPr>
            <a:t>計画</a:t>
          </a:r>
          <a:r>
            <a:rPr kumimoji="1" lang="ja-JP" altLang="ja-JP" sz="1300">
              <a:solidFill>
                <a:schemeClr val="dk1"/>
              </a:solidFill>
              <a:effectLst/>
              <a:latin typeface="+mn-lt"/>
              <a:ea typeface="+mn-ea"/>
              <a:cs typeface="+mn-cs"/>
            </a:rPr>
            <a:t>しており、普通建設事業費の増加が見込まれるが、事業の取捨選択を徹底していくことで、事業費の抑制を目指すこととしている。また、類似団体内順位１位である投資及び出資金については、住民一人当たり</a:t>
          </a:r>
          <a:r>
            <a:rPr kumimoji="1" lang="ja-JP" altLang="en-US" sz="1300">
              <a:solidFill>
                <a:schemeClr val="dk1"/>
              </a:solidFill>
              <a:effectLst/>
              <a:latin typeface="+mn-lt"/>
              <a:ea typeface="+mn-ea"/>
              <a:cs typeface="+mn-cs"/>
            </a:rPr>
            <a:t>８，７５６</a:t>
          </a:r>
          <a:r>
            <a:rPr kumimoji="1" lang="ja-JP" altLang="ja-JP" sz="1300">
              <a:solidFill>
                <a:schemeClr val="dk1"/>
              </a:solidFill>
              <a:effectLst/>
              <a:latin typeface="+mn-lt"/>
              <a:ea typeface="+mn-ea"/>
              <a:cs typeface="+mn-cs"/>
            </a:rPr>
            <a:t>円となっている。類似団体平均と比較しても一人当たり</a:t>
          </a:r>
          <a:r>
            <a:rPr kumimoji="1" lang="ja-JP" altLang="en-US" sz="1300">
              <a:solidFill>
                <a:schemeClr val="dk1"/>
              </a:solidFill>
              <a:effectLst/>
              <a:latin typeface="+mn-lt"/>
              <a:ea typeface="+mn-ea"/>
              <a:cs typeface="+mn-cs"/>
            </a:rPr>
            <a:t>７，８１４</a:t>
          </a:r>
          <a:r>
            <a:rPr kumimoji="1" lang="ja-JP" altLang="ja-JP" sz="1300">
              <a:solidFill>
                <a:schemeClr val="dk1"/>
              </a:solidFill>
              <a:effectLst/>
              <a:latin typeface="+mn-lt"/>
              <a:ea typeface="+mn-ea"/>
              <a:cs typeface="+mn-cs"/>
            </a:rPr>
            <a:t>円上回っている。この主な要因は、京築地区水道企業団等への出資金である。当該団体への出資金は平成３０年度までであり、平成３１年度以降は投資及び出資金が減少に転じる見込みである。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20,454
20,347
151.34
13,108,657
11,954,691
859,421
6,822,121
11,115,416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123317</xdr:rowOff>
    </xdr:from>
    <xdr:to>
      <xdr:col>6</xdr:col>
      <xdr:colOff>511175</xdr:colOff>
      <xdr:row>31</xdr:row>
      <xdr:rowOff>36068</xdr:rowOff>
    </xdr:to>
    <xdr:cxnSp macro="">
      <xdr:nvCxnSpPr>
        <xdr:cNvPr id="61" name="直線コネクタ 60"/>
        <xdr:cNvCxnSpPr/>
      </xdr:nvCxnSpPr>
      <xdr:spPr>
        <a:xfrm>
          <a:off x="3797300" y="5266817"/>
          <a:ext cx="838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123317</xdr:rowOff>
    </xdr:from>
    <xdr:to>
      <xdr:col>5</xdr:col>
      <xdr:colOff>358775</xdr:colOff>
      <xdr:row>30</xdr:row>
      <xdr:rowOff>165608</xdr:rowOff>
    </xdr:to>
    <xdr:cxnSp macro="">
      <xdr:nvCxnSpPr>
        <xdr:cNvPr id="64" name="直線コネクタ 63"/>
        <xdr:cNvCxnSpPr/>
      </xdr:nvCxnSpPr>
      <xdr:spPr>
        <a:xfrm flipV="1">
          <a:off x="2908300" y="5266817"/>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165608</xdr:rowOff>
    </xdr:from>
    <xdr:to>
      <xdr:col>4</xdr:col>
      <xdr:colOff>155575</xdr:colOff>
      <xdr:row>31</xdr:row>
      <xdr:rowOff>18923</xdr:rowOff>
    </xdr:to>
    <xdr:cxnSp macro="">
      <xdr:nvCxnSpPr>
        <xdr:cNvPr id="67" name="直線コネクタ 66"/>
        <xdr:cNvCxnSpPr/>
      </xdr:nvCxnSpPr>
      <xdr:spPr>
        <a:xfrm flipV="1">
          <a:off x="2019300" y="5309108"/>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18923</xdr:rowOff>
    </xdr:from>
    <xdr:to>
      <xdr:col>2</xdr:col>
      <xdr:colOff>638175</xdr:colOff>
      <xdr:row>31</xdr:row>
      <xdr:rowOff>66167</xdr:rowOff>
    </xdr:to>
    <xdr:cxnSp macro="">
      <xdr:nvCxnSpPr>
        <xdr:cNvPr id="70" name="直線コネクタ 69"/>
        <xdr:cNvCxnSpPr/>
      </xdr:nvCxnSpPr>
      <xdr:spPr>
        <a:xfrm flipV="1">
          <a:off x="1130300" y="5333873"/>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156718</xdr:rowOff>
    </xdr:from>
    <xdr:to>
      <xdr:col>6</xdr:col>
      <xdr:colOff>561975</xdr:colOff>
      <xdr:row>31</xdr:row>
      <xdr:rowOff>86868</xdr:rowOff>
    </xdr:to>
    <xdr:sp macro="" textlink="">
      <xdr:nvSpPr>
        <xdr:cNvPr id="80" name="円/楕円 79"/>
        <xdr:cNvSpPr/>
      </xdr:nvSpPr>
      <xdr:spPr>
        <a:xfrm>
          <a:off x="4584700" y="53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8145</xdr:rowOff>
    </xdr:from>
    <xdr:ext cx="469744" cy="259045"/>
    <xdr:sp macro="" textlink="">
      <xdr:nvSpPr>
        <xdr:cNvPr id="81" name="議会費該当値テキスト"/>
        <xdr:cNvSpPr txBox="1"/>
      </xdr:nvSpPr>
      <xdr:spPr>
        <a:xfrm>
          <a:off x="4686300" y="51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5,622</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72517</xdr:rowOff>
    </xdr:from>
    <xdr:to>
      <xdr:col>5</xdr:col>
      <xdr:colOff>409575</xdr:colOff>
      <xdr:row>31</xdr:row>
      <xdr:rowOff>2667</xdr:rowOff>
    </xdr:to>
    <xdr:sp macro="" textlink="">
      <xdr:nvSpPr>
        <xdr:cNvPr id="82" name="円/楕円 81"/>
        <xdr:cNvSpPr/>
      </xdr:nvSpPr>
      <xdr:spPr>
        <a:xfrm>
          <a:off x="3746500" y="521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19194</xdr:rowOff>
    </xdr:from>
    <xdr:ext cx="469744" cy="259045"/>
    <xdr:sp macro="" textlink="">
      <xdr:nvSpPr>
        <xdr:cNvPr id="83" name="テキスト ボックス 82"/>
        <xdr:cNvSpPr txBox="1"/>
      </xdr:nvSpPr>
      <xdr:spPr>
        <a:xfrm>
          <a:off x="3562427" y="4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114808</xdr:rowOff>
    </xdr:from>
    <xdr:to>
      <xdr:col>4</xdr:col>
      <xdr:colOff>206375</xdr:colOff>
      <xdr:row>31</xdr:row>
      <xdr:rowOff>44958</xdr:rowOff>
    </xdr:to>
    <xdr:sp macro="" textlink="">
      <xdr:nvSpPr>
        <xdr:cNvPr id="84" name="円/楕円 83"/>
        <xdr:cNvSpPr/>
      </xdr:nvSpPr>
      <xdr:spPr>
        <a:xfrm>
          <a:off x="2857500" y="525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61485</xdr:rowOff>
    </xdr:from>
    <xdr:ext cx="469744" cy="259045"/>
    <xdr:sp macro="" textlink="">
      <xdr:nvSpPr>
        <xdr:cNvPr id="85" name="テキスト ボックス 84"/>
        <xdr:cNvSpPr txBox="1"/>
      </xdr:nvSpPr>
      <xdr:spPr>
        <a:xfrm>
          <a:off x="2673427" y="50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139573</xdr:rowOff>
    </xdr:from>
    <xdr:to>
      <xdr:col>3</xdr:col>
      <xdr:colOff>3175</xdr:colOff>
      <xdr:row>31</xdr:row>
      <xdr:rowOff>69723</xdr:rowOff>
    </xdr:to>
    <xdr:sp macro="" textlink="">
      <xdr:nvSpPr>
        <xdr:cNvPr id="86" name="円/楕円 85"/>
        <xdr:cNvSpPr/>
      </xdr:nvSpPr>
      <xdr:spPr>
        <a:xfrm>
          <a:off x="1968500" y="528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86250</xdr:rowOff>
    </xdr:from>
    <xdr:ext cx="469744" cy="259045"/>
    <xdr:sp macro="" textlink="">
      <xdr:nvSpPr>
        <xdr:cNvPr id="87" name="テキスト ボックス 86"/>
        <xdr:cNvSpPr txBox="1"/>
      </xdr:nvSpPr>
      <xdr:spPr>
        <a:xfrm>
          <a:off x="1784427" y="505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15367</xdr:rowOff>
    </xdr:from>
    <xdr:to>
      <xdr:col>1</xdr:col>
      <xdr:colOff>485775</xdr:colOff>
      <xdr:row>31</xdr:row>
      <xdr:rowOff>116967</xdr:rowOff>
    </xdr:to>
    <xdr:sp macro="" textlink="">
      <xdr:nvSpPr>
        <xdr:cNvPr id="88" name="円/楕円 87"/>
        <xdr:cNvSpPr/>
      </xdr:nvSpPr>
      <xdr:spPr>
        <a:xfrm>
          <a:off x="1079500" y="53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133494</xdr:rowOff>
    </xdr:from>
    <xdr:ext cx="469744" cy="259045"/>
    <xdr:sp macro="" textlink="">
      <xdr:nvSpPr>
        <xdr:cNvPr id="89" name="テキスト ボックス 88"/>
        <xdr:cNvSpPr txBox="1"/>
      </xdr:nvSpPr>
      <xdr:spPr>
        <a:xfrm>
          <a:off x="895427" y="5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95602</xdr:rowOff>
    </xdr:from>
    <xdr:to>
      <xdr:col>6</xdr:col>
      <xdr:colOff>511175</xdr:colOff>
      <xdr:row>54</xdr:row>
      <xdr:rowOff>123687</xdr:rowOff>
    </xdr:to>
    <xdr:cxnSp macro="">
      <xdr:nvCxnSpPr>
        <xdr:cNvPr id="121" name="直線コネクタ 120"/>
        <xdr:cNvCxnSpPr/>
      </xdr:nvCxnSpPr>
      <xdr:spPr>
        <a:xfrm flipV="1">
          <a:off x="3797300" y="9182452"/>
          <a:ext cx="838200" cy="19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57992</xdr:rowOff>
    </xdr:from>
    <xdr:to>
      <xdr:col>5</xdr:col>
      <xdr:colOff>358775</xdr:colOff>
      <xdr:row>54</xdr:row>
      <xdr:rowOff>123687</xdr:rowOff>
    </xdr:to>
    <xdr:cxnSp macro="">
      <xdr:nvCxnSpPr>
        <xdr:cNvPr id="124" name="直線コネクタ 123"/>
        <xdr:cNvCxnSpPr/>
      </xdr:nvCxnSpPr>
      <xdr:spPr>
        <a:xfrm>
          <a:off x="2908300" y="9144842"/>
          <a:ext cx="889000" cy="23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6" name="テキスト ボックス 125"/>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19010</xdr:rowOff>
    </xdr:from>
    <xdr:to>
      <xdr:col>4</xdr:col>
      <xdr:colOff>155575</xdr:colOff>
      <xdr:row>53</xdr:row>
      <xdr:rowOff>57992</xdr:rowOff>
    </xdr:to>
    <xdr:cxnSp macro="">
      <xdr:nvCxnSpPr>
        <xdr:cNvPr id="127" name="直線コネクタ 126"/>
        <xdr:cNvCxnSpPr/>
      </xdr:nvCxnSpPr>
      <xdr:spPr>
        <a:xfrm>
          <a:off x="2019300" y="9105860"/>
          <a:ext cx="889000" cy="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13045</xdr:rowOff>
    </xdr:from>
    <xdr:to>
      <xdr:col>2</xdr:col>
      <xdr:colOff>638175</xdr:colOff>
      <xdr:row>53</xdr:row>
      <xdr:rowOff>19010</xdr:rowOff>
    </xdr:to>
    <xdr:cxnSp macro="">
      <xdr:nvCxnSpPr>
        <xdr:cNvPr id="130" name="直線コネクタ 129"/>
        <xdr:cNvCxnSpPr/>
      </xdr:nvCxnSpPr>
      <xdr:spPr>
        <a:xfrm>
          <a:off x="1130300" y="8928445"/>
          <a:ext cx="889000" cy="17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37293</xdr:rowOff>
    </xdr:from>
    <xdr:ext cx="534377" cy="259045"/>
    <xdr:sp macro="" textlink="">
      <xdr:nvSpPr>
        <xdr:cNvPr id="132" name="テキスト ボックス 131"/>
        <xdr:cNvSpPr txBox="1"/>
      </xdr:nvSpPr>
      <xdr:spPr>
        <a:xfrm>
          <a:off x="1752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171253</xdr:rowOff>
    </xdr:from>
    <xdr:ext cx="534377" cy="259045"/>
    <xdr:sp macro="" textlink="">
      <xdr:nvSpPr>
        <xdr:cNvPr id="134" name="テキスト ボックス 133"/>
        <xdr:cNvSpPr txBox="1"/>
      </xdr:nvSpPr>
      <xdr:spPr>
        <a:xfrm>
          <a:off x="863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44802</xdr:rowOff>
    </xdr:from>
    <xdr:to>
      <xdr:col>6</xdr:col>
      <xdr:colOff>561975</xdr:colOff>
      <xdr:row>53</xdr:row>
      <xdr:rowOff>146402</xdr:rowOff>
    </xdr:to>
    <xdr:sp macro="" textlink="">
      <xdr:nvSpPr>
        <xdr:cNvPr id="140" name="円/楕円 139"/>
        <xdr:cNvSpPr/>
      </xdr:nvSpPr>
      <xdr:spPr>
        <a:xfrm>
          <a:off x="4584700" y="913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67679</xdr:rowOff>
    </xdr:from>
    <xdr:ext cx="599010" cy="259045"/>
    <xdr:sp macro="" textlink="">
      <xdr:nvSpPr>
        <xdr:cNvPr id="141" name="総務費該当値テキスト"/>
        <xdr:cNvSpPr txBox="1"/>
      </xdr:nvSpPr>
      <xdr:spPr>
        <a:xfrm>
          <a:off x="4686300" y="898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124,801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72887</xdr:rowOff>
    </xdr:from>
    <xdr:to>
      <xdr:col>5</xdr:col>
      <xdr:colOff>409575</xdr:colOff>
      <xdr:row>55</xdr:row>
      <xdr:rowOff>3037</xdr:rowOff>
    </xdr:to>
    <xdr:sp macro="" textlink="">
      <xdr:nvSpPr>
        <xdr:cNvPr id="142" name="円/楕円 141"/>
        <xdr:cNvSpPr/>
      </xdr:nvSpPr>
      <xdr:spPr>
        <a:xfrm>
          <a:off x="3746500" y="93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19564</xdr:rowOff>
    </xdr:from>
    <xdr:ext cx="599010" cy="259045"/>
    <xdr:sp macro="" textlink="">
      <xdr:nvSpPr>
        <xdr:cNvPr id="143" name="テキスト ボックス 142"/>
        <xdr:cNvSpPr txBox="1"/>
      </xdr:nvSpPr>
      <xdr:spPr>
        <a:xfrm>
          <a:off x="3497794" y="910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106,471</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7192</xdr:rowOff>
    </xdr:from>
    <xdr:to>
      <xdr:col>4</xdr:col>
      <xdr:colOff>206375</xdr:colOff>
      <xdr:row>53</xdr:row>
      <xdr:rowOff>108792</xdr:rowOff>
    </xdr:to>
    <xdr:sp macro="" textlink="">
      <xdr:nvSpPr>
        <xdr:cNvPr id="144" name="円/楕円 143"/>
        <xdr:cNvSpPr/>
      </xdr:nvSpPr>
      <xdr:spPr>
        <a:xfrm>
          <a:off x="2857500" y="909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125319</xdr:rowOff>
    </xdr:from>
    <xdr:ext cx="599010" cy="259045"/>
    <xdr:sp macro="" textlink="">
      <xdr:nvSpPr>
        <xdr:cNvPr id="145" name="テキスト ボックス 144"/>
        <xdr:cNvSpPr txBox="1"/>
      </xdr:nvSpPr>
      <xdr:spPr>
        <a:xfrm>
          <a:off x="2608794" y="886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128,256</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139660</xdr:rowOff>
    </xdr:from>
    <xdr:to>
      <xdr:col>3</xdr:col>
      <xdr:colOff>3175</xdr:colOff>
      <xdr:row>53</xdr:row>
      <xdr:rowOff>69810</xdr:rowOff>
    </xdr:to>
    <xdr:sp macro="" textlink="">
      <xdr:nvSpPr>
        <xdr:cNvPr id="146" name="円/楕円 145"/>
        <xdr:cNvSpPr/>
      </xdr:nvSpPr>
      <xdr:spPr>
        <a:xfrm>
          <a:off x="1968500" y="90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86337</xdr:rowOff>
    </xdr:from>
    <xdr:ext cx="599010" cy="259045"/>
    <xdr:sp macro="" textlink="">
      <xdr:nvSpPr>
        <xdr:cNvPr id="147" name="テキスト ボックス 146"/>
        <xdr:cNvSpPr txBox="1"/>
      </xdr:nvSpPr>
      <xdr:spPr>
        <a:xfrm>
          <a:off x="1719794" y="883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131,837</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133695</xdr:rowOff>
    </xdr:from>
    <xdr:to>
      <xdr:col>1</xdr:col>
      <xdr:colOff>485775</xdr:colOff>
      <xdr:row>52</xdr:row>
      <xdr:rowOff>63845</xdr:rowOff>
    </xdr:to>
    <xdr:sp macro="" textlink="">
      <xdr:nvSpPr>
        <xdr:cNvPr id="148" name="円/楕円 147"/>
        <xdr:cNvSpPr/>
      </xdr:nvSpPr>
      <xdr:spPr>
        <a:xfrm>
          <a:off x="1079500" y="88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80372</xdr:rowOff>
    </xdr:from>
    <xdr:ext cx="599010" cy="259045"/>
    <xdr:sp macro="" textlink="">
      <xdr:nvSpPr>
        <xdr:cNvPr id="149" name="テキスト ボックス 148"/>
        <xdr:cNvSpPr txBox="1"/>
      </xdr:nvSpPr>
      <xdr:spPr>
        <a:xfrm>
          <a:off x="830794" y="865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22952</xdr:rowOff>
    </xdr:from>
    <xdr:to>
      <xdr:col>6</xdr:col>
      <xdr:colOff>511175</xdr:colOff>
      <xdr:row>78</xdr:row>
      <xdr:rowOff>32547</xdr:rowOff>
    </xdr:to>
    <xdr:cxnSp macro="">
      <xdr:nvCxnSpPr>
        <xdr:cNvPr id="178" name="直線コネクタ 177"/>
        <xdr:cNvCxnSpPr/>
      </xdr:nvCxnSpPr>
      <xdr:spPr>
        <a:xfrm flipV="1">
          <a:off x="3797300" y="13396052"/>
          <a:ext cx="838200" cy="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136548</xdr:rowOff>
    </xdr:from>
    <xdr:ext cx="599010" cy="259045"/>
    <xdr:sp macro="" textlink="">
      <xdr:nvSpPr>
        <xdr:cNvPr id="179" name="民生費平均値テキスト"/>
        <xdr:cNvSpPr txBox="1"/>
      </xdr:nvSpPr>
      <xdr:spPr>
        <a:xfrm>
          <a:off x="4686300" y="13338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32547</xdr:rowOff>
    </xdr:from>
    <xdr:to>
      <xdr:col>5</xdr:col>
      <xdr:colOff>358775</xdr:colOff>
      <xdr:row>78</xdr:row>
      <xdr:rowOff>39887</xdr:rowOff>
    </xdr:to>
    <xdr:cxnSp macro="">
      <xdr:nvCxnSpPr>
        <xdr:cNvPr id="181" name="直線コネクタ 180"/>
        <xdr:cNvCxnSpPr/>
      </xdr:nvCxnSpPr>
      <xdr:spPr>
        <a:xfrm flipV="1">
          <a:off x="2908300" y="13405647"/>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94973</xdr:rowOff>
    </xdr:from>
    <xdr:ext cx="599010" cy="259045"/>
    <xdr:sp macro="" textlink="">
      <xdr:nvSpPr>
        <xdr:cNvPr id="183" name="テキスト ボックス 182"/>
        <xdr:cNvSpPr txBox="1"/>
      </xdr:nvSpPr>
      <xdr:spPr>
        <a:xfrm>
          <a:off x="3497794"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32942</xdr:rowOff>
    </xdr:from>
    <xdr:to>
      <xdr:col>4</xdr:col>
      <xdr:colOff>155575</xdr:colOff>
      <xdr:row>78</xdr:row>
      <xdr:rowOff>39887</xdr:rowOff>
    </xdr:to>
    <xdr:cxnSp macro="">
      <xdr:nvCxnSpPr>
        <xdr:cNvPr id="184" name="直線コネクタ 183"/>
        <xdr:cNvCxnSpPr/>
      </xdr:nvCxnSpPr>
      <xdr:spPr>
        <a:xfrm>
          <a:off x="2019300" y="13406042"/>
          <a:ext cx="8890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115910</xdr:rowOff>
    </xdr:from>
    <xdr:ext cx="599010" cy="259045"/>
    <xdr:sp macro="" textlink="">
      <xdr:nvSpPr>
        <xdr:cNvPr id="186" name="テキスト ボックス 185"/>
        <xdr:cNvSpPr txBox="1"/>
      </xdr:nvSpPr>
      <xdr:spPr>
        <a:xfrm>
          <a:off x="2608794" y="1348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32942</xdr:rowOff>
    </xdr:from>
    <xdr:to>
      <xdr:col>2</xdr:col>
      <xdr:colOff>638175</xdr:colOff>
      <xdr:row>78</xdr:row>
      <xdr:rowOff>55718</xdr:rowOff>
    </xdr:to>
    <xdr:cxnSp macro="">
      <xdr:nvCxnSpPr>
        <xdr:cNvPr id="187" name="直線コネクタ 186"/>
        <xdr:cNvCxnSpPr/>
      </xdr:nvCxnSpPr>
      <xdr:spPr>
        <a:xfrm flipV="1">
          <a:off x="1130300" y="13406042"/>
          <a:ext cx="889000" cy="2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121755</xdr:rowOff>
    </xdr:from>
    <xdr:ext cx="599010" cy="259045"/>
    <xdr:sp macro="" textlink="">
      <xdr:nvSpPr>
        <xdr:cNvPr id="189" name="テキスト ボックス 188"/>
        <xdr:cNvSpPr txBox="1"/>
      </xdr:nvSpPr>
      <xdr:spPr>
        <a:xfrm>
          <a:off x="1719794" y="1349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124268</xdr:rowOff>
    </xdr:from>
    <xdr:ext cx="599010" cy="259045"/>
    <xdr:sp macro="" textlink="">
      <xdr:nvSpPr>
        <xdr:cNvPr id="191" name="テキスト ボックス 190"/>
        <xdr:cNvSpPr txBox="1"/>
      </xdr:nvSpPr>
      <xdr:spPr>
        <a:xfrm>
          <a:off x="830794" y="1349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143602</xdr:rowOff>
    </xdr:from>
    <xdr:to>
      <xdr:col>6</xdr:col>
      <xdr:colOff>561975</xdr:colOff>
      <xdr:row>78</xdr:row>
      <xdr:rowOff>73752</xdr:rowOff>
    </xdr:to>
    <xdr:sp macro="" textlink="">
      <xdr:nvSpPr>
        <xdr:cNvPr id="197" name="円/楕円 196"/>
        <xdr:cNvSpPr/>
      </xdr:nvSpPr>
      <xdr:spPr>
        <a:xfrm>
          <a:off x="4584700" y="1334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102979</xdr:rowOff>
    </xdr:from>
    <xdr:ext cx="599010" cy="259045"/>
    <xdr:sp macro="" textlink="">
      <xdr:nvSpPr>
        <xdr:cNvPr id="198" name="民生費該当値テキスト"/>
        <xdr:cNvSpPr txBox="1"/>
      </xdr:nvSpPr>
      <xdr:spPr>
        <a:xfrm>
          <a:off x="4686300" y="1313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153197</xdr:rowOff>
    </xdr:from>
    <xdr:to>
      <xdr:col>5</xdr:col>
      <xdr:colOff>409575</xdr:colOff>
      <xdr:row>78</xdr:row>
      <xdr:rowOff>83347</xdr:rowOff>
    </xdr:to>
    <xdr:sp macro="" textlink="">
      <xdr:nvSpPr>
        <xdr:cNvPr id="199" name="円/楕円 198"/>
        <xdr:cNvSpPr/>
      </xdr:nvSpPr>
      <xdr:spPr>
        <a:xfrm>
          <a:off x="3746500" y="1335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99874</xdr:rowOff>
    </xdr:from>
    <xdr:ext cx="599010" cy="259045"/>
    <xdr:sp macro="" textlink="">
      <xdr:nvSpPr>
        <xdr:cNvPr id="200" name="テキスト ボックス 199"/>
        <xdr:cNvSpPr txBox="1"/>
      </xdr:nvSpPr>
      <xdr:spPr>
        <a:xfrm>
          <a:off x="3497794" y="1313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144,373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160537</xdr:rowOff>
    </xdr:from>
    <xdr:to>
      <xdr:col>4</xdr:col>
      <xdr:colOff>206375</xdr:colOff>
      <xdr:row>78</xdr:row>
      <xdr:rowOff>90687</xdr:rowOff>
    </xdr:to>
    <xdr:sp macro="" textlink="">
      <xdr:nvSpPr>
        <xdr:cNvPr id="201" name="円/楕円 200"/>
        <xdr:cNvSpPr/>
      </xdr:nvSpPr>
      <xdr:spPr>
        <a:xfrm>
          <a:off x="2857500" y="1336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107214</xdr:rowOff>
    </xdr:from>
    <xdr:ext cx="599010" cy="259045"/>
    <xdr:sp macro="" textlink="">
      <xdr:nvSpPr>
        <xdr:cNvPr id="202" name="テキスト ボックス 201"/>
        <xdr:cNvSpPr txBox="1"/>
      </xdr:nvSpPr>
      <xdr:spPr>
        <a:xfrm>
          <a:off x="2608794" y="1313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153592</xdr:rowOff>
    </xdr:from>
    <xdr:to>
      <xdr:col>3</xdr:col>
      <xdr:colOff>3175</xdr:colOff>
      <xdr:row>78</xdr:row>
      <xdr:rowOff>83742</xdr:rowOff>
    </xdr:to>
    <xdr:sp macro="" textlink="">
      <xdr:nvSpPr>
        <xdr:cNvPr id="203" name="円/楕円 202"/>
        <xdr:cNvSpPr/>
      </xdr:nvSpPr>
      <xdr:spPr>
        <a:xfrm>
          <a:off x="1968500" y="1335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100269</xdr:rowOff>
    </xdr:from>
    <xdr:ext cx="599010" cy="259045"/>
    <xdr:sp macro="" textlink="">
      <xdr:nvSpPr>
        <xdr:cNvPr id="204" name="テキスト ボックス 203"/>
        <xdr:cNvSpPr txBox="1"/>
      </xdr:nvSpPr>
      <xdr:spPr>
        <a:xfrm>
          <a:off x="1719794" y="1313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4918</xdr:rowOff>
    </xdr:from>
    <xdr:to>
      <xdr:col>1</xdr:col>
      <xdr:colOff>485775</xdr:colOff>
      <xdr:row>78</xdr:row>
      <xdr:rowOff>106518</xdr:rowOff>
    </xdr:to>
    <xdr:sp macro="" textlink="">
      <xdr:nvSpPr>
        <xdr:cNvPr id="205" name="円/楕円 204"/>
        <xdr:cNvSpPr/>
      </xdr:nvSpPr>
      <xdr:spPr>
        <a:xfrm>
          <a:off x="1079500" y="1337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123045</xdr:rowOff>
    </xdr:from>
    <xdr:ext cx="599010" cy="259045"/>
    <xdr:sp macro="" textlink="">
      <xdr:nvSpPr>
        <xdr:cNvPr id="206" name="テキスト ボックス 205"/>
        <xdr:cNvSpPr txBox="1"/>
      </xdr:nvSpPr>
      <xdr:spPr>
        <a:xfrm>
          <a:off x="830794" y="1315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162616</xdr:rowOff>
    </xdr:from>
    <xdr:to>
      <xdr:col>6</xdr:col>
      <xdr:colOff>511175</xdr:colOff>
      <xdr:row>95</xdr:row>
      <xdr:rowOff>45022</xdr:rowOff>
    </xdr:to>
    <xdr:cxnSp macro="">
      <xdr:nvCxnSpPr>
        <xdr:cNvPr id="236" name="直線コネクタ 235"/>
        <xdr:cNvCxnSpPr/>
      </xdr:nvCxnSpPr>
      <xdr:spPr>
        <a:xfrm flipV="1">
          <a:off x="3797300" y="16278916"/>
          <a:ext cx="838200" cy="5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7"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169571</xdr:rowOff>
    </xdr:from>
    <xdr:to>
      <xdr:col>5</xdr:col>
      <xdr:colOff>358775</xdr:colOff>
      <xdr:row>95</xdr:row>
      <xdr:rowOff>45022</xdr:rowOff>
    </xdr:to>
    <xdr:cxnSp macro="">
      <xdr:nvCxnSpPr>
        <xdr:cNvPr id="239" name="直線コネクタ 238"/>
        <xdr:cNvCxnSpPr/>
      </xdr:nvCxnSpPr>
      <xdr:spPr>
        <a:xfrm>
          <a:off x="2908300" y="16114421"/>
          <a:ext cx="889000" cy="2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10538</xdr:rowOff>
    </xdr:from>
    <xdr:ext cx="534377" cy="259045"/>
    <xdr:sp macro="" textlink="">
      <xdr:nvSpPr>
        <xdr:cNvPr id="241" name="テキスト ボックス 240"/>
        <xdr:cNvSpPr txBox="1"/>
      </xdr:nvSpPr>
      <xdr:spPr>
        <a:xfrm>
          <a:off x="3530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169571</xdr:rowOff>
    </xdr:from>
    <xdr:to>
      <xdr:col>4</xdr:col>
      <xdr:colOff>155575</xdr:colOff>
      <xdr:row>95</xdr:row>
      <xdr:rowOff>118041</xdr:rowOff>
    </xdr:to>
    <xdr:cxnSp macro="">
      <xdr:nvCxnSpPr>
        <xdr:cNvPr id="242" name="直線コネクタ 241"/>
        <xdr:cNvCxnSpPr/>
      </xdr:nvCxnSpPr>
      <xdr:spPr>
        <a:xfrm flipV="1">
          <a:off x="2019300" y="16114421"/>
          <a:ext cx="889000" cy="2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3929</xdr:rowOff>
    </xdr:from>
    <xdr:ext cx="534377" cy="259045"/>
    <xdr:sp macro="" textlink="">
      <xdr:nvSpPr>
        <xdr:cNvPr id="244" name="テキスト ボックス 243"/>
        <xdr:cNvSpPr txBox="1"/>
      </xdr:nvSpPr>
      <xdr:spPr>
        <a:xfrm>
          <a:off x="2641111" y="16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70662</xdr:rowOff>
    </xdr:from>
    <xdr:to>
      <xdr:col>2</xdr:col>
      <xdr:colOff>638175</xdr:colOff>
      <xdr:row>95</xdr:row>
      <xdr:rowOff>118041</xdr:rowOff>
    </xdr:to>
    <xdr:cxnSp macro="">
      <xdr:nvCxnSpPr>
        <xdr:cNvPr id="245" name="直線コネクタ 244"/>
        <xdr:cNvCxnSpPr/>
      </xdr:nvCxnSpPr>
      <xdr:spPr>
        <a:xfrm>
          <a:off x="1130300" y="16358412"/>
          <a:ext cx="889000" cy="4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27475</xdr:rowOff>
    </xdr:from>
    <xdr:ext cx="534377" cy="259045"/>
    <xdr:sp macro="" textlink="">
      <xdr:nvSpPr>
        <xdr:cNvPr id="247" name="テキスト ボックス 246"/>
        <xdr:cNvSpPr txBox="1"/>
      </xdr:nvSpPr>
      <xdr:spPr>
        <a:xfrm>
          <a:off x="1752111" y="168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18521</xdr:rowOff>
    </xdr:from>
    <xdr:ext cx="534377" cy="259045"/>
    <xdr:sp macro="" textlink="">
      <xdr:nvSpPr>
        <xdr:cNvPr id="249" name="テキスト ボックス 248"/>
        <xdr:cNvSpPr txBox="1"/>
      </xdr:nvSpPr>
      <xdr:spPr>
        <a:xfrm>
          <a:off x="863111" y="168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111816</xdr:rowOff>
    </xdr:from>
    <xdr:to>
      <xdr:col>6</xdr:col>
      <xdr:colOff>561975</xdr:colOff>
      <xdr:row>95</xdr:row>
      <xdr:rowOff>41966</xdr:rowOff>
    </xdr:to>
    <xdr:sp macro="" textlink="">
      <xdr:nvSpPr>
        <xdr:cNvPr id="255" name="円/楕円 254"/>
        <xdr:cNvSpPr/>
      </xdr:nvSpPr>
      <xdr:spPr>
        <a:xfrm>
          <a:off x="4584700" y="1622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134693</xdr:rowOff>
    </xdr:from>
    <xdr:ext cx="534377" cy="259045"/>
    <xdr:sp macro="" textlink="">
      <xdr:nvSpPr>
        <xdr:cNvPr id="256" name="衛生費該当値テキスト"/>
        <xdr:cNvSpPr txBox="1"/>
      </xdr:nvSpPr>
      <xdr:spPr>
        <a:xfrm>
          <a:off x="4686300" y="1607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58,797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165672</xdr:rowOff>
    </xdr:from>
    <xdr:to>
      <xdr:col>5</xdr:col>
      <xdr:colOff>409575</xdr:colOff>
      <xdr:row>95</xdr:row>
      <xdr:rowOff>95822</xdr:rowOff>
    </xdr:to>
    <xdr:sp macro="" textlink="">
      <xdr:nvSpPr>
        <xdr:cNvPr id="257" name="円/楕円 256"/>
        <xdr:cNvSpPr/>
      </xdr:nvSpPr>
      <xdr:spPr>
        <a:xfrm>
          <a:off x="3746500" y="162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112349</xdr:rowOff>
    </xdr:from>
    <xdr:ext cx="534377" cy="259045"/>
    <xdr:sp macro="" textlink="">
      <xdr:nvSpPr>
        <xdr:cNvPr id="258" name="テキスト ボックス 257"/>
        <xdr:cNvSpPr txBox="1"/>
      </xdr:nvSpPr>
      <xdr:spPr>
        <a:xfrm>
          <a:off x="3530111" y="160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55,970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118771</xdr:rowOff>
    </xdr:from>
    <xdr:to>
      <xdr:col>4</xdr:col>
      <xdr:colOff>206375</xdr:colOff>
      <xdr:row>94</xdr:row>
      <xdr:rowOff>48921</xdr:rowOff>
    </xdr:to>
    <xdr:sp macro="" textlink="">
      <xdr:nvSpPr>
        <xdr:cNvPr id="259" name="円/楕円 258"/>
        <xdr:cNvSpPr/>
      </xdr:nvSpPr>
      <xdr:spPr>
        <a:xfrm>
          <a:off x="2857500" y="160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65448</xdr:rowOff>
    </xdr:from>
    <xdr:ext cx="534377" cy="259045"/>
    <xdr:sp macro="" textlink="">
      <xdr:nvSpPr>
        <xdr:cNvPr id="260" name="テキスト ボックス 259"/>
        <xdr:cNvSpPr txBox="1"/>
      </xdr:nvSpPr>
      <xdr:spPr>
        <a:xfrm>
          <a:off x="2641111" y="1583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67241</xdr:rowOff>
    </xdr:from>
    <xdr:to>
      <xdr:col>3</xdr:col>
      <xdr:colOff>3175</xdr:colOff>
      <xdr:row>95</xdr:row>
      <xdr:rowOff>168841</xdr:rowOff>
    </xdr:to>
    <xdr:sp macro="" textlink="">
      <xdr:nvSpPr>
        <xdr:cNvPr id="261" name="円/楕円 260"/>
        <xdr:cNvSpPr/>
      </xdr:nvSpPr>
      <xdr:spPr>
        <a:xfrm>
          <a:off x="1968500" y="163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13918</xdr:rowOff>
    </xdr:from>
    <xdr:ext cx="534377" cy="259045"/>
    <xdr:sp macro="" textlink="">
      <xdr:nvSpPr>
        <xdr:cNvPr id="262" name="テキスト ボックス 261"/>
        <xdr:cNvSpPr txBox="1"/>
      </xdr:nvSpPr>
      <xdr:spPr>
        <a:xfrm>
          <a:off x="1752111" y="161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19862</xdr:rowOff>
    </xdr:from>
    <xdr:to>
      <xdr:col>1</xdr:col>
      <xdr:colOff>485775</xdr:colOff>
      <xdr:row>95</xdr:row>
      <xdr:rowOff>121462</xdr:rowOff>
    </xdr:to>
    <xdr:sp macro="" textlink="">
      <xdr:nvSpPr>
        <xdr:cNvPr id="263" name="円/楕円 262"/>
        <xdr:cNvSpPr/>
      </xdr:nvSpPr>
      <xdr:spPr>
        <a:xfrm>
          <a:off x="1079500" y="1630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137989</xdr:rowOff>
    </xdr:from>
    <xdr:ext cx="534377" cy="259045"/>
    <xdr:sp macro="" textlink="">
      <xdr:nvSpPr>
        <xdr:cNvPr id="264" name="テキスト ボックス 263"/>
        <xdr:cNvSpPr txBox="1"/>
      </xdr:nvSpPr>
      <xdr:spPr>
        <a:xfrm>
          <a:off x="863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157988</xdr:rowOff>
    </xdr:from>
    <xdr:to>
      <xdr:col>15</xdr:col>
      <xdr:colOff>180975</xdr:colOff>
      <xdr:row>38</xdr:row>
      <xdr:rowOff>158750</xdr:rowOff>
    </xdr:to>
    <xdr:cxnSp macro="">
      <xdr:nvCxnSpPr>
        <xdr:cNvPr id="293" name="直線コネクタ 292"/>
        <xdr:cNvCxnSpPr/>
      </xdr:nvCxnSpPr>
      <xdr:spPr>
        <a:xfrm flipV="1">
          <a:off x="9639300" y="667308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158750</xdr:rowOff>
    </xdr:from>
    <xdr:to>
      <xdr:col>14</xdr:col>
      <xdr:colOff>28575</xdr:colOff>
      <xdr:row>38</xdr:row>
      <xdr:rowOff>168084</xdr:rowOff>
    </xdr:to>
    <xdr:cxnSp macro="">
      <xdr:nvCxnSpPr>
        <xdr:cNvPr id="296" name="直線コネクタ 295"/>
        <xdr:cNvCxnSpPr/>
      </xdr:nvCxnSpPr>
      <xdr:spPr>
        <a:xfrm flipV="1">
          <a:off x="8750300" y="6673850"/>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149416</xdr:rowOff>
    </xdr:from>
    <xdr:to>
      <xdr:col>12</xdr:col>
      <xdr:colOff>511175</xdr:colOff>
      <xdr:row>38</xdr:row>
      <xdr:rowOff>168084</xdr:rowOff>
    </xdr:to>
    <xdr:cxnSp macro="">
      <xdr:nvCxnSpPr>
        <xdr:cNvPr id="299" name="直線コネクタ 298"/>
        <xdr:cNvCxnSpPr/>
      </xdr:nvCxnSpPr>
      <xdr:spPr>
        <a:xfrm>
          <a:off x="7861300" y="6664516"/>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98442</xdr:rowOff>
    </xdr:from>
    <xdr:ext cx="378565" cy="259045"/>
    <xdr:sp macro="" textlink="">
      <xdr:nvSpPr>
        <xdr:cNvPr id="301" name="テキスト ボックス 300"/>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127127</xdr:rowOff>
    </xdr:from>
    <xdr:to>
      <xdr:col>11</xdr:col>
      <xdr:colOff>307975</xdr:colOff>
      <xdr:row>38</xdr:row>
      <xdr:rowOff>149416</xdr:rowOff>
    </xdr:to>
    <xdr:cxnSp macro="">
      <xdr:nvCxnSpPr>
        <xdr:cNvPr id="302" name="直線コネクタ 301"/>
        <xdr:cNvCxnSpPr/>
      </xdr:nvCxnSpPr>
      <xdr:spPr>
        <a:xfrm>
          <a:off x="6972300" y="6642227"/>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49484</xdr:rowOff>
    </xdr:from>
    <xdr:ext cx="469744" cy="259045"/>
    <xdr:sp macro="" textlink="">
      <xdr:nvSpPr>
        <xdr:cNvPr id="304" name="テキスト ボックス 303"/>
        <xdr:cNvSpPr txBox="1"/>
      </xdr:nvSpPr>
      <xdr:spPr>
        <a:xfrm>
          <a:off x="7626427" y="62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169499</xdr:rowOff>
    </xdr:from>
    <xdr:ext cx="469744" cy="259045"/>
    <xdr:sp macro="" textlink="">
      <xdr:nvSpPr>
        <xdr:cNvPr id="306" name="テキスト ボックス 305"/>
        <xdr:cNvSpPr txBox="1"/>
      </xdr:nvSpPr>
      <xdr:spPr>
        <a:xfrm>
          <a:off x="6737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107188</xdr:rowOff>
    </xdr:from>
    <xdr:to>
      <xdr:col>15</xdr:col>
      <xdr:colOff>231775</xdr:colOff>
      <xdr:row>39</xdr:row>
      <xdr:rowOff>37338</xdr:rowOff>
    </xdr:to>
    <xdr:sp macro="" textlink="">
      <xdr:nvSpPr>
        <xdr:cNvPr id="312" name="円/楕円 311"/>
        <xdr:cNvSpPr/>
      </xdr:nvSpPr>
      <xdr:spPr>
        <a:xfrm>
          <a:off x="104267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22115</xdr:rowOff>
    </xdr:from>
    <xdr:ext cx="378565" cy="259045"/>
    <xdr:sp macro="" textlink="">
      <xdr:nvSpPr>
        <xdr:cNvPr id="313" name="労働費該当値テキスト"/>
        <xdr:cNvSpPr txBox="1"/>
      </xdr:nvSpPr>
      <xdr:spPr>
        <a:xfrm>
          <a:off x="10528300" y="6537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107950</xdr:rowOff>
    </xdr:from>
    <xdr:to>
      <xdr:col>14</xdr:col>
      <xdr:colOff>79375</xdr:colOff>
      <xdr:row>39</xdr:row>
      <xdr:rowOff>38100</xdr:rowOff>
    </xdr:to>
    <xdr:sp macro="" textlink="">
      <xdr:nvSpPr>
        <xdr:cNvPr id="314" name="円/楕円 313"/>
        <xdr:cNvSpPr/>
      </xdr:nvSpPr>
      <xdr:spPr>
        <a:xfrm>
          <a:off x="9588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29227</xdr:rowOff>
    </xdr:from>
    <xdr:ext cx="378565" cy="259045"/>
    <xdr:sp macro="" textlink="">
      <xdr:nvSpPr>
        <xdr:cNvPr id="315" name="テキスト ボックス 314"/>
        <xdr:cNvSpPr txBox="1"/>
      </xdr:nvSpPr>
      <xdr:spPr>
        <a:xfrm>
          <a:off x="9450017" y="671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117284</xdr:rowOff>
    </xdr:from>
    <xdr:to>
      <xdr:col>12</xdr:col>
      <xdr:colOff>561975</xdr:colOff>
      <xdr:row>39</xdr:row>
      <xdr:rowOff>47434</xdr:rowOff>
    </xdr:to>
    <xdr:sp macro="" textlink="">
      <xdr:nvSpPr>
        <xdr:cNvPr id="316" name="円/楕円 315"/>
        <xdr:cNvSpPr/>
      </xdr:nvSpPr>
      <xdr:spPr>
        <a:xfrm>
          <a:off x="8699500" y="66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38561</xdr:rowOff>
    </xdr:from>
    <xdr:ext cx="378565" cy="259045"/>
    <xdr:sp macro="" textlink="">
      <xdr:nvSpPr>
        <xdr:cNvPr id="317" name="テキスト ボックス 316"/>
        <xdr:cNvSpPr txBox="1"/>
      </xdr:nvSpPr>
      <xdr:spPr>
        <a:xfrm>
          <a:off x="8561017" y="672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98616</xdr:rowOff>
    </xdr:from>
    <xdr:to>
      <xdr:col>11</xdr:col>
      <xdr:colOff>358775</xdr:colOff>
      <xdr:row>39</xdr:row>
      <xdr:rowOff>28766</xdr:rowOff>
    </xdr:to>
    <xdr:sp macro="" textlink="">
      <xdr:nvSpPr>
        <xdr:cNvPr id="318" name="円/楕円 317"/>
        <xdr:cNvSpPr/>
      </xdr:nvSpPr>
      <xdr:spPr>
        <a:xfrm>
          <a:off x="7810500" y="66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19893</xdr:rowOff>
    </xdr:from>
    <xdr:ext cx="378565" cy="259045"/>
    <xdr:sp macro="" textlink="">
      <xdr:nvSpPr>
        <xdr:cNvPr id="319" name="テキスト ボックス 318"/>
        <xdr:cNvSpPr txBox="1"/>
      </xdr:nvSpPr>
      <xdr:spPr>
        <a:xfrm>
          <a:off x="7672017" y="6706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76327</xdr:rowOff>
    </xdr:from>
    <xdr:to>
      <xdr:col>10</xdr:col>
      <xdr:colOff>155575</xdr:colOff>
      <xdr:row>39</xdr:row>
      <xdr:rowOff>6477</xdr:rowOff>
    </xdr:to>
    <xdr:sp macro="" textlink="">
      <xdr:nvSpPr>
        <xdr:cNvPr id="320" name="円/楕円 319"/>
        <xdr:cNvSpPr/>
      </xdr:nvSpPr>
      <xdr:spPr>
        <a:xfrm>
          <a:off x="6921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169054</xdr:rowOff>
    </xdr:from>
    <xdr:ext cx="378565" cy="259045"/>
    <xdr:sp macro="" textlink="">
      <xdr:nvSpPr>
        <xdr:cNvPr id="321" name="テキスト ボックス 320"/>
        <xdr:cNvSpPr txBox="1"/>
      </xdr:nvSpPr>
      <xdr:spPr>
        <a:xfrm>
          <a:off x="6783017" y="668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2559</xdr:rowOff>
    </xdr:from>
    <xdr:to>
      <xdr:col>15</xdr:col>
      <xdr:colOff>180975</xdr:colOff>
      <xdr:row>56</xdr:row>
      <xdr:rowOff>16161</xdr:rowOff>
    </xdr:to>
    <xdr:cxnSp macro="">
      <xdr:nvCxnSpPr>
        <xdr:cNvPr id="350" name="直線コネクタ 349"/>
        <xdr:cNvCxnSpPr/>
      </xdr:nvCxnSpPr>
      <xdr:spPr>
        <a:xfrm flipV="1">
          <a:off x="9639300" y="9603759"/>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16161</xdr:rowOff>
    </xdr:from>
    <xdr:to>
      <xdr:col>14</xdr:col>
      <xdr:colOff>28575</xdr:colOff>
      <xdr:row>56</xdr:row>
      <xdr:rowOff>63176</xdr:rowOff>
    </xdr:to>
    <xdr:cxnSp macro="">
      <xdr:nvCxnSpPr>
        <xdr:cNvPr id="353" name="直線コネクタ 352"/>
        <xdr:cNvCxnSpPr/>
      </xdr:nvCxnSpPr>
      <xdr:spPr>
        <a:xfrm flipV="1">
          <a:off x="8750300" y="9617361"/>
          <a:ext cx="889000" cy="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63176</xdr:rowOff>
    </xdr:from>
    <xdr:to>
      <xdr:col>12</xdr:col>
      <xdr:colOff>511175</xdr:colOff>
      <xdr:row>56</xdr:row>
      <xdr:rowOff>112020</xdr:rowOff>
    </xdr:to>
    <xdr:cxnSp macro="">
      <xdr:nvCxnSpPr>
        <xdr:cNvPr id="356" name="直線コネクタ 355"/>
        <xdr:cNvCxnSpPr/>
      </xdr:nvCxnSpPr>
      <xdr:spPr>
        <a:xfrm flipV="1">
          <a:off x="7861300" y="9664376"/>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112020</xdr:rowOff>
    </xdr:from>
    <xdr:to>
      <xdr:col>11</xdr:col>
      <xdr:colOff>307975</xdr:colOff>
      <xdr:row>56</xdr:row>
      <xdr:rowOff>162693</xdr:rowOff>
    </xdr:to>
    <xdr:cxnSp macro="">
      <xdr:nvCxnSpPr>
        <xdr:cNvPr id="359" name="直線コネクタ 358"/>
        <xdr:cNvCxnSpPr/>
      </xdr:nvCxnSpPr>
      <xdr:spPr>
        <a:xfrm flipV="1">
          <a:off x="6972300" y="971322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1" name="テキスト ボックス 360"/>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3" name="テキスト ボックス 362"/>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123209</xdr:rowOff>
    </xdr:from>
    <xdr:to>
      <xdr:col>15</xdr:col>
      <xdr:colOff>231775</xdr:colOff>
      <xdr:row>56</xdr:row>
      <xdr:rowOff>53359</xdr:rowOff>
    </xdr:to>
    <xdr:sp macro="" textlink="">
      <xdr:nvSpPr>
        <xdr:cNvPr id="369" name="円/楕円 368"/>
        <xdr:cNvSpPr/>
      </xdr:nvSpPr>
      <xdr:spPr>
        <a:xfrm>
          <a:off x="10426700" y="95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146086</xdr:rowOff>
    </xdr:from>
    <xdr:ext cx="534377" cy="259045"/>
    <xdr:sp macro="" textlink="">
      <xdr:nvSpPr>
        <xdr:cNvPr id="370" name="農林水産業費該当値テキスト"/>
        <xdr:cNvSpPr txBox="1"/>
      </xdr:nvSpPr>
      <xdr:spPr>
        <a:xfrm>
          <a:off x="10528300" y="940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29,199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136811</xdr:rowOff>
    </xdr:from>
    <xdr:to>
      <xdr:col>14</xdr:col>
      <xdr:colOff>79375</xdr:colOff>
      <xdr:row>56</xdr:row>
      <xdr:rowOff>66961</xdr:rowOff>
    </xdr:to>
    <xdr:sp macro="" textlink="">
      <xdr:nvSpPr>
        <xdr:cNvPr id="371" name="円/楕円 370"/>
        <xdr:cNvSpPr/>
      </xdr:nvSpPr>
      <xdr:spPr>
        <a:xfrm>
          <a:off x="9588500" y="95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83488</xdr:rowOff>
    </xdr:from>
    <xdr:ext cx="534377" cy="259045"/>
    <xdr:sp macro="" textlink="">
      <xdr:nvSpPr>
        <xdr:cNvPr id="372" name="テキスト ボックス 371"/>
        <xdr:cNvSpPr txBox="1"/>
      </xdr:nvSpPr>
      <xdr:spPr>
        <a:xfrm>
          <a:off x="9372111" y="934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12376</xdr:rowOff>
    </xdr:from>
    <xdr:to>
      <xdr:col>12</xdr:col>
      <xdr:colOff>561975</xdr:colOff>
      <xdr:row>56</xdr:row>
      <xdr:rowOff>113976</xdr:rowOff>
    </xdr:to>
    <xdr:sp macro="" textlink="">
      <xdr:nvSpPr>
        <xdr:cNvPr id="373" name="円/楕円 372"/>
        <xdr:cNvSpPr/>
      </xdr:nvSpPr>
      <xdr:spPr>
        <a:xfrm>
          <a:off x="8699500" y="96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130503</xdr:rowOff>
    </xdr:from>
    <xdr:ext cx="534377" cy="259045"/>
    <xdr:sp macro="" textlink="">
      <xdr:nvSpPr>
        <xdr:cNvPr id="374" name="テキスト ボックス 373"/>
        <xdr:cNvSpPr txBox="1"/>
      </xdr:nvSpPr>
      <xdr:spPr>
        <a:xfrm>
          <a:off x="8483111" y="93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61220</xdr:rowOff>
    </xdr:from>
    <xdr:to>
      <xdr:col>11</xdr:col>
      <xdr:colOff>358775</xdr:colOff>
      <xdr:row>56</xdr:row>
      <xdr:rowOff>162820</xdr:rowOff>
    </xdr:to>
    <xdr:sp macro="" textlink="">
      <xdr:nvSpPr>
        <xdr:cNvPr id="375" name="円/楕円 374"/>
        <xdr:cNvSpPr/>
      </xdr:nvSpPr>
      <xdr:spPr>
        <a:xfrm>
          <a:off x="7810500" y="9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7897</xdr:rowOff>
    </xdr:from>
    <xdr:ext cx="534377" cy="259045"/>
    <xdr:sp macro="" textlink="">
      <xdr:nvSpPr>
        <xdr:cNvPr id="376" name="テキスト ボックス 375"/>
        <xdr:cNvSpPr txBox="1"/>
      </xdr:nvSpPr>
      <xdr:spPr>
        <a:xfrm>
          <a:off x="7594111" y="943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111893</xdr:rowOff>
    </xdr:from>
    <xdr:to>
      <xdr:col>10</xdr:col>
      <xdr:colOff>155575</xdr:colOff>
      <xdr:row>57</xdr:row>
      <xdr:rowOff>42043</xdr:rowOff>
    </xdr:to>
    <xdr:sp macro="" textlink="">
      <xdr:nvSpPr>
        <xdr:cNvPr id="377" name="円/楕円 376"/>
        <xdr:cNvSpPr/>
      </xdr:nvSpPr>
      <xdr:spPr>
        <a:xfrm>
          <a:off x="6921500" y="97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58570</xdr:rowOff>
    </xdr:from>
    <xdr:ext cx="534377" cy="259045"/>
    <xdr:sp macro="" textlink="">
      <xdr:nvSpPr>
        <xdr:cNvPr id="378" name="テキスト ボックス 377"/>
        <xdr:cNvSpPr txBox="1"/>
      </xdr:nvSpPr>
      <xdr:spPr>
        <a:xfrm>
          <a:off x="6705111" y="94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55766</xdr:rowOff>
    </xdr:from>
    <xdr:to>
      <xdr:col>15</xdr:col>
      <xdr:colOff>180975</xdr:colOff>
      <xdr:row>78</xdr:row>
      <xdr:rowOff>95428</xdr:rowOff>
    </xdr:to>
    <xdr:cxnSp macro="">
      <xdr:nvCxnSpPr>
        <xdr:cNvPr id="407" name="直線コネクタ 406"/>
        <xdr:cNvCxnSpPr/>
      </xdr:nvCxnSpPr>
      <xdr:spPr>
        <a:xfrm flipV="1">
          <a:off x="9639300" y="13428866"/>
          <a:ext cx="8382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95428</xdr:rowOff>
    </xdr:from>
    <xdr:to>
      <xdr:col>14</xdr:col>
      <xdr:colOff>28575</xdr:colOff>
      <xdr:row>78</xdr:row>
      <xdr:rowOff>112344</xdr:rowOff>
    </xdr:to>
    <xdr:cxnSp macro="">
      <xdr:nvCxnSpPr>
        <xdr:cNvPr id="410" name="直線コネクタ 409"/>
        <xdr:cNvCxnSpPr/>
      </xdr:nvCxnSpPr>
      <xdr:spPr>
        <a:xfrm flipV="1">
          <a:off x="8750300" y="13468528"/>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112344</xdr:rowOff>
    </xdr:from>
    <xdr:to>
      <xdr:col>12</xdr:col>
      <xdr:colOff>511175</xdr:colOff>
      <xdr:row>78</xdr:row>
      <xdr:rowOff>126670</xdr:rowOff>
    </xdr:to>
    <xdr:cxnSp macro="">
      <xdr:nvCxnSpPr>
        <xdr:cNvPr id="413" name="直線コネクタ 412"/>
        <xdr:cNvCxnSpPr/>
      </xdr:nvCxnSpPr>
      <xdr:spPr>
        <a:xfrm flipV="1">
          <a:off x="7861300" y="13485444"/>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5" name="テキスト ボックス 414"/>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126670</xdr:rowOff>
    </xdr:from>
    <xdr:to>
      <xdr:col>11</xdr:col>
      <xdr:colOff>307975</xdr:colOff>
      <xdr:row>78</xdr:row>
      <xdr:rowOff>137491</xdr:rowOff>
    </xdr:to>
    <xdr:cxnSp macro="">
      <xdr:nvCxnSpPr>
        <xdr:cNvPr id="416" name="直線コネクタ 415"/>
        <xdr:cNvCxnSpPr/>
      </xdr:nvCxnSpPr>
      <xdr:spPr>
        <a:xfrm flipV="1">
          <a:off x="6972300" y="13499770"/>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8" name="テキスト ボックス 417"/>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0" name="テキスト ボックス 419"/>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4966</xdr:rowOff>
    </xdr:from>
    <xdr:to>
      <xdr:col>15</xdr:col>
      <xdr:colOff>231775</xdr:colOff>
      <xdr:row>78</xdr:row>
      <xdr:rowOff>106566</xdr:rowOff>
    </xdr:to>
    <xdr:sp macro="" textlink="">
      <xdr:nvSpPr>
        <xdr:cNvPr id="426" name="円/楕円 425"/>
        <xdr:cNvSpPr/>
      </xdr:nvSpPr>
      <xdr:spPr>
        <a:xfrm>
          <a:off x="10426700" y="133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154843</xdr:rowOff>
    </xdr:from>
    <xdr:ext cx="469744" cy="259045"/>
    <xdr:sp macro="" textlink="">
      <xdr:nvSpPr>
        <xdr:cNvPr id="427" name="商工費該当値テキスト"/>
        <xdr:cNvSpPr txBox="1"/>
      </xdr:nvSpPr>
      <xdr:spPr>
        <a:xfrm>
          <a:off x="10528300" y="1335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44628</xdr:rowOff>
    </xdr:from>
    <xdr:to>
      <xdr:col>14</xdr:col>
      <xdr:colOff>79375</xdr:colOff>
      <xdr:row>78</xdr:row>
      <xdr:rowOff>146228</xdr:rowOff>
    </xdr:to>
    <xdr:sp macro="" textlink="">
      <xdr:nvSpPr>
        <xdr:cNvPr id="428" name="円/楕円 427"/>
        <xdr:cNvSpPr/>
      </xdr:nvSpPr>
      <xdr:spPr>
        <a:xfrm>
          <a:off x="9588500" y="134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137355</xdr:rowOff>
    </xdr:from>
    <xdr:ext cx="469744" cy="259045"/>
    <xdr:sp macro="" textlink="">
      <xdr:nvSpPr>
        <xdr:cNvPr id="429" name="テキスト ボックス 428"/>
        <xdr:cNvSpPr txBox="1"/>
      </xdr:nvSpPr>
      <xdr:spPr>
        <a:xfrm>
          <a:off x="9404427" y="135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61544</xdr:rowOff>
    </xdr:from>
    <xdr:to>
      <xdr:col>12</xdr:col>
      <xdr:colOff>561975</xdr:colOff>
      <xdr:row>78</xdr:row>
      <xdr:rowOff>163144</xdr:rowOff>
    </xdr:to>
    <xdr:sp macro="" textlink="">
      <xdr:nvSpPr>
        <xdr:cNvPr id="430" name="円/楕円 429"/>
        <xdr:cNvSpPr/>
      </xdr:nvSpPr>
      <xdr:spPr>
        <a:xfrm>
          <a:off x="8699500" y="134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154271</xdr:rowOff>
    </xdr:from>
    <xdr:ext cx="469744" cy="259045"/>
    <xdr:sp macro="" textlink="">
      <xdr:nvSpPr>
        <xdr:cNvPr id="431" name="テキスト ボックス 430"/>
        <xdr:cNvSpPr txBox="1"/>
      </xdr:nvSpPr>
      <xdr:spPr>
        <a:xfrm>
          <a:off x="8515427" y="1352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75870</xdr:rowOff>
    </xdr:from>
    <xdr:to>
      <xdr:col>11</xdr:col>
      <xdr:colOff>358775</xdr:colOff>
      <xdr:row>79</xdr:row>
      <xdr:rowOff>6020</xdr:rowOff>
    </xdr:to>
    <xdr:sp macro="" textlink="">
      <xdr:nvSpPr>
        <xdr:cNvPr id="432" name="円/楕円 431"/>
        <xdr:cNvSpPr/>
      </xdr:nvSpPr>
      <xdr:spPr>
        <a:xfrm>
          <a:off x="7810500" y="134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168597</xdr:rowOff>
    </xdr:from>
    <xdr:ext cx="469744" cy="259045"/>
    <xdr:sp macro="" textlink="">
      <xdr:nvSpPr>
        <xdr:cNvPr id="433" name="テキスト ボックス 432"/>
        <xdr:cNvSpPr txBox="1"/>
      </xdr:nvSpPr>
      <xdr:spPr>
        <a:xfrm>
          <a:off x="7626427" y="1354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86691</xdr:rowOff>
    </xdr:from>
    <xdr:to>
      <xdr:col>10</xdr:col>
      <xdr:colOff>155575</xdr:colOff>
      <xdr:row>79</xdr:row>
      <xdr:rowOff>16841</xdr:rowOff>
    </xdr:to>
    <xdr:sp macro="" textlink="">
      <xdr:nvSpPr>
        <xdr:cNvPr id="434" name="円/楕円 433"/>
        <xdr:cNvSpPr/>
      </xdr:nvSpPr>
      <xdr:spPr>
        <a:xfrm>
          <a:off x="6921500" y="134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7968</xdr:rowOff>
    </xdr:from>
    <xdr:ext cx="469744" cy="259045"/>
    <xdr:sp macro="" textlink="">
      <xdr:nvSpPr>
        <xdr:cNvPr id="435" name="テキスト ボックス 434"/>
        <xdr:cNvSpPr txBox="1"/>
      </xdr:nvSpPr>
      <xdr:spPr>
        <a:xfrm>
          <a:off x="6737427" y="1355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29697</xdr:rowOff>
    </xdr:from>
    <xdr:to>
      <xdr:col>15</xdr:col>
      <xdr:colOff>180975</xdr:colOff>
      <xdr:row>91</xdr:row>
      <xdr:rowOff>99650</xdr:rowOff>
    </xdr:to>
    <xdr:cxnSp macro="">
      <xdr:nvCxnSpPr>
        <xdr:cNvPr id="463" name="直線コネクタ 462"/>
        <xdr:cNvCxnSpPr/>
      </xdr:nvCxnSpPr>
      <xdr:spPr>
        <a:xfrm>
          <a:off x="9639300" y="15631647"/>
          <a:ext cx="838200" cy="6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4" name="土木費平均値テキスト"/>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29697</xdr:rowOff>
    </xdr:from>
    <xdr:to>
      <xdr:col>14</xdr:col>
      <xdr:colOff>28575</xdr:colOff>
      <xdr:row>94</xdr:row>
      <xdr:rowOff>16461</xdr:rowOff>
    </xdr:to>
    <xdr:cxnSp macro="">
      <xdr:nvCxnSpPr>
        <xdr:cNvPr id="466" name="直線コネクタ 465"/>
        <xdr:cNvCxnSpPr/>
      </xdr:nvCxnSpPr>
      <xdr:spPr>
        <a:xfrm flipV="1">
          <a:off x="8750300" y="15631647"/>
          <a:ext cx="889000" cy="50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117801</xdr:rowOff>
    </xdr:from>
    <xdr:ext cx="534377" cy="259045"/>
    <xdr:sp macro="" textlink="">
      <xdr:nvSpPr>
        <xdr:cNvPr id="468" name="テキスト ボックス 467"/>
        <xdr:cNvSpPr txBox="1"/>
      </xdr:nvSpPr>
      <xdr:spPr>
        <a:xfrm>
          <a:off x="9372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65748</xdr:rowOff>
    </xdr:from>
    <xdr:to>
      <xdr:col>12</xdr:col>
      <xdr:colOff>511175</xdr:colOff>
      <xdr:row>94</xdr:row>
      <xdr:rowOff>16461</xdr:rowOff>
    </xdr:to>
    <xdr:cxnSp macro="">
      <xdr:nvCxnSpPr>
        <xdr:cNvPr id="469" name="直線コネクタ 468"/>
        <xdr:cNvCxnSpPr/>
      </xdr:nvCxnSpPr>
      <xdr:spPr>
        <a:xfrm>
          <a:off x="7861300" y="16010598"/>
          <a:ext cx="889000" cy="1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82300</xdr:rowOff>
    </xdr:from>
    <xdr:ext cx="534377" cy="259045"/>
    <xdr:sp macro="" textlink="">
      <xdr:nvSpPr>
        <xdr:cNvPr id="471" name="テキスト ボックス 470"/>
        <xdr:cNvSpPr txBox="1"/>
      </xdr:nvSpPr>
      <xdr:spPr>
        <a:xfrm>
          <a:off x="8483111" y="165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65748</xdr:rowOff>
    </xdr:from>
    <xdr:to>
      <xdr:col>11</xdr:col>
      <xdr:colOff>307975</xdr:colOff>
      <xdr:row>96</xdr:row>
      <xdr:rowOff>151701</xdr:rowOff>
    </xdr:to>
    <xdr:cxnSp macro="">
      <xdr:nvCxnSpPr>
        <xdr:cNvPr id="472" name="直線コネクタ 471"/>
        <xdr:cNvCxnSpPr/>
      </xdr:nvCxnSpPr>
      <xdr:spPr>
        <a:xfrm flipV="1">
          <a:off x="6972300" y="16010598"/>
          <a:ext cx="889000" cy="60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25745</xdr:rowOff>
    </xdr:from>
    <xdr:ext cx="534377" cy="259045"/>
    <xdr:sp macro="" textlink="">
      <xdr:nvSpPr>
        <xdr:cNvPr id="474" name="テキスト ボックス 473"/>
        <xdr:cNvSpPr txBox="1"/>
      </xdr:nvSpPr>
      <xdr:spPr>
        <a:xfrm>
          <a:off x="7594111" y="164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160186</xdr:rowOff>
    </xdr:from>
    <xdr:ext cx="534377" cy="259045"/>
    <xdr:sp macro="" textlink="">
      <xdr:nvSpPr>
        <xdr:cNvPr id="476" name="テキスト ボックス 475"/>
        <xdr:cNvSpPr txBox="1"/>
      </xdr:nvSpPr>
      <xdr:spPr>
        <a:xfrm>
          <a:off x="6705111" y="162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48850</xdr:rowOff>
    </xdr:from>
    <xdr:to>
      <xdr:col>15</xdr:col>
      <xdr:colOff>231775</xdr:colOff>
      <xdr:row>91</xdr:row>
      <xdr:rowOff>150450</xdr:rowOff>
    </xdr:to>
    <xdr:sp macro="" textlink="">
      <xdr:nvSpPr>
        <xdr:cNvPr id="482" name="円/楕円 481"/>
        <xdr:cNvSpPr/>
      </xdr:nvSpPr>
      <xdr:spPr>
        <a:xfrm>
          <a:off x="10426700" y="156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1877</xdr:rowOff>
    </xdr:from>
    <xdr:ext cx="534377" cy="259045"/>
    <xdr:sp macro="" textlink="">
      <xdr:nvSpPr>
        <xdr:cNvPr id="483" name="土木費該当値テキスト"/>
        <xdr:cNvSpPr txBox="1"/>
      </xdr:nvSpPr>
      <xdr:spPr>
        <a:xfrm>
          <a:off x="10528300" y="156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74,252</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150347</xdr:rowOff>
    </xdr:from>
    <xdr:to>
      <xdr:col>14</xdr:col>
      <xdr:colOff>79375</xdr:colOff>
      <xdr:row>91</xdr:row>
      <xdr:rowOff>80497</xdr:rowOff>
    </xdr:to>
    <xdr:sp macro="" textlink="">
      <xdr:nvSpPr>
        <xdr:cNvPr id="484" name="円/楕円 483"/>
        <xdr:cNvSpPr/>
      </xdr:nvSpPr>
      <xdr:spPr>
        <a:xfrm>
          <a:off x="9588500" y="155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89</xdr:row>
      <xdr:rowOff>97024</xdr:rowOff>
    </xdr:from>
    <xdr:ext cx="534377" cy="259045"/>
    <xdr:sp macro="" textlink="">
      <xdr:nvSpPr>
        <xdr:cNvPr id="485" name="テキスト ボックス 484"/>
        <xdr:cNvSpPr txBox="1"/>
      </xdr:nvSpPr>
      <xdr:spPr>
        <a:xfrm>
          <a:off x="9372111" y="153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77,312</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137111</xdr:rowOff>
    </xdr:from>
    <xdr:to>
      <xdr:col>12</xdr:col>
      <xdr:colOff>561975</xdr:colOff>
      <xdr:row>94</xdr:row>
      <xdr:rowOff>67261</xdr:rowOff>
    </xdr:to>
    <xdr:sp macro="" textlink="">
      <xdr:nvSpPr>
        <xdr:cNvPr id="486" name="円/楕円 485"/>
        <xdr:cNvSpPr/>
      </xdr:nvSpPr>
      <xdr:spPr>
        <a:xfrm>
          <a:off x="8699500" y="1608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83788</xdr:rowOff>
    </xdr:from>
    <xdr:ext cx="534377" cy="259045"/>
    <xdr:sp macro="" textlink="">
      <xdr:nvSpPr>
        <xdr:cNvPr id="487" name="テキスト ボックス 486"/>
        <xdr:cNvSpPr txBox="1"/>
      </xdr:nvSpPr>
      <xdr:spPr>
        <a:xfrm>
          <a:off x="8483111" y="1585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55,391</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14948</xdr:rowOff>
    </xdr:from>
    <xdr:to>
      <xdr:col>11</xdr:col>
      <xdr:colOff>358775</xdr:colOff>
      <xdr:row>93</xdr:row>
      <xdr:rowOff>116548</xdr:rowOff>
    </xdr:to>
    <xdr:sp macro="" textlink="">
      <xdr:nvSpPr>
        <xdr:cNvPr id="488" name="円/楕円 487"/>
        <xdr:cNvSpPr/>
      </xdr:nvSpPr>
      <xdr:spPr>
        <a:xfrm>
          <a:off x="7810500" y="159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133075</xdr:rowOff>
    </xdr:from>
    <xdr:ext cx="534377" cy="259045"/>
    <xdr:sp macro="" textlink="">
      <xdr:nvSpPr>
        <xdr:cNvPr id="489" name="テキスト ボックス 488"/>
        <xdr:cNvSpPr txBox="1"/>
      </xdr:nvSpPr>
      <xdr:spPr>
        <a:xfrm>
          <a:off x="7594111" y="1573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100901</xdr:rowOff>
    </xdr:from>
    <xdr:to>
      <xdr:col>10</xdr:col>
      <xdr:colOff>155575</xdr:colOff>
      <xdr:row>97</xdr:row>
      <xdr:rowOff>31051</xdr:rowOff>
    </xdr:to>
    <xdr:sp macro="" textlink="">
      <xdr:nvSpPr>
        <xdr:cNvPr id="490" name="円/楕円 489"/>
        <xdr:cNvSpPr/>
      </xdr:nvSpPr>
      <xdr:spPr>
        <a:xfrm>
          <a:off x="6921500" y="165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22178</xdr:rowOff>
    </xdr:from>
    <xdr:ext cx="534377" cy="259045"/>
    <xdr:sp macro="" textlink="">
      <xdr:nvSpPr>
        <xdr:cNvPr id="491" name="テキスト ボックス 490"/>
        <xdr:cNvSpPr txBox="1"/>
      </xdr:nvSpPr>
      <xdr:spPr>
        <a:xfrm>
          <a:off x="6705111" y="1665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157150</xdr:rowOff>
    </xdr:from>
    <xdr:to>
      <xdr:col>23</xdr:col>
      <xdr:colOff>517525</xdr:colOff>
      <xdr:row>37</xdr:row>
      <xdr:rowOff>50241</xdr:rowOff>
    </xdr:to>
    <xdr:cxnSp macro="">
      <xdr:nvCxnSpPr>
        <xdr:cNvPr id="521" name="直線コネクタ 520"/>
        <xdr:cNvCxnSpPr/>
      </xdr:nvCxnSpPr>
      <xdr:spPr>
        <a:xfrm flipV="1">
          <a:off x="15481300" y="5815000"/>
          <a:ext cx="838200" cy="5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2" name="消防費平均値テキスト"/>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50241</xdr:rowOff>
    </xdr:from>
    <xdr:to>
      <xdr:col>22</xdr:col>
      <xdr:colOff>365125</xdr:colOff>
      <xdr:row>37</xdr:row>
      <xdr:rowOff>56032</xdr:rowOff>
    </xdr:to>
    <xdr:cxnSp macro="">
      <xdr:nvCxnSpPr>
        <xdr:cNvPr id="524" name="直線コネクタ 523"/>
        <xdr:cNvCxnSpPr/>
      </xdr:nvCxnSpPr>
      <xdr:spPr>
        <a:xfrm flipV="1">
          <a:off x="14592300" y="639389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50241</xdr:rowOff>
    </xdr:from>
    <xdr:to>
      <xdr:col>21</xdr:col>
      <xdr:colOff>161925</xdr:colOff>
      <xdr:row>37</xdr:row>
      <xdr:rowOff>56032</xdr:rowOff>
    </xdr:to>
    <xdr:cxnSp macro="">
      <xdr:nvCxnSpPr>
        <xdr:cNvPr id="527" name="直線コネクタ 526"/>
        <xdr:cNvCxnSpPr/>
      </xdr:nvCxnSpPr>
      <xdr:spPr>
        <a:xfrm>
          <a:off x="13703300" y="639389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29" name="テキスト ボックス 528"/>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70929</xdr:rowOff>
    </xdr:from>
    <xdr:to>
      <xdr:col>19</xdr:col>
      <xdr:colOff>644525</xdr:colOff>
      <xdr:row>37</xdr:row>
      <xdr:rowOff>50241</xdr:rowOff>
    </xdr:to>
    <xdr:cxnSp macro="">
      <xdr:nvCxnSpPr>
        <xdr:cNvPr id="530" name="直線コネクタ 529"/>
        <xdr:cNvCxnSpPr/>
      </xdr:nvCxnSpPr>
      <xdr:spPr>
        <a:xfrm>
          <a:off x="12814300" y="6071679"/>
          <a:ext cx="889000" cy="3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26293</xdr:rowOff>
    </xdr:from>
    <xdr:ext cx="534377" cy="259045"/>
    <xdr:sp macro="" textlink="">
      <xdr:nvSpPr>
        <xdr:cNvPr id="534" name="テキスト ボックス 533"/>
        <xdr:cNvSpPr txBox="1"/>
      </xdr:nvSpPr>
      <xdr:spPr>
        <a:xfrm>
          <a:off x="12547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106350</xdr:rowOff>
    </xdr:from>
    <xdr:to>
      <xdr:col>23</xdr:col>
      <xdr:colOff>568325</xdr:colOff>
      <xdr:row>34</xdr:row>
      <xdr:rowOff>36500</xdr:rowOff>
    </xdr:to>
    <xdr:sp macro="" textlink="">
      <xdr:nvSpPr>
        <xdr:cNvPr id="540" name="円/楕円 539"/>
        <xdr:cNvSpPr/>
      </xdr:nvSpPr>
      <xdr:spPr>
        <a:xfrm>
          <a:off x="16268700" y="57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129227</xdr:rowOff>
    </xdr:from>
    <xdr:ext cx="534377" cy="259045"/>
    <xdr:sp macro="" textlink="">
      <xdr:nvSpPr>
        <xdr:cNvPr id="541" name="消防費該当値テキスト"/>
        <xdr:cNvSpPr txBox="1"/>
      </xdr:nvSpPr>
      <xdr:spPr>
        <a:xfrm>
          <a:off x="16370300" y="561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34,042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170891</xdr:rowOff>
    </xdr:from>
    <xdr:to>
      <xdr:col>22</xdr:col>
      <xdr:colOff>415925</xdr:colOff>
      <xdr:row>37</xdr:row>
      <xdr:rowOff>101041</xdr:rowOff>
    </xdr:to>
    <xdr:sp macro="" textlink="">
      <xdr:nvSpPr>
        <xdr:cNvPr id="542" name="円/楕円 541"/>
        <xdr:cNvSpPr/>
      </xdr:nvSpPr>
      <xdr:spPr>
        <a:xfrm>
          <a:off x="15430500" y="63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92168</xdr:rowOff>
    </xdr:from>
    <xdr:ext cx="534377" cy="259045"/>
    <xdr:sp macro="" textlink="">
      <xdr:nvSpPr>
        <xdr:cNvPr id="543" name="テキスト ボックス 542"/>
        <xdr:cNvSpPr txBox="1"/>
      </xdr:nvSpPr>
      <xdr:spPr>
        <a:xfrm>
          <a:off x="15214111" y="64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5232</xdr:rowOff>
    </xdr:from>
    <xdr:to>
      <xdr:col>21</xdr:col>
      <xdr:colOff>212725</xdr:colOff>
      <xdr:row>37</xdr:row>
      <xdr:rowOff>106832</xdr:rowOff>
    </xdr:to>
    <xdr:sp macro="" textlink="">
      <xdr:nvSpPr>
        <xdr:cNvPr id="544" name="円/楕円 543"/>
        <xdr:cNvSpPr/>
      </xdr:nvSpPr>
      <xdr:spPr>
        <a:xfrm>
          <a:off x="14541500" y="63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123359</xdr:rowOff>
    </xdr:from>
    <xdr:ext cx="534377" cy="259045"/>
    <xdr:sp macro="" textlink="">
      <xdr:nvSpPr>
        <xdr:cNvPr id="545" name="テキスト ボックス 544"/>
        <xdr:cNvSpPr txBox="1"/>
      </xdr:nvSpPr>
      <xdr:spPr>
        <a:xfrm>
          <a:off x="14325111" y="612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170891</xdr:rowOff>
    </xdr:from>
    <xdr:to>
      <xdr:col>20</xdr:col>
      <xdr:colOff>9525</xdr:colOff>
      <xdr:row>37</xdr:row>
      <xdr:rowOff>101041</xdr:rowOff>
    </xdr:to>
    <xdr:sp macro="" textlink="">
      <xdr:nvSpPr>
        <xdr:cNvPr id="546" name="円/楕円 545"/>
        <xdr:cNvSpPr/>
      </xdr:nvSpPr>
      <xdr:spPr>
        <a:xfrm>
          <a:off x="13652500" y="63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117568</xdr:rowOff>
    </xdr:from>
    <xdr:ext cx="534377" cy="259045"/>
    <xdr:sp macro="" textlink="">
      <xdr:nvSpPr>
        <xdr:cNvPr id="547" name="テキスト ボックス 546"/>
        <xdr:cNvSpPr txBox="1"/>
      </xdr:nvSpPr>
      <xdr:spPr>
        <a:xfrm>
          <a:off x="13436111" y="61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20129</xdr:rowOff>
    </xdr:from>
    <xdr:to>
      <xdr:col>18</xdr:col>
      <xdr:colOff>492125</xdr:colOff>
      <xdr:row>35</xdr:row>
      <xdr:rowOff>121729</xdr:rowOff>
    </xdr:to>
    <xdr:sp macro="" textlink="">
      <xdr:nvSpPr>
        <xdr:cNvPr id="548" name="円/楕円 547"/>
        <xdr:cNvSpPr/>
      </xdr:nvSpPr>
      <xdr:spPr>
        <a:xfrm>
          <a:off x="12763500" y="602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138256</xdr:rowOff>
    </xdr:from>
    <xdr:ext cx="534377" cy="259045"/>
    <xdr:sp macro="" textlink="">
      <xdr:nvSpPr>
        <xdr:cNvPr id="549" name="テキスト ボックス 548"/>
        <xdr:cNvSpPr txBox="1"/>
      </xdr:nvSpPr>
      <xdr:spPr>
        <a:xfrm>
          <a:off x="12547111" y="579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49</xdr:row>
      <xdr:rowOff>128597</xdr:rowOff>
    </xdr:from>
    <xdr:to>
      <xdr:col>23</xdr:col>
      <xdr:colOff>517525</xdr:colOff>
      <xdr:row>56</xdr:row>
      <xdr:rowOff>42872</xdr:rowOff>
    </xdr:to>
    <xdr:cxnSp macro="">
      <xdr:nvCxnSpPr>
        <xdr:cNvPr id="581" name="直線コネクタ 580"/>
        <xdr:cNvCxnSpPr/>
      </xdr:nvCxnSpPr>
      <xdr:spPr>
        <a:xfrm>
          <a:off x="15481300" y="8529647"/>
          <a:ext cx="838200" cy="11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2"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49</xdr:row>
      <xdr:rowOff>128597</xdr:rowOff>
    </xdr:from>
    <xdr:to>
      <xdr:col>22</xdr:col>
      <xdr:colOff>365125</xdr:colOff>
      <xdr:row>56</xdr:row>
      <xdr:rowOff>25155</xdr:rowOff>
    </xdr:to>
    <xdr:cxnSp macro="">
      <xdr:nvCxnSpPr>
        <xdr:cNvPr id="584" name="直線コネクタ 583"/>
        <xdr:cNvCxnSpPr/>
      </xdr:nvCxnSpPr>
      <xdr:spPr>
        <a:xfrm flipV="1">
          <a:off x="14592300" y="8529647"/>
          <a:ext cx="889000" cy="109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159959</xdr:rowOff>
    </xdr:from>
    <xdr:ext cx="534377" cy="259045"/>
    <xdr:sp macro="" textlink="">
      <xdr:nvSpPr>
        <xdr:cNvPr id="586" name="テキスト ボックス 585"/>
        <xdr:cNvSpPr txBox="1"/>
      </xdr:nvSpPr>
      <xdr:spPr>
        <a:xfrm>
          <a:off x="15214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25155</xdr:rowOff>
    </xdr:from>
    <xdr:to>
      <xdr:col>21</xdr:col>
      <xdr:colOff>161925</xdr:colOff>
      <xdr:row>56</xdr:row>
      <xdr:rowOff>157482</xdr:rowOff>
    </xdr:to>
    <xdr:cxnSp macro="">
      <xdr:nvCxnSpPr>
        <xdr:cNvPr id="587" name="直線コネクタ 586"/>
        <xdr:cNvCxnSpPr/>
      </xdr:nvCxnSpPr>
      <xdr:spPr>
        <a:xfrm flipV="1">
          <a:off x="13703300" y="9626355"/>
          <a:ext cx="889000" cy="1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48206</xdr:rowOff>
    </xdr:from>
    <xdr:ext cx="534377" cy="259045"/>
    <xdr:sp macro="" textlink="">
      <xdr:nvSpPr>
        <xdr:cNvPr id="589" name="テキスト ボックス 588"/>
        <xdr:cNvSpPr txBox="1"/>
      </xdr:nvSpPr>
      <xdr:spPr>
        <a:xfrm>
          <a:off x="14325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157678</xdr:rowOff>
    </xdr:from>
    <xdr:to>
      <xdr:col>19</xdr:col>
      <xdr:colOff>644525</xdr:colOff>
      <xdr:row>56</xdr:row>
      <xdr:rowOff>157482</xdr:rowOff>
    </xdr:to>
    <xdr:cxnSp macro="">
      <xdr:nvCxnSpPr>
        <xdr:cNvPr id="590" name="直線コネクタ 589"/>
        <xdr:cNvCxnSpPr/>
      </xdr:nvCxnSpPr>
      <xdr:spPr>
        <a:xfrm>
          <a:off x="12814300" y="8901628"/>
          <a:ext cx="889000" cy="85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92260</xdr:rowOff>
    </xdr:from>
    <xdr:ext cx="534377" cy="259045"/>
    <xdr:sp macro="" textlink="">
      <xdr:nvSpPr>
        <xdr:cNvPr id="592" name="テキスト ボックス 591"/>
        <xdr:cNvSpPr txBox="1"/>
      </xdr:nvSpPr>
      <xdr:spPr>
        <a:xfrm>
          <a:off x="13436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96261</xdr:rowOff>
    </xdr:from>
    <xdr:ext cx="534377" cy="259045"/>
    <xdr:sp macro="" textlink="">
      <xdr:nvSpPr>
        <xdr:cNvPr id="594" name="テキスト ボックス 593"/>
        <xdr:cNvSpPr txBox="1"/>
      </xdr:nvSpPr>
      <xdr:spPr>
        <a:xfrm>
          <a:off x="12547111" y="98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163522</xdr:rowOff>
    </xdr:from>
    <xdr:to>
      <xdr:col>23</xdr:col>
      <xdr:colOff>568325</xdr:colOff>
      <xdr:row>56</xdr:row>
      <xdr:rowOff>93672</xdr:rowOff>
    </xdr:to>
    <xdr:sp macro="" textlink="">
      <xdr:nvSpPr>
        <xdr:cNvPr id="600" name="円/楕円 599"/>
        <xdr:cNvSpPr/>
      </xdr:nvSpPr>
      <xdr:spPr>
        <a:xfrm>
          <a:off x="16268700" y="95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14949</xdr:rowOff>
    </xdr:from>
    <xdr:ext cx="534377" cy="259045"/>
    <xdr:sp macro="" textlink="">
      <xdr:nvSpPr>
        <xdr:cNvPr id="601" name="教育費該当値テキスト"/>
        <xdr:cNvSpPr txBox="1"/>
      </xdr:nvSpPr>
      <xdr:spPr>
        <a:xfrm>
          <a:off x="16370300" y="944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54,930</a:t>
          </a:r>
          <a:endParaRPr kumimoji="1" lang="ja-JP" altLang="en-US" sz="1000" b="1">
            <a:solidFill>
              <a:srgbClr val="FF0000"/>
            </a:solidFill>
            <a:latin typeface="ＭＳ Ｐゴシック"/>
          </a:endParaRPr>
        </a:p>
      </xdr:txBody>
    </xdr:sp>
    <xdr:clientData/>
  </xdr:oneCellAnchor>
  <xdr:twoCellAnchor>
    <xdr:from>
      <xdr:col>22</xdr:col>
      <xdr:colOff>314325</xdr:colOff>
      <xdr:row>49</xdr:row>
      <xdr:rowOff>77797</xdr:rowOff>
    </xdr:from>
    <xdr:to>
      <xdr:col>22</xdr:col>
      <xdr:colOff>415925</xdr:colOff>
      <xdr:row>50</xdr:row>
      <xdr:rowOff>7947</xdr:rowOff>
    </xdr:to>
    <xdr:sp macro="" textlink="">
      <xdr:nvSpPr>
        <xdr:cNvPr id="602" name="円/楕円 601"/>
        <xdr:cNvSpPr/>
      </xdr:nvSpPr>
      <xdr:spPr>
        <a:xfrm>
          <a:off x="15430500" y="84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48</xdr:row>
      <xdr:rowOff>24474</xdr:rowOff>
    </xdr:from>
    <xdr:ext cx="599010" cy="259045"/>
    <xdr:sp macro="" textlink="">
      <xdr:nvSpPr>
        <xdr:cNvPr id="603" name="テキスト ボックス 602"/>
        <xdr:cNvSpPr txBox="1"/>
      </xdr:nvSpPr>
      <xdr:spPr>
        <a:xfrm>
          <a:off x="15181794" y="825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123,180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145805</xdr:rowOff>
    </xdr:from>
    <xdr:to>
      <xdr:col>21</xdr:col>
      <xdr:colOff>212725</xdr:colOff>
      <xdr:row>56</xdr:row>
      <xdr:rowOff>75955</xdr:rowOff>
    </xdr:to>
    <xdr:sp macro="" textlink="">
      <xdr:nvSpPr>
        <xdr:cNvPr id="604" name="円/楕円 603"/>
        <xdr:cNvSpPr/>
      </xdr:nvSpPr>
      <xdr:spPr>
        <a:xfrm>
          <a:off x="14541500" y="957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92482</xdr:rowOff>
    </xdr:from>
    <xdr:ext cx="534377" cy="259045"/>
    <xdr:sp macro="" textlink="">
      <xdr:nvSpPr>
        <xdr:cNvPr id="605" name="テキスト ボックス 604"/>
        <xdr:cNvSpPr txBox="1"/>
      </xdr:nvSpPr>
      <xdr:spPr>
        <a:xfrm>
          <a:off x="14325111" y="93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106682</xdr:rowOff>
    </xdr:from>
    <xdr:to>
      <xdr:col>20</xdr:col>
      <xdr:colOff>9525</xdr:colOff>
      <xdr:row>57</xdr:row>
      <xdr:rowOff>36832</xdr:rowOff>
    </xdr:to>
    <xdr:sp macro="" textlink="">
      <xdr:nvSpPr>
        <xdr:cNvPr id="606" name="円/楕円 605"/>
        <xdr:cNvSpPr/>
      </xdr:nvSpPr>
      <xdr:spPr>
        <a:xfrm>
          <a:off x="13652500" y="970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53359</xdr:rowOff>
    </xdr:from>
    <xdr:ext cx="534377" cy="259045"/>
    <xdr:sp macro="" textlink="">
      <xdr:nvSpPr>
        <xdr:cNvPr id="607" name="テキスト ボックス 606"/>
        <xdr:cNvSpPr txBox="1"/>
      </xdr:nvSpPr>
      <xdr:spPr>
        <a:xfrm>
          <a:off x="13436111" y="948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47,911</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106878</xdr:rowOff>
    </xdr:from>
    <xdr:to>
      <xdr:col>18</xdr:col>
      <xdr:colOff>492125</xdr:colOff>
      <xdr:row>52</xdr:row>
      <xdr:rowOff>37028</xdr:rowOff>
    </xdr:to>
    <xdr:sp macro="" textlink="">
      <xdr:nvSpPr>
        <xdr:cNvPr id="608" name="円/楕円 607"/>
        <xdr:cNvSpPr/>
      </xdr:nvSpPr>
      <xdr:spPr>
        <a:xfrm>
          <a:off x="12763500" y="88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53555</xdr:rowOff>
    </xdr:from>
    <xdr:ext cx="599010" cy="259045"/>
    <xdr:sp macro="" textlink="">
      <xdr:nvSpPr>
        <xdr:cNvPr id="609" name="テキスト ボックス 608"/>
        <xdr:cNvSpPr txBox="1"/>
      </xdr:nvSpPr>
      <xdr:spPr>
        <a:xfrm>
          <a:off x="12514794" y="862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124613</xdr:rowOff>
    </xdr:from>
    <xdr:to>
      <xdr:col>23</xdr:col>
      <xdr:colOff>517525</xdr:colOff>
      <xdr:row>78</xdr:row>
      <xdr:rowOff>158978</xdr:rowOff>
    </xdr:to>
    <xdr:cxnSp macro="">
      <xdr:nvCxnSpPr>
        <xdr:cNvPr id="638" name="直線コネクタ 637"/>
        <xdr:cNvCxnSpPr/>
      </xdr:nvCxnSpPr>
      <xdr:spPr>
        <a:xfrm>
          <a:off x="15481300" y="13497713"/>
          <a:ext cx="838200" cy="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105333</xdr:rowOff>
    </xdr:from>
    <xdr:to>
      <xdr:col>22</xdr:col>
      <xdr:colOff>365125</xdr:colOff>
      <xdr:row>78</xdr:row>
      <xdr:rowOff>124613</xdr:rowOff>
    </xdr:to>
    <xdr:cxnSp macro="">
      <xdr:nvCxnSpPr>
        <xdr:cNvPr id="641" name="直線コネクタ 640"/>
        <xdr:cNvCxnSpPr/>
      </xdr:nvCxnSpPr>
      <xdr:spPr>
        <a:xfrm>
          <a:off x="14592300" y="13478433"/>
          <a:ext cx="889000" cy="1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42029</xdr:rowOff>
    </xdr:from>
    <xdr:ext cx="378565" cy="259045"/>
    <xdr:sp macro="" textlink="">
      <xdr:nvSpPr>
        <xdr:cNvPr id="643" name="テキスト ボックス 642"/>
        <xdr:cNvSpPr txBox="1"/>
      </xdr:nvSpPr>
      <xdr:spPr>
        <a:xfrm>
          <a:off x="15292017" y="13586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112954</xdr:rowOff>
    </xdr:from>
    <xdr:to>
      <xdr:col>21</xdr:col>
      <xdr:colOff>161925</xdr:colOff>
      <xdr:row>78</xdr:row>
      <xdr:rowOff>105333</xdr:rowOff>
    </xdr:to>
    <xdr:cxnSp macro="">
      <xdr:nvCxnSpPr>
        <xdr:cNvPr id="644" name="直線コネクタ 643"/>
        <xdr:cNvCxnSpPr/>
      </xdr:nvCxnSpPr>
      <xdr:spPr>
        <a:xfrm>
          <a:off x="13703300" y="13314604"/>
          <a:ext cx="889000" cy="16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155719</xdr:rowOff>
    </xdr:from>
    <xdr:ext cx="469744" cy="259045"/>
    <xdr:sp macro="" textlink="">
      <xdr:nvSpPr>
        <xdr:cNvPr id="646" name="テキスト ボックス 645"/>
        <xdr:cNvSpPr txBox="1"/>
      </xdr:nvSpPr>
      <xdr:spPr>
        <a:xfrm>
          <a:off x="14357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41631</xdr:rowOff>
    </xdr:from>
    <xdr:to>
      <xdr:col>19</xdr:col>
      <xdr:colOff>644525</xdr:colOff>
      <xdr:row>77</xdr:row>
      <xdr:rowOff>112954</xdr:rowOff>
    </xdr:to>
    <xdr:cxnSp macro="">
      <xdr:nvCxnSpPr>
        <xdr:cNvPr id="647" name="直線コネクタ 646"/>
        <xdr:cNvCxnSpPr/>
      </xdr:nvCxnSpPr>
      <xdr:spPr>
        <a:xfrm>
          <a:off x="12814300" y="12557481"/>
          <a:ext cx="889000" cy="75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102988</xdr:rowOff>
    </xdr:from>
    <xdr:ext cx="469744" cy="259045"/>
    <xdr:sp macro="" textlink="">
      <xdr:nvSpPr>
        <xdr:cNvPr id="649" name="テキスト ボックス 648"/>
        <xdr:cNvSpPr txBox="1"/>
      </xdr:nvSpPr>
      <xdr:spPr>
        <a:xfrm>
          <a:off x="13468427"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16349</xdr:rowOff>
    </xdr:from>
    <xdr:ext cx="469744" cy="259045"/>
    <xdr:sp macro="" textlink="">
      <xdr:nvSpPr>
        <xdr:cNvPr id="651" name="テキスト ボックス 650"/>
        <xdr:cNvSpPr txBox="1"/>
      </xdr:nvSpPr>
      <xdr:spPr>
        <a:xfrm>
          <a:off x="12579427"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108178</xdr:rowOff>
    </xdr:from>
    <xdr:to>
      <xdr:col>23</xdr:col>
      <xdr:colOff>568325</xdr:colOff>
      <xdr:row>79</xdr:row>
      <xdr:rowOff>38328</xdr:rowOff>
    </xdr:to>
    <xdr:sp macro="" textlink="">
      <xdr:nvSpPr>
        <xdr:cNvPr id="657" name="円/楕円 656"/>
        <xdr:cNvSpPr/>
      </xdr:nvSpPr>
      <xdr:spPr>
        <a:xfrm>
          <a:off x="16268700" y="134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43247</xdr:rowOff>
    </xdr:from>
    <xdr:ext cx="378565" cy="259045"/>
    <xdr:sp macro="" textlink="">
      <xdr:nvSpPr>
        <xdr:cNvPr id="658" name="災害復旧費該当値テキスト"/>
        <xdr:cNvSpPr txBox="1"/>
      </xdr:nvSpPr>
      <xdr:spPr>
        <a:xfrm>
          <a:off x="16370300" y="13416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73813</xdr:rowOff>
    </xdr:from>
    <xdr:to>
      <xdr:col>22</xdr:col>
      <xdr:colOff>415925</xdr:colOff>
      <xdr:row>79</xdr:row>
      <xdr:rowOff>3963</xdr:rowOff>
    </xdr:to>
    <xdr:sp macro="" textlink="">
      <xdr:nvSpPr>
        <xdr:cNvPr id="659" name="円/楕円 658"/>
        <xdr:cNvSpPr/>
      </xdr:nvSpPr>
      <xdr:spPr>
        <a:xfrm>
          <a:off x="15430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20490</xdr:rowOff>
    </xdr:from>
    <xdr:ext cx="469744" cy="259045"/>
    <xdr:sp macro="" textlink="">
      <xdr:nvSpPr>
        <xdr:cNvPr id="660" name="テキスト ボックス 659"/>
        <xdr:cNvSpPr txBox="1"/>
      </xdr:nvSpPr>
      <xdr:spPr>
        <a:xfrm>
          <a:off x="15246427" y="1322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54533</xdr:rowOff>
    </xdr:from>
    <xdr:to>
      <xdr:col>21</xdr:col>
      <xdr:colOff>212725</xdr:colOff>
      <xdr:row>78</xdr:row>
      <xdr:rowOff>156133</xdr:rowOff>
    </xdr:to>
    <xdr:sp macro="" textlink="">
      <xdr:nvSpPr>
        <xdr:cNvPr id="661" name="円/楕円 660"/>
        <xdr:cNvSpPr/>
      </xdr:nvSpPr>
      <xdr:spPr>
        <a:xfrm>
          <a:off x="14541500" y="1342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1210</xdr:rowOff>
    </xdr:from>
    <xdr:ext cx="469744" cy="259045"/>
    <xdr:sp macro="" textlink="">
      <xdr:nvSpPr>
        <xdr:cNvPr id="662" name="テキスト ボックス 661"/>
        <xdr:cNvSpPr txBox="1"/>
      </xdr:nvSpPr>
      <xdr:spPr>
        <a:xfrm>
          <a:off x="14357427" y="1320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62154</xdr:rowOff>
    </xdr:from>
    <xdr:to>
      <xdr:col>20</xdr:col>
      <xdr:colOff>9525</xdr:colOff>
      <xdr:row>77</xdr:row>
      <xdr:rowOff>163754</xdr:rowOff>
    </xdr:to>
    <xdr:sp macro="" textlink="">
      <xdr:nvSpPr>
        <xdr:cNvPr id="663" name="円/楕円 662"/>
        <xdr:cNvSpPr/>
      </xdr:nvSpPr>
      <xdr:spPr>
        <a:xfrm>
          <a:off x="13652500" y="1326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8831</xdr:rowOff>
    </xdr:from>
    <xdr:ext cx="469744" cy="259045"/>
    <xdr:sp macro="" textlink="">
      <xdr:nvSpPr>
        <xdr:cNvPr id="664" name="テキスト ボックス 663"/>
        <xdr:cNvSpPr txBox="1"/>
      </xdr:nvSpPr>
      <xdr:spPr>
        <a:xfrm>
          <a:off x="13468427" y="1303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162281</xdr:rowOff>
    </xdr:from>
    <xdr:to>
      <xdr:col>18</xdr:col>
      <xdr:colOff>492125</xdr:colOff>
      <xdr:row>73</xdr:row>
      <xdr:rowOff>92431</xdr:rowOff>
    </xdr:to>
    <xdr:sp macro="" textlink="">
      <xdr:nvSpPr>
        <xdr:cNvPr id="665" name="円/楕円 664"/>
        <xdr:cNvSpPr/>
      </xdr:nvSpPr>
      <xdr:spPr>
        <a:xfrm>
          <a:off x="12763500" y="125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108958</xdr:rowOff>
    </xdr:from>
    <xdr:ext cx="534377" cy="259045"/>
    <xdr:sp macro="" textlink="">
      <xdr:nvSpPr>
        <xdr:cNvPr id="666" name="テキスト ボックス 665"/>
        <xdr:cNvSpPr txBox="1"/>
      </xdr:nvSpPr>
      <xdr:spPr>
        <a:xfrm>
          <a:off x="12547111" y="1228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39393</xdr:rowOff>
    </xdr:from>
    <xdr:to>
      <xdr:col>23</xdr:col>
      <xdr:colOff>517525</xdr:colOff>
      <xdr:row>95</xdr:row>
      <xdr:rowOff>75791</xdr:rowOff>
    </xdr:to>
    <xdr:cxnSp macro="">
      <xdr:nvCxnSpPr>
        <xdr:cNvPr id="697" name="直線コネクタ 696"/>
        <xdr:cNvCxnSpPr/>
      </xdr:nvCxnSpPr>
      <xdr:spPr>
        <a:xfrm flipV="1">
          <a:off x="15481300" y="16327143"/>
          <a:ext cx="8382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698"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64328</xdr:rowOff>
    </xdr:from>
    <xdr:to>
      <xdr:col>22</xdr:col>
      <xdr:colOff>365125</xdr:colOff>
      <xdr:row>95</xdr:row>
      <xdr:rowOff>75791</xdr:rowOff>
    </xdr:to>
    <xdr:cxnSp macro="">
      <xdr:nvCxnSpPr>
        <xdr:cNvPr id="700" name="直線コネクタ 699"/>
        <xdr:cNvCxnSpPr/>
      </xdr:nvCxnSpPr>
      <xdr:spPr>
        <a:xfrm>
          <a:off x="14592300" y="16352078"/>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69646</xdr:rowOff>
    </xdr:from>
    <xdr:ext cx="534377" cy="259045"/>
    <xdr:sp macro="" textlink="">
      <xdr:nvSpPr>
        <xdr:cNvPr id="702" name="テキスト ボックス 701"/>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4989</xdr:rowOff>
    </xdr:from>
    <xdr:to>
      <xdr:col>21</xdr:col>
      <xdr:colOff>161925</xdr:colOff>
      <xdr:row>95</xdr:row>
      <xdr:rowOff>64328</xdr:rowOff>
    </xdr:to>
    <xdr:cxnSp macro="">
      <xdr:nvCxnSpPr>
        <xdr:cNvPr id="703" name="直線コネクタ 702"/>
        <xdr:cNvCxnSpPr/>
      </xdr:nvCxnSpPr>
      <xdr:spPr>
        <a:xfrm>
          <a:off x="13703300" y="16292739"/>
          <a:ext cx="889000" cy="5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95984</xdr:rowOff>
    </xdr:from>
    <xdr:ext cx="534377" cy="259045"/>
    <xdr:sp macro="" textlink="">
      <xdr:nvSpPr>
        <xdr:cNvPr id="705" name="テキスト ボックス 704"/>
        <xdr:cNvSpPr txBox="1"/>
      </xdr:nvSpPr>
      <xdr:spPr>
        <a:xfrm>
          <a:off x="14325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2491</xdr:rowOff>
    </xdr:from>
    <xdr:to>
      <xdr:col>19</xdr:col>
      <xdr:colOff>644525</xdr:colOff>
      <xdr:row>95</xdr:row>
      <xdr:rowOff>4989</xdr:rowOff>
    </xdr:to>
    <xdr:cxnSp macro="">
      <xdr:nvCxnSpPr>
        <xdr:cNvPr id="706" name="直線コネクタ 705"/>
        <xdr:cNvCxnSpPr/>
      </xdr:nvCxnSpPr>
      <xdr:spPr>
        <a:xfrm>
          <a:off x="12814300" y="16118791"/>
          <a:ext cx="889000" cy="17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91738</xdr:rowOff>
    </xdr:from>
    <xdr:ext cx="534377" cy="259045"/>
    <xdr:sp macro="" textlink="">
      <xdr:nvSpPr>
        <xdr:cNvPr id="708" name="テキスト ボックス 707"/>
        <xdr:cNvSpPr txBox="1"/>
      </xdr:nvSpPr>
      <xdr:spPr>
        <a:xfrm>
          <a:off x="13436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65450</xdr:rowOff>
    </xdr:from>
    <xdr:ext cx="534377" cy="259045"/>
    <xdr:sp macro="" textlink="">
      <xdr:nvSpPr>
        <xdr:cNvPr id="710" name="テキスト ボックス 709"/>
        <xdr:cNvSpPr txBox="1"/>
      </xdr:nvSpPr>
      <xdr:spPr>
        <a:xfrm>
          <a:off x="12547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160043</xdr:rowOff>
    </xdr:from>
    <xdr:to>
      <xdr:col>23</xdr:col>
      <xdr:colOff>568325</xdr:colOff>
      <xdr:row>95</xdr:row>
      <xdr:rowOff>90193</xdr:rowOff>
    </xdr:to>
    <xdr:sp macro="" textlink="">
      <xdr:nvSpPr>
        <xdr:cNvPr id="716" name="円/楕円 715"/>
        <xdr:cNvSpPr/>
      </xdr:nvSpPr>
      <xdr:spPr>
        <a:xfrm>
          <a:off x="16268700" y="1627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11470</xdr:rowOff>
    </xdr:from>
    <xdr:ext cx="534377" cy="259045"/>
    <xdr:sp macro="" textlink="">
      <xdr:nvSpPr>
        <xdr:cNvPr id="717" name="公債費該当値テキスト"/>
        <xdr:cNvSpPr txBox="1"/>
      </xdr:nvSpPr>
      <xdr:spPr>
        <a:xfrm>
          <a:off x="16370300" y="1612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45,643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24991</xdr:rowOff>
    </xdr:from>
    <xdr:to>
      <xdr:col>22</xdr:col>
      <xdr:colOff>415925</xdr:colOff>
      <xdr:row>95</xdr:row>
      <xdr:rowOff>126591</xdr:rowOff>
    </xdr:to>
    <xdr:sp macro="" textlink="">
      <xdr:nvSpPr>
        <xdr:cNvPr id="718" name="円/楕円 717"/>
        <xdr:cNvSpPr/>
      </xdr:nvSpPr>
      <xdr:spPr>
        <a:xfrm>
          <a:off x="15430500" y="163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143118</xdr:rowOff>
    </xdr:from>
    <xdr:ext cx="534377" cy="259045"/>
    <xdr:sp macro="" textlink="">
      <xdr:nvSpPr>
        <xdr:cNvPr id="719" name="テキスト ボックス 718"/>
        <xdr:cNvSpPr txBox="1"/>
      </xdr:nvSpPr>
      <xdr:spPr>
        <a:xfrm>
          <a:off x="15214111" y="1608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13528</xdr:rowOff>
    </xdr:from>
    <xdr:to>
      <xdr:col>21</xdr:col>
      <xdr:colOff>212725</xdr:colOff>
      <xdr:row>95</xdr:row>
      <xdr:rowOff>115128</xdr:rowOff>
    </xdr:to>
    <xdr:sp macro="" textlink="">
      <xdr:nvSpPr>
        <xdr:cNvPr id="720" name="円/楕円 719"/>
        <xdr:cNvSpPr/>
      </xdr:nvSpPr>
      <xdr:spPr>
        <a:xfrm>
          <a:off x="14541500" y="1630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131655</xdr:rowOff>
    </xdr:from>
    <xdr:ext cx="534377" cy="259045"/>
    <xdr:sp macro="" textlink="">
      <xdr:nvSpPr>
        <xdr:cNvPr id="721" name="テキスト ボックス 720"/>
        <xdr:cNvSpPr txBox="1"/>
      </xdr:nvSpPr>
      <xdr:spPr>
        <a:xfrm>
          <a:off x="14325111" y="1607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125639</xdr:rowOff>
    </xdr:from>
    <xdr:to>
      <xdr:col>20</xdr:col>
      <xdr:colOff>9525</xdr:colOff>
      <xdr:row>95</xdr:row>
      <xdr:rowOff>55789</xdr:rowOff>
    </xdr:to>
    <xdr:sp macro="" textlink="">
      <xdr:nvSpPr>
        <xdr:cNvPr id="722" name="円/楕円 721"/>
        <xdr:cNvSpPr/>
      </xdr:nvSpPr>
      <xdr:spPr>
        <a:xfrm>
          <a:off x="13652500" y="162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72316</xdr:rowOff>
    </xdr:from>
    <xdr:ext cx="534377" cy="259045"/>
    <xdr:sp macro="" textlink="">
      <xdr:nvSpPr>
        <xdr:cNvPr id="723" name="テキスト ボックス 722"/>
        <xdr:cNvSpPr txBox="1"/>
      </xdr:nvSpPr>
      <xdr:spPr>
        <a:xfrm>
          <a:off x="13436111" y="1601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123141</xdr:rowOff>
    </xdr:from>
    <xdr:to>
      <xdr:col>18</xdr:col>
      <xdr:colOff>492125</xdr:colOff>
      <xdr:row>94</xdr:row>
      <xdr:rowOff>53291</xdr:rowOff>
    </xdr:to>
    <xdr:sp macro="" textlink="">
      <xdr:nvSpPr>
        <xdr:cNvPr id="724" name="円/楕円 723"/>
        <xdr:cNvSpPr/>
      </xdr:nvSpPr>
      <xdr:spPr>
        <a:xfrm>
          <a:off x="12763500" y="1606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69818</xdr:rowOff>
    </xdr:from>
    <xdr:ext cx="534377" cy="259045"/>
    <xdr:sp macro="" textlink="">
      <xdr:nvSpPr>
        <xdr:cNvPr id="725" name="テキスト ボックス 724"/>
        <xdr:cNvSpPr txBox="1"/>
      </xdr:nvSpPr>
      <xdr:spPr>
        <a:xfrm>
          <a:off x="12547111" y="158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総務費は住民一人当たり</a:t>
          </a:r>
          <a:r>
            <a:rPr kumimoji="1" lang="ja-JP" altLang="en-US" sz="1300">
              <a:solidFill>
                <a:schemeClr val="dk1"/>
              </a:solidFill>
              <a:effectLst/>
              <a:latin typeface="+mn-lt"/>
              <a:ea typeface="+mn-ea"/>
              <a:cs typeface="+mn-cs"/>
            </a:rPr>
            <a:t>１２４，８０１</a:t>
          </a:r>
          <a:r>
            <a:rPr kumimoji="1" lang="ja-JP" altLang="ja-JP" sz="1300">
              <a:solidFill>
                <a:schemeClr val="dk1"/>
              </a:solidFill>
              <a:effectLst/>
              <a:latin typeface="+mn-lt"/>
              <a:ea typeface="+mn-ea"/>
              <a:cs typeface="+mn-cs"/>
            </a:rPr>
            <a:t>円となっており、昨年度と比較して</a:t>
          </a:r>
          <a:r>
            <a:rPr kumimoji="1" lang="ja-JP" altLang="en-US" sz="1300">
              <a:solidFill>
                <a:schemeClr val="dk1"/>
              </a:solidFill>
              <a:effectLst/>
              <a:latin typeface="+mn-lt"/>
              <a:ea typeface="+mn-ea"/>
              <a:cs typeface="+mn-cs"/>
            </a:rPr>
            <a:t>１８，３３０</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している。この主な要因は、本庁舎別館改修事業や情報通信基盤整備事業等</a:t>
          </a:r>
          <a:r>
            <a:rPr kumimoji="1" lang="ja-JP" altLang="en-US" sz="1300">
              <a:solidFill>
                <a:schemeClr val="dk1"/>
              </a:solidFill>
              <a:effectLst/>
              <a:latin typeface="+mn-lt"/>
              <a:ea typeface="+mn-ea"/>
              <a:cs typeface="+mn-cs"/>
            </a:rPr>
            <a:t>が減少</a:t>
          </a:r>
          <a:r>
            <a:rPr kumimoji="1" lang="ja-JP" altLang="ja-JP" sz="1300">
              <a:solidFill>
                <a:schemeClr val="dk1"/>
              </a:solidFill>
              <a:effectLst/>
              <a:latin typeface="+mn-lt"/>
              <a:ea typeface="+mn-ea"/>
              <a:cs typeface="+mn-cs"/>
            </a:rPr>
            <a:t>した一方、基金積立金が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したことで、全体的に</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となっている。しかしながら、類似団体平均と比較すると高止まりの傾向にあるため、事業の見直しによる経費削減が重要課題である。衛生費は、住民一人当たり</a:t>
          </a:r>
          <a:r>
            <a:rPr kumimoji="1" lang="ja-JP" altLang="en-US" sz="1300">
              <a:solidFill>
                <a:schemeClr val="dk1"/>
              </a:solidFill>
              <a:effectLst/>
              <a:latin typeface="+mn-lt"/>
              <a:ea typeface="+mn-ea"/>
              <a:cs typeface="+mn-cs"/>
            </a:rPr>
            <a:t>５８，７９７</a:t>
          </a:r>
          <a:r>
            <a:rPr kumimoji="1" lang="ja-JP" altLang="ja-JP" sz="1300">
              <a:solidFill>
                <a:schemeClr val="dk1"/>
              </a:solidFill>
              <a:effectLst/>
              <a:latin typeface="+mn-lt"/>
              <a:ea typeface="+mn-ea"/>
              <a:cs typeface="+mn-cs"/>
            </a:rPr>
            <a:t>円であり、昨年度と比較すると</a:t>
          </a:r>
          <a:r>
            <a:rPr kumimoji="1" lang="ja-JP" altLang="en-US" sz="1300">
              <a:solidFill>
                <a:schemeClr val="dk1"/>
              </a:solidFill>
              <a:effectLst/>
              <a:latin typeface="+mn-lt"/>
              <a:ea typeface="+mn-ea"/>
              <a:cs typeface="+mn-cs"/>
            </a:rPr>
            <a:t>２，８２７</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している。この主な要因は、水道事業等への繰出金が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したためである。土木費では、住民一人当たり</a:t>
          </a:r>
          <a:r>
            <a:rPr kumimoji="1" lang="ja-JP" altLang="en-US" sz="1300">
              <a:solidFill>
                <a:schemeClr val="dk1"/>
              </a:solidFill>
              <a:effectLst/>
              <a:latin typeface="+mn-lt"/>
              <a:ea typeface="+mn-ea"/>
              <a:cs typeface="+mn-cs"/>
            </a:rPr>
            <a:t>７４，２５２</a:t>
          </a:r>
          <a:r>
            <a:rPr kumimoji="1" lang="ja-JP" altLang="ja-JP" sz="1300">
              <a:solidFill>
                <a:schemeClr val="dk1"/>
              </a:solidFill>
              <a:effectLst/>
              <a:latin typeface="+mn-lt"/>
              <a:ea typeface="+mn-ea"/>
              <a:cs typeface="+mn-cs"/>
            </a:rPr>
            <a:t>円であり、昨年度から</a:t>
          </a:r>
          <a:r>
            <a:rPr kumimoji="1" lang="ja-JP" altLang="en-US" sz="1300">
              <a:solidFill>
                <a:schemeClr val="dk1"/>
              </a:solidFill>
              <a:effectLst/>
              <a:latin typeface="+mn-lt"/>
              <a:ea typeface="+mn-ea"/>
              <a:cs typeface="+mn-cs"/>
            </a:rPr>
            <a:t>３，０６０</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している。これは、</a:t>
          </a:r>
          <a:r>
            <a:rPr kumimoji="1" lang="ja-JP" altLang="en-US" sz="1300">
              <a:solidFill>
                <a:schemeClr val="dk1"/>
              </a:solidFill>
              <a:effectLst/>
              <a:latin typeface="+mn-lt"/>
              <a:ea typeface="+mn-ea"/>
              <a:cs typeface="+mn-cs"/>
            </a:rPr>
            <a:t>普通建設事業費が増加したものの</a:t>
          </a:r>
          <a:r>
            <a:rPr kumimoji="1" lang="ja-JP" altLang="ja-JP" sz="1300">
              <a:solidFill>
                <a:schemeClr val="dk1"/>
              </a:solidFill>
              <a:effectLst/>
              <a:latin typeface="+mn-lt"/>
              <a:ea typeface="+mn-ea"/>
              <a:cs typeface="+mn-cs"/>
            </a:rPr>
            <a:t>、町営住宅整備基金への積立</a:t>
          </a:r>
          <a:r>
            <a:rPr kumimoji="1" lang="ja-JP" altLang="en-US" sz="1300">
              <a:solidFill>
                <a:schemeClr val="dk1"/>
              </a:solidFill>
              <a:effectLst/>
              <a:latin typeface="+mn-lt"/>
              <a:ea typeface="+mn-ea"/>
              <a:cs typeface="+mn-cs"/>
            </a:rPr>
            <a:t>が減少したことが</a:t>
          </a:r>
          <a:r>
            <a:rPr kumimoji="1" lang="ja-JP" altLang="ja-JP" sz="1300">
              <a:solidFill>
                <a:schemeClr val="dk1"/>
              </a:solidFill>
              <a:effectLst/>
              <a:latin typeface="+mn-lt"/>
              <a:ea typeface="+mn-ea"/>
              <a:cs typeface="+mn-cs"/>
            </a:rPr>
            <a:t>要因である。今後、伊良原ダム完成後（平成２９年度予定）は関連経費の削減が見込まれるが、町営住宅建設を検討していることもあり、土木費は高止まりで推移することが見込まれる。教育費では、住民一人当たり</a:t>
          </a:r>
          <a:r>
            <a:rPr kumimoji="1" lang="ja-JP" altLang="en-US" sz="1300">
              <a:solidFill>
                <a:schemeClr val="dk1"/>
              </a:solidFill>
              <a:effectLst/>
              <a:latin typeface="+mn-lt"/>
              <a:ea typeface="+mn-ea"/>
              <a:cs typeface="+mn-cs"/>
            </a:rPr>
            <a:t>５４，９３０</a:t>
          </a:r>
          <a:r>
            <a:rPr kumimoji="1" lang="ja-JP" altLang="ja-JP" sz="1300">
              <a:solidFill>
                <a:schemeClr val="dk1"/>
              </a:solidFill>
              <a:effectLst/>
              <a:latin typeface="+mn-lt"/>
              <a:ea typeface="+mn-ea"/>
              <a:cs typeface="+mn-cs"/>
            </a:rPr>
            <a:t>円であり、昨年度から</a:t>
          </a:r>
          <a:r>
            <a:rPr kumimoji="1" lang="ja-JP" altLang="en-US" sz="1300">
              <a:solidFill>
                <a:schemeClr val="dk1"/>
              </a:solidFill>
              <a:effectLst/>
              <a:latin typeface="+mn-lt"/>
              <a:ea typeface="+mn-ea"/>
              <a:cs typeface="+mn-cs"/>
            </a:rPr>
            <a:t>６８，２５０</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している。この要因は、伊良原小中学校建設事業及び歴史民俗博物館改修事業等</a:t>
          </a:r>
          <a:r>
            <a:rPr kumimoji="1" lang="ja-JP" altLang="en-US" sz="1300">
              <a:solidFill>
                <a:schemeClr val="dk1"/>
              </a:solidFill>
              <a:effectLst/>
              <a:latin typeface="+mn-lt"/>
              <a:ea typeface="+mn-ea"/>
              <a:cs typeface="+mn-cs"/>
            </a:rPr>
            <a:t>の終了による減少</a:t>
          </a:r>
          <a:r>
            <a:rPr kumimoji="1" lang="ja-JP" altLang="ja-JP" sz="1300">
              <a:solidFill>
                <a:schemeClr val="dk1"/>
              </a:solidFill>
              <a:effectLst/>
              <a:latin typeface="+mn-lt"/>
              <a:ea typeface="+mn-ea"/>
              <a:cs typeface="+mn-cs"/>
            </a:rPr>
            <a:t>である。今後は小中学校の再編等が見込まれるため、事業の効率化による経費の抑制を図ることが重要である。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財政調整基金残高は、適切な財源の確保と歳出の精査により、取崩しを回避している。</a:t>
          </a:r>
          <a:endParaRPr lang="ja-JP" altLang="ja-JP" sz="1200">
            <a:effectLst/>
          </a:endParaRPr>
        </a:p>
        <a:p>
          <a:r>
            <a:rPr kumimoji="1" lang="ja-JP" altLang="ja-JP" sz="1200">
              <a:solidFill>
                <a:schemeClr val="dk1"/>
              </a:solidFill>
              <a:effectLst/>
              <a:latin typeface="+mn-lt"/>
              <a:ea typeface="+mn-ea"/>
              <a:cs typeface="+mn-cs"/>
            </a:rPr>
            <a:t>実質収支については、行財政改革を着実に進めていることから、継続的に黒字を確保して</a:t>
          </a:r>
          <a:r>
            <a:rPr kumimoji="1" lang="ja-JP" altLang="en-US" sz="1200">
              <a:solidFill>
                <a:schemeClr val="dk1"/>
              </a:solidFill>
              <a:effectLst/>
              <a:latin typeface="+mn-lt"/>
              <a:ea typeface="+mn-ea"/>
              <a:cs typeface="+mn-cs"/>
            </a:rPr>
            <a:t>いるが</a:t>
          </a:r>
          <a:r>
            <a:rPr kumimoji="1" lang="ja-JP" altLang="ja-JP" sz="1200">
              <a:solidFill>
                <a:schemeClr val="dk1"/>
              </a:solidFill>
              <a:effectLst/>
              <a:latin typeface="+mn-lt"/>
              <a:ea typeface="+mn-ea"/>
              <a:cs typeface="+mn-cs"/>
            </a:rPr>
            <a:t>、標準財政規模に占める割合は昨年度比</a:t>
          </a:r>
          <a:r>
            <a:rPr kumimoji="1" lang="ja-JP" altLang="en-US" sz="1200">
              <a:solidFill>
                <a:schemeClr val="dk1"/>
              </a:solidFill>
              <a:effectLst/>
              <a:latin typeface="+mn-lt"/>
              <a:ea typeface="+mn-ea"/>
              <a:cs typeface="+mn-cs"/>
            </a:rPr>
            <a:t>０．９８</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減少した</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実質単年度収支については、標準財政規模に占める割合が昨年度比</a:t>
          </a:r>
          <a:r>
            <a:rPr kumimoji="1" lang="ja-JP" altLang="en-US" sz="1200">
              <a:solidFill>
                <a:schemeClr val="dk1"/>
              </a:solidFill>
              <a:effectLst/>
              <a:latin typeface="+mn-lt"/>
              <a:ea typeface="+mn-ea"/>
              <a:cs typeface="+mn-cs"/>
            </a:rPr>
            <a:t>▲３．４９</a:t>
          </a:r>
          <a:r>
            <a:rPr kumimoji="1" lang="ja-JP" altLang="ja-JP" sz="1200">
              <a:solidFill>
                <a:schemeClr val="dk1"/>
              </a:solidFill>
              <a:effectLst/>
              <a:latin typeface="+mn-lt"/>
              <a:ea typeface="+mn-ea"/>
              <a:cs typeface="+mn-cs"/>
            </a:rPr>
            <a:t>％となって</a:t>
          </a:r>
          <a:r>
            <a:rPr kumimoji="1" lang="ja-JP" altLang="en-US" sz="1200">
              <a:solidFill>
                <a:schemeClr val="dk1"/>
              </a:solidFill>
              <a:effectLst/>
              <a:latin typeface="+mn-lt"/>
              <a:ea typeface="+mn-ea"/>
              <a:cs typeface="+mn-cs"/>
            </a:rPr>
            <a:t>おり、赤字となった</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今後、普通交付税の合併算定替の終了（平成３２年度）や、小中学校再編事業及び町営住宅建設事業による普通建設事業費の増加が予想される中、より一層の財源の確保や歳出抑制が必要となってくる。</a:t>
          </a:r>
          <a:endParaRPr kumimoji="1" lang="en-US" altLang="ja-JP" sz="12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合併以後、住宅新築資金等事業特別会計については赤字、その他の会計についてはすべて黒字となっている。</a:t>
          </a:r>
          <a:endParaRPr lang="ja-JP" altLang="ja-JP" sz="1300">
            <a:effectLst/>
          </a:endParaRPr>
        </a:p>
        <a:p>
          <a:r>
            <a:rPr kumimoji="1" lang="ja-JP" altLang="ja-JP" sz="1300">
              <a:solidFill>
                <a:schemeClr val="dk1"/>
              </a:solidFill>
              <a:effectLst/>
              <a:latin typeface="+mn-lt"/>
              <a:ea typeface="+mn-ea"/>
              <a:cs typeface="+mn-cs"/>
            </a:rPr>
            <a:t>しかし、黒字の特別会計においても、一般会計からの繰入金があることによって黒字となっている状況を踏まえ、今後、一般会計の負担を軽減するためにも</a:t>
          </a:r>
          <a:r>
            <a:rPr kumimoji="1" lang="ja-JP" altLang="en-US" sz="1300">
              <a:solidFill>
                <a:schemeClr val="dk1"/>
              </a:solidFill>
              <a:effectLst/>
              <a:latin typeface="+mn-lt"/>
              <a:ea typeface="+mn-ea"/>
              <a:cs typeface="+mn-cs"/>
            </a:rPr>
            <a:t>、健康増進事業の促進等を積極的に行い、</a:t>
          </a:r>
          <a:r>
            <a:rPr kumimoji="1" lang="ja-JP" altLang="ja-JP" sz="1300">
              <a:solidFill>
                <a:schemeClr val="dk1"/>
              </a:solidFill>
              <a:effectLst/>
              <a:latin typeface="+mn-lt"/>
              <a:ea typeface="+mn-ea"/>
              <a:cs typeface="+mn-cs"/>
            </a:rPr>
            <a:t>事業会計ごとに独立採算の原則に立ち返った健全な事業運営が求められている。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13108657</v>
      </c>
      <c r="BO4" s="381"/>
      <c r="BP4" s="381"/>
      <c r="BQ4" s="381"/>
      <c r="BR4" s="381"/>
      <c r="BS4" s="381"/>
      <c r="BT4" s="381"/>
      <c r="BU4" s="382"/>
      <c r="BV4" s="380">
        <v>13835463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12.6</v>
      </c>
      <c r="CU4" s="387"/>
      <c r="CV4" s="387"/>
      <c r="CW4" s="387"/>
      <c r="CX4" s="387"/>
      <c r="CY4" s="387"/>
      <c r="CZ4" s="387"/>
      <c r="DA4" s="388"/>
      <c r="DB4" s="386">
        <v>13.6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11954691</v>
      </c>
      <c r="BO5" s="418"/>
      <c r="BP5" s="418"/>
      <c r="BQ5" s="418"/>
      <c r="BR5" s="418"/>
      <c r="BS5" s="418"/>
      <c r="BT5" s="418"/>
      <c r="BU5" s="419"/>
      <c r="BV5" s="417">
        <v>12648243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82.9</v>
      </c>
      <c r="CU5" s="415"/>
      <c r="CV5" s="415"/>
      <c r="CW5" s="415"/>
      <c r="CX5" s="415"/>
      <c r="CY5" s="415"/>
      <c r="CZ5" s="415"/>
      <c r="DA5" s="416"/>
      <c r="DB5" s="414">
        <v>81.2</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1153966</v>
      </c>
      <c r="BO6" s="418"/>
      <c r="BP6" s="418"/>
      <c r="BQ6" s="418"/>
      <c r="BR6" s="418"/>
      <c r="BS6" s="418"/>
      <c r="BT6" s="418"/>
      <c r="BU6" s="419"/>
      <c r="BV6" s="417">
        <v>1187220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87.1</v>
      </c>
      <c r="CU6" s="455"/>
      <c r="CV6" s="455"/>
      <c r="CW6" s="455"/>
      <c r="CX6" s="455"/>
      <c r="CY6" s="455"/>
      <c r="CZ6" s="455"/>
      <c r="DA6" s="456"/>
      <c r="DB6" s="454">
        <v>86.2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294545</v>
      </c>
      <c r="BO7" s="418"/>
      <c r="BP7" s="418"/>
      <c r="BQ7" s="418"/>
      <c r="BR7" s="418"/>
      <c r="BS7" s="418"/>
      <c r="BT7" s="418"/>
      <c r="BU7" s="419"/>
      <c r="BV7" s="417">
        <v>245183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6822121</v>
      </c>
      <c r="CU7" s="418"/>
      <c r="CV7" s="418"/>
      <c r="CW7" s="418"/>
      <c r="CX7" s="418"/>
      <c r="CY7" s="418"/>
      <c r="CZ7" s="418"/>
      <c r="DA7" s="419"/>
      <c r="DB7" s="417">
        <v>6938424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859421</v>
      </c>
      <c r="BO8" s="418"/>
      <c r="BP8" s="418"/>
      <c r="BQ8" s="418"/>
      <c r="BR8" s="418"/>
      <c r="BS8" s="418"/>
      <c r="BT8" s="418"/>
      <c r="BU8" s="419"/>
      <c r="BV8" s="417">
        <v>942037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0.39</v>
      </c>
      <c r="CU8" s="458"/>
      <c r="CV8" s="458"/>
      <c r="CW8" s="458"/>
      <c r="CX8" s="458"/>
      <c r="CY8" s="458"/>
      <c r="CZ8" s="458"/>
      <c r="DA8" s="459"/>
      <c r="DB8" s="457">
        <v>0.41</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20243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-82616</v>
      </c>
      <c r="BO9" s="418"/>
      <c r="BP9" s="418"/>
      <c r="BQ9" s="418"/>
      <c r="BR9" s="418"/>
      <c r="BS9" s="418"/>
      <c r="BT9" s="418"/>
      <c r="BU9" s="419"/>
      <c r="BV9" s="417">
        <v>159736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9.3000000000000007</v>
      </c>
      <c r="CU9" s="415"/>
      <c r="CV9" s="415"/>
      <c r="CW9" s="415"/>
      <c r="CX9" s="415"/>
      <c r="CY9" s="415"/>
      <c r="CZ9" s="415"/>
      <c r="DA9" s="416"/>
      <c r="DB9" s="414">
        <v>9.1999999999999993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21572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6267</v>
      </c>
      <c r="BO10" s="418"/>
      <c r="BP10" s="418"/>
      <c r="BQ10" s="418"/>
      <c r="BR10" s="418"/>
      <c r="BS10" s="418"/>
      <c r="BT10" s="418"/>
      <c r="BU10" s="419"/>
      <c r="BV10" s="417">
        <v>4523</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20454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20347</v>
      </c>
      <c r="S13" s="499"/>
      <c r="T13" s="499"/>
      <c r="U13" s="499"/>
      <c r="V13" s="500"/>
      <c r="W13" s="433" t="s">
        <v>124</v>
      </c>
      <c r="X13" s="434"/>
      <c r="Y13" s="434"/>
      <c r="Z13" s="434"/>
      <c r="AA13" s="434"/>
      <c r="AB13" s="424"/>
      <c r="AC13" s="468">
        <v>771</v>
      </c>
      <c r="AD13" s="469"/>
      <c r="AE13" s="469"/>
      <c r="AF13" s="469"/>
      <c r="AG13" s="508"/>
      <c r="AH13" s="468">
        <v>814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-76349</v>
      </c>
      <c r="BO13" s="418"/>
      <c r="BP13" s="418"/>
      <c r="BQ13" s="418"/>
      <c r="BR13" s="418"/>
      <c r="BS13" s="418"/>
      <c r="BT13" s="418"/>
      <c r="BU13" s="419"/>
      <c r="BV13" s="417">
        <v>164259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3.4</v>
      </c>
      <c r="CU13" s="415"/>
      <c r="CV13" s="415"/>
      <c r="CW13" s="415"/>
      <c r="CX13" s="415"/>
      <c r="CY13" s="415"/>
      <c r="CZ13" s="415"/>
      <c r="DA13" s="416"/>
      <c r="DB13" s="414">
        <v>3.9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20784</v>
      </c>
      <c r="S14" s="499"/>
      <c r="T14" s="499"/>
      <c r="U14" s="499"/>
      <c r="V14" s="500"/>
      <c r="W14" s="407"/>
      <c r="X14" s="408"/>
      <c r="Y14" s="408"/>
      <c r="Z14" s="408"/>
      <c r="AA14" s="408"/>
      <c r="AB14" s="397"/>
      <c r="AC14" s="501">
        <v>8.9</v>
      </c>
      <c r="AD14" s="502"/>
      <c r="AE14" s="502"/>
      <c r="AF14" s="502"/>
      <c r="AG14" s="503"/>
      <c r="AH14" s="501">
        <v>8.9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20721</v>
      </c>
      <c r="S15" s="499"/>
      <c r="T15" s="499"/>
      <c r="U15" s="499"/>
      <c r="V15" s="500"/>
      <c r="W15" s="433" t="s">
        <v>131</v>
      </c>
      <c r="X15" s="434"/>
      <c r="Y15" s="434"/>
      <c r="Z15" s="434"/>
      <c r="AA15" s="434"/>
      <c r="AB15" s="424"/>
      <c r="AC15" s="468">
        <v>2735</v>
      </c>
      <c r="AD15" s="469"/>
      <c r="AE15" s="469"/>
      <c r="AF15" s="469"/>
      <c r="AG15" s="508"/>
      <c r="AH15" s="468">
        <v>3003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1990679</v>
      </c>
      <c r="BO15" s="381"/>
      <c r="BP15" s="381"/>
      <c r="BQ15" s="381"/>
      <c r="BR15" s="381"/>
      <c r="BS15" s="381"/>
      <c r="BT15" s="381"/>
      <c r="BU15" s="382"/>
      <c r="BV15" s="380">
        <v>2077515</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31.5</v>
      </c>
      <c r="AD16" s="502"/>
      <c r="AE16" s="502"/>
      <c r="AF16" s="502"/>
      <c r="AG16" s="503"/>
      <c r="AH16" s="501">
        <v>32.799999999999997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5433236</v>
      </c>
      <c r="BO16" s="418"/>
      <c r="BP16" s="418"/>
      <c r="BQ16" s="418"/>
      <c r="BR16" s="418"/>
      <c r="BS16" s="418"/>
      <c r="BT16" s="418"/>
      <c r="BU16" s="419"/>
      <c r="BV16" s="417">
        <v>5217525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5188</v>
      </c>
      <c r="AD17" s="469"/>
      <c r="AE17" s="469"/>
      <c r="AF17" s="469"/>
      <c r="AG17" s="508"/>
      <c r="AH17" s="468">
        <v>5332</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2484748</v>
      </c>
      <c r="BO17" s="418"/>
      <c r="BP17" s="418"/>
      <c r="BQ17" s="418"/>
      <c r="BR17" s="418"/>
      <c r="BS17" s="418"/>
      <c r="BT17" s="418"/>
      <c r="BU17" s="419"/>
      <c r="BV17" s="417">
        <v>2601807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151.34</v>
      </c>
      <c r="M18" s="530"/>
      <c r="N18" s="530"/>
      <c r="O18" s="530"/>
      <c r="P18" s="530"/>
      <c r="Q18" s="530"/>
      <c r="R18" s="531"/>
      <c r="S18" s="531"/>
      <c r="T18" s="531"/>
      <c r="U18" s="531"/>
      <c r="V18" s="532"/>
      <c r="W18" s="435"/>
      <c r="X18" s="436"/>
      <c r="Y18" s="436"/>
      <c r="Z18" s="436"/>
      <c r="AA18" s="436"/>
      <c r="AB18" s="427"/>
      <c r="AC18" s="533">
        <v>59.7</v>
      </c>
      <c r="AD18" s="534"/>
      <c r="AE18" s="534"/>
      <c r="AF18" s="534"/>
      <c r="AG18" s="535"/>
      <c r="AH18" s="533">
        <v>58.3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5760511</v>
      </c>
      <c r="BO18" s="418"/>
      <c r="BP18" s="418"/>
      <c r="BQ18" s="418"/>
      <c r="BR18" s="418"/>
      <c r="BS18" s="418"/>
      <c r="BT18" s="418"/>
      <c r="BU18" s="419"/>
      <c r="BV18" s="417">
        <v>5660182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134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9535235</v>
      </c>
      <c r="BO19" s="418"/>
      <c r="BP19" s="418"/>
      <c r="BQ19" s="418"/>
      <c r="BR19" s="418"/>
      <c r="BS19" s="418"/>
      <c r="BT19" s="418"/>
      <c r="BU19" s="419"/>
      <c r="BV19" s="417">
        <v>9313249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7527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11115416</v>
      </c>
      <c r="BO23" s="418"/>
      <c r="BP23" s="418"/>
      <c r="BQ23" s="418"/>
      <c r="BR23" s="418"/>
      <c r="BS23" s="418"/>
      <c r="BT23" s="418"/>
      <c r="BU23" s="419"/>
      <c r="BV23" s="417">
        <v>10946070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7860</v>
      </c>
      <c r="R24" s="469"/>
      <c r="S24" s="469"/>
      <c r="T24" s="469"/>
      <c r="U24" s="469"/>
      <c r="V24" s="508"/>
      <c r="W24" s="563"/>
      <c r="X24" s="551"/>
      <c r="Y24" s="552"/>
      <c r="Z24" s="467" t="s">
        <v>155</v>
      </c>
      <c r="AA24" s="447"/>
      <c r="AB24" s="447"/>
      <c r="AC24" s="447"/>
      <c r="AD24" s="447"/>
      <c r="AE24" s="447"/>
      <c r="AF24" s="447"/>
      <c r="AG24" s="448"/>
      <c r="AH24" s="468">
        <v>161</v>
      </c>
      <c r="AI24" s="469"/>
      <c r="AJ24" s="469"/>
      <c r="AK24" s="469"/>
      <c r="AL24" s="508"/>
      <c r="AM24" s="468">
        <v>511497</v>
      </c>
      <c r="AN24" s="469"/>
      <c r="AO24" s="469"/>
      <c r="AP24" s="469"/>
      <c r="AQ24" s="469"/>
      <c r="AR24" s="508"/>
      <c r="AS24" s="468">
        <v>3177</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11005518</v>
      </c>
      <c r="BO24" s="418"/>
      <c r="BP24" s="418"/>
      <c r="BQ24" s="418"/>
      <c r="BR24" s="418"/>
      <c r="BS24" s="418"/>
      <c r="BT24" s="418"/>
      <c r="BU24" s="419"/>
      <c r="BV24" s="417">
        <v>10745604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6200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291003</v>
      </c>
      <c r="BO25" s="381"/>
      <c r="BP25" s="381"/>
      <c r="BQ25" s="381"/>
      <c r="BR25" s="381"/>
      <c r="BS25" s="381"/>
      <c r="BT25" s="381"/>
      <c r="BU25" s="382"/>
      <c r="BV25" s="380">
        <v>351128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5720</v>
      </c>
      <c r="R26" s="469"/>
      <c r="S26" s="469"/>
      <c r="T26" s="469"/>
      <c r="U26" s="469"/>
      <c r="V26" s="508"/>
      <c r="W26" s="563"/>
      <c r="X26" s="551"/>
      <c r="Y26" s="552"/>
      <c r="Z26" s="467" t="s">
        <v>161</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3280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306233</v>
      </c>
      <c r="BO27" s="587"/>
      <c r="BP27" s="587"/>
      <c r="BQ27" s="587"/>
      <c r="BR27" s="587"/>
      <c r="BS27" s="587"/>
      <c r="BT27" s="587"/>
      <c r="BU27" s="588"/>
      <c r="BV27" s="586">
        <v>306023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2730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3172193</v>
      </c>
      <c r="BO28" s="381"/>
      <c r="BP28" s="381"/>
      <c r="BQ28" s="381"/>
      <c r="BR28" s="381"/>
      <c r="BS28" s="381"/>
      <c r="BT28" s="381"/>
      <c r="BU28" s="382"/>
      <c r="BV28" s="380">
        <v>3165926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14</v>
      </c>
      <c r="M29" s="469"/>
      <c r="N29" s="469"/>
      <c r="O29" s="469"/>
      <c r="P29" s="508"/>
      <c r="Q29" s="468">
        <v>2460</v>
      </c>
      <c r="R29" s="469"/>
      <c r="S29" s="469"/>
      <c r="T29" s="469"/>
      <c r="U29" s="469"/>
      <c r="V29" s="508"/>
      <c r="W29" s="564"/>
      <c r="X29" s="565"/>
      <c r="Y29" s="566"/>
      <c r="Z29" s="467" t="s">
        <v>171</v>
      </c>
      <c r="AA29" s="447"/>
      <c r="AB29" s="447"/>
      <c r="AC29" s="447"/>
      <c r="AD29" s="447"/>
      <c r="AE29" s="447"/>
      <c r="AF29" s="447"/>
      <c r="AG29" s="448"/>
      <c r="AH29" s="468">
        <v>161</v>
      </c>
      <c r="AI29" s="469"/>
      <c r="AJ29" s="469"/>
      <c r="AK29" s="469"/>
      <c r="AL29" s="508"/>
      <c r="AM29" s="468">
        <v>511497</v>
      </c>
      <c r="AN29" s="469"/>
      <c r="AO29" s="469"/>
      <c r="AP29" s="469"/>
      <c r="AQ29" s="469"/>
      <c r="AR29" s="508"/>
      <c r="AS29" s="468">
        <v>3177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398816</v>
      </c>
      <c r="BO29" s="418"/>
      <c r="BP29" s="418"/>
      <c r="BQ29" s="418"/>
      <c r="BR29" s="418"/>
      <c r="BS29" s="418"/>
      <c r="BT29" s="418"/>
      <c r="BU29" s="419"/>
      <c r="BV29" s="417">
        <v>398479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9840786</v>
      </c>
      <c r="BO30" s="587"/>
      <c r="BP30" s="587"/>
      <c r="BQ30" s="587"/>
      <c r="BR30" s="587"/>
      <c r="BS30" s="587"/>
      <c r="BT30" s="587"/>
      <c r="BU30" s="588"/>
      <c r="BV30" s="586">
        <v>9340076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水道事業特別会計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IF('各会計、関係団体の財政状況及び健全化判断比率'!B33="","",'各会計、関係団体の財政状況及び健全化判断比率'!B33)</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豊前広域環境施設組合（一般会計）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犀川四季犀館</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住宅新築資金等事業特別会計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IF('各会計、関係団体の財政状況及び健全化判断比率'!B34="","",'各会計、関係団体の財政状況及び健全化判断比率'!B34)</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福岡県市町村消防団員等公務災害補償組合（一般会計）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勝山町農業支援センター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土地取得特別会計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介護保険事業特別会計（保険事業勘定）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福岡県市町村職員退職手当組合（一般会計）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豊津まちづくり</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介護保険事業特別会計（サービス事業勘定）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福岡県市町村職員退職手当組合（基金特別会計）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福岡県自治会館管理組合（一般会計）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京築広域市町村圏事務組合（一般会計）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京築広域市町村圏事務組合（旧学校給食共同調理施設特別会計）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京築広域市町村圏事務組合（広域圏消防特別会計）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京築広域市町村圏事務組合（行橋京都メディカルセンター特別会計）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行橋市・みやこ町清掃施設組合（一般会計）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7" t="s">
        <v>530</v>
      </c>
      <c r="D34" s="1187"/>
      <c r="E34" s="1188"/>
      <c r="F34" s="32" t="s">
        <v>531</v>
      </c>
      <c r="G34" s="33" t="s">
        <v>532</v>
      </c>
      <c r="H34" s="33" t="s">
        <v>533</v>
      </c>
      <c r="I34" s="33" t="s">
        <v>534</v>
      </c>
      <c r="J34" s="34" t="s">
        <v>535</v>
      </c>
      <c r="K34" s="22"/>
      <c r="L34" s="22"/>
      <c r="M34" s="22"/>
      <c r="N34" s="22"/>
      <c r="O34" s="22"/>
      <c r="P34" s="22"/>
    </row>
    <row r="35" spans="1:16" ht="39" customHeight="1">
      <c r="A35" s="22"/>
      <c r="B35" s="35"/>
      <c r="C35" s="1181" t="s">
        <v>536</v>
      </c>
      <c r="D35" s="1182"/>
      <c r="E35" s="1183"/>
      <c r="F35" s="36">
        <v>13.17</v>
      </c>
      <c r="G35" s="37">
        <v>12.63</v>
      </c>
      <c r="H35" s="37">
        <v>13.59</v>
      </c>
      <c r="I35" s="37">
        <v>15.53</v>
      </c>
      <c r="J35" s="38">
        <v>14.51</v>
      </c>
      <c r="K35" s="22"/>
      <c r="L35" s="22"/>
      <c r="M35" s="22"/>
      <c r="N35" s="22"/>
      <c r="O35" s="22"/>
      <c r="P35" s="22"/>
    </row>
    <row r="36" spans="1:16" ht="39" customHeight="1">
      <c r="A36" s="22"/>
      <c r="B36" s="35"/>
      <c r="C36" s="1181" t="s">
        <v>537</v>
      </c>
      <c r="D36" s="1182"/>
      <c r="E36" s="1183"/>
      <c r="F36" s="36">
        <v>7.65</v>
      </c>
      <c r="G36" s="37">
        <v>8.36</v>
      </c>
      <c r="H36" s="37">
        <v>8.74</v>
      </c>
      <c r="I36" s="37">
        <v>7.84</v>
      </c>
      <c r="J36" s="38">
        <v>8.02</v>
      </c>
      <c r="K36" s="22"/>
      <c r="L36" s="22"/>
      <c r="M36" s="22"/>
      <c r="N36" s="22"/>
      <c r="O36" s="22"/>
      <c r="P36" s="22"/>
    </row>
    <row r="37" spans="1:16" ht="39" customHeight="1">
      <c r="A37" s="22"/>
      <c r="B37" s="35"/>
      <c r="C37" s="1181" t="s">
        <v>538</v>
      </c>
      <c r="D37" s="1182"/>
      <c r="E37" s="1183"/>
      <c r="F37" s="36">
        <v>0.14000000000000001</v>
      </c>
      <c r="G37" s="37">
        <v>0.21</v>
      </c>
      <c r="H37" s="37">
        <v>0.48</v>
      </c>
      <c r="I37" s="37">
        <v>1.41</v>
      </c>
      <c r="J37" s="38">
        <v>1.81</v>
      </c>
      <c r="K37" s="22"/>
      <c r="L37" s="22"/>
      <c r="M37" s="22"/>
      <c r="N37" s="22"/>
      <c r="O37" s="22"/>
      <c r="P37" s="22"/>
    </row>
    <row r="38" spans="1:16" ht="39" customHeight="1">
      <c r="A38" s="22"/>
      <c r="B38" s="35"/>
      <c r="C38" s="1181" t="s">
        <v>539</v>
      </c>
      <c r="D38" s="1182"/>
      <c r="E38" s="1183"/>
      <c r="F38" s="36">
        <v>1.03</v>
      </c>
      <c r="G38" s="37">
        <v>1.04</v>
      </c>
      <c r="H38" s="37">
        <v>1.47</v>
      </c>
      <c r="I38" s="37">
        <v>0.4</v>
      </c>
      <c r="J38" s="38">
        <v>0.62</v>
      </c>
      <c r="K38" s="22"/>
      <c r="L38" s="22"/>
      <c r="M38" s="22"/>
      <c r="N38" s="22"/>
      <c r="O38" s="22"/>
      <c r="P38" s="22"/>
    </row>
    <row r="39" spans="1:16" ht="39" customHeight="1">
      <c r="A39" s="22"/>
      <c r="B39" s="35"/>
      <c r="C39" s="1181" t="s">
        <v>540</v>
      </c>
      <c r="D39" s="1182"/>
      <c r="E39" s="1183"/>
      <c r="F39" s="36">
        <v>0.05</v>
      </c>
      <c r="G39" s="37">
        <v>0.04</v>
      </c>
      <c r="H39" s="37">
        <v>0.04</v>
      </c>
      <c r="I39" s="37">
        <v>0.06</v>
      </c>
      <c r="J39" s="38">
        <v>0.04</v>
      </c>
      <c r="K39" s="22"/>
      <c r="L39" s="22"/>
      <c r="M39" s="22"/>
      <c r="N39" s="22"/>
      <c r="O39" s="22"/>
      <c r="P39" s="22"/>
    </row>
    <row r="40" spans="1:16" ht="39" customHeight="1">
      <c r="A40" s="22"/>
      <c r="B40" s="35"/>
      <c r="C40" s="1181" t="s">
        <v>541</v>
      </c>
      <c r="D40" s="1182"/>
      <c r="E40" s="1183"/>
      <c r="F40" s="36">
        <v>7.0000000000000007E-2</v>
      </c>
      <c r="G40" s="37">
        <v>0.09</v>
      </c>
      <c r="H40" s="37">
        <v>0.06</v>
      </c>
      <c r="I40" s="37">
        <v>0.03</v>
      </c>
      <c r="J40" s="38">
        <v>0.03</v>
      </c>
      <c r="K40" s="22"/>
      <c r="L40" s="22"/>
      <c r="M40" s="22"/>
      <c r="N40" s="22"/>
      <c r="O40" s="22"/>
      <c r="P40" s="22"/>
    </row>
    <row r="41" spans="1:16" ht="39" customHeight="1">
      <c r="A41" s="22"/>
      <c r="B41" s="35"/>
      <c r="C41" s="1181" t="s">
        <v>542</v>
      </c>
      <c r="D41" s="1182"/>
      <c r="E41" s="1183"/>
      <c r="F41" s="36">
        <v>0.01</v>
      </c>
      <c r="G41" s="37">
        <v>0.01</v>
      </c>
      <c r="H41" s="37">
        <v>0.01</v>
      </c>
      <c r="I41" s="37">
        <v>0.01</v>
      </c>
      <c r="J41" s="38">
        <v>0.01</v>
      </c>
      <c r="K41" s="22"/>
      <c r="L41" s="22"/>
      <c r="M41" s="22"/>
      <c r="N41" s="22"/>
      <c r="O41" s="22"/>
      <c r="P41" s="22"/>
    </row>
    <row r="42" spans="1:16" ht="39" customHeight="1">
      <c r="A42" s="22"/>
      <c r="B42" s="39"/>
      <c r="C42" s="1181" t="s">
        <v>543</v>
      </c>
      <c r="D42" s="1182"/>
      <c r="E42" s="1183"/>
      <c r="F42" s="36" t="s">
        <v>485</v>
      </c>
      <c r="G42" s="37" t="s">
        <v>485</v>
      </c>
      <c r="H42" s="37" t="s">
        <v>485</v>
      </c>
      <c r="I42" s="37" t="s">
        <v>485</v>
      </c>
      <c r="J42" s="38" t="s">
        <v>485</v>
      </c>
      <c r="K42" s="22"/>
      <c r="L42" s="22"/>
      <c r="M42" s="22"/>
      <c r="N42" s="22"/>
      <c r="O42" s="22"/>
      <c r="P42" s="22"/>
    </row>
    <row r="43" spans="1:16" ht="39" customHeight="1" thickBot="1">
      <c r="A43" s="22"/>
      <c r="B43" s="40"/>
      <c r="C43" s="1184" t="s">
        <v>544</v>
      </c>
      <c r="D43" s="1185"/>
      <c r="E43" s="1186"/>
      <c r="F43" s="41">
        <v>0.05</v>
      </c>
      <c r="G43" s="42">
        <v>0.01</v>
      </c>
      <c r="H43" s="42">
        <v>0</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7" t="s">
        <v>11</v>
      </c>
      <c r="C45" s="1198"/>
      <c r="D45" s="58"/>
      <c r="E45" s="1203" t="s">
        <v>12</v>
      </c>
      <c r="F45" s="1203"/>
      <c r="G45" s="1203"/>
      <c r="H45" s="1203"/>
      <c r="I45" s="1203"/>
      <c r="J45" s="1204"/>
      <c r="K45" s="59">
        <v>1101</v>
      </c>
      <c r="L45" s="60">
        <v>1014</v>
      </c>
      <c r="M45" s="60">
        <v>902</v>
      </c>
      <c r="N45" s="60">
        <v>902</v>
      </c>
      <c r="O45" s="61">
        <v>934</v>
      </c>
      <c r="P45" s="48"/>
      <c r="Q45" s="48"/>
      <c r="R45" s="48"/>
      <c r="S45" s="48"/>
      <c r="T45" s="48"/>
      <c r="U45" s="48"/>
    </row>
    <row r="46" spans="1:21" ht="30.75" customHeight="1">
      <c r="A46" s="48"/>
      <c r="B46" s="1199"/>
      <c r="C46" s="1200"/>
      <c r="D46" s="62"/>
      <c r="E46" s="1191" t="s">
        <v>13</v>
      </c>
      <c r="F46" s="1191"/>
      <c r="G46" s="1191"/>
      <c r="H46" s="1191"/>
      <c r="I46" s="1191"/>
      <c r="J46" s="1192"/>
      <c r="K46" s="63" t="s">
        <v>485</v>
      </c>
      <c r="L46" s="64" t="s">
        <v>485</v>
      </c>
      <c r="M46" s="64" t="s">
        <v>485</v>
      </c>
      <c r="N46" s="64" t="s">
        <v>485</v>
      </c>
      <c r="O46" s="65" t="s">
        <v>485</v>
      </c>
      <c r="P46" s="48"/>
      <c r="Q46" s="48"/>
      <c r="R46" s="48"/>
      <c r="S46" s="48"/>
      <c r="T46" s="48"/>
      <c r="U46" s="48"/>
    </row>
    <row r="47" spans="1:21" ht="30.75" customHeight="1">
      <c r="A47" s="48"/>
      <c r="B47" s="1199"/>
      <c r="C47" s="1200"/>
      <c r="D47" s="62"/>
      <c r="E47" s="1191" t="s">
        <v>14</v>
      </c>
      <c r="F47" s="1191"/>
      <c r="G47" s="1191"/>
      <c r="H47" s="1191"/>
      <c r="I47" s="1191"/>
      <c r="J47" s="1192"/>
      <c r="K47" s="63" t="s">
        <v>485</v>
      </c>
      <c r="L47" s="64" t="s">
        <v>485</v>
      </c>
      <c r="M47" s="64" t="s">
        <v>485</v>
      </c>
      <c r="N47" s="64" t="s">
        <v>485</v>
      </c>
      <c r="O47" s="65" t="s">
        <v>485</v>
      </c>
      <c r="P47" s="48"/>
      <c r="Q47" s="48"/>
      <c r="R47" s="48"/>
      <c r="S47" s="48"/>
      <c r="T47" s="48"/>
      <c r="U47" s="48"/>
    </row>
    <row r="48" spans="1:21" ht="30.75" customHeight="1">
      <c r="A48" s="48"/>
      <c r="B48" s="1199"/>
      <c r="C48" s="1200"/>
      <c r="D48" s="62"/>
      <c r="E48" s="1191" t="s">
        <v>15</v>
      </c>
      <c r="F48" s="1191"/>
      <c r="G48" s="1191"/>
      <c r="H48" s="1191"/>
      <c r="I48" s="1191"/>
      <c r="J48" s="1192"/>
      <c r="K48" s="63">
        <v>209</v>
      </c>
      <c r="L48" s="64">
        <v>223</v>
      </c>
      <c r="M48" s="64">
        <v>246</v>
      </c>
      <c r="N48" s="64">
        <v>243</v>
      </c>
      <c r="O48" s="65">
        <v>248</v>
      </c>
      <c r="P48" s="48"/>
      <c r="Q48" s="48"/>
      <c r="R48" s="48"/>
      <c r="S48" s="48"/>
      <c r="T48" s="48"/>
      <c r="U48" s="48"/>
    </row>
    <row r="49" spans="1:21" ht="30.75" customHeight="1">
      <c r="A49" s="48"/>
      <c r="B49" s="1199"/>
      <c r="C49" s="1200"/>
      <c r="D49" s="62"/>
      <c r="E49" s="1191" t="s">
        <v>16</v>
      </c>
      <c r="F49" s="1191"/>
      <c r="G49" s="1191"/>
      <c r="H49" s="1191"/>
      <c r="I49" s="1191"/>
      <c r="J49" s="1192"/>
      <c r="K49" s="63">
        <v>3</v>
      </c>
      <c r="L49" s="64">
        <v>4</v>
      </c>
      <c r="M49" s="64">
        <v>6</v>
      </c>
      <c r="N49" s="64">
        <v>7</v>
      </c>
      <c r="O49" s="65">
        <v>17</v>
      </c>
      <c r="P49" s="48"/>
      <c r="Q49" s="48"/>
      <c r="R49" s="48"/>
      <c r="S49" s="48"/>
      <c r="T49" s="48"/>
      <c r="U49" s="48"/>
    </row>
    <row r="50" spans="1:21" ht="30.75" customHeight="1">
      <c r="A50" s="48"/>
      <c r="B50" s="1199"/>
      <c r="C50" s="1200"/>
      <c r="D50" s="62"/>
      <c r="E50" s="1191" t="s">
        <v>17</v>
      </c>
      <c r="F50" s="1191"/>
      <c r="G50" s="1191"/>
      <c r="H50" s="1191"/>
      <c r="I50" s="1191"/>
      <c r="J50" s="1192"/>
      <c r="K50" s="63">
        <v>42</v>
      </c>
      <c r="L50" s="64">
        <v>42</v>
      </c>
      <c r="M50" s="64">
        <v>41</v>
      </c>
      <c r="N50" s="64">
        <v>52</v>
      </c>
      <c r="O50" s="65">
        <v>41</v>
      </c>
      <c r="P50" s="48"/>
      <c r="Q50" s="48"/>
      <c r="R50" s="48"/>
      <c r="S50" s="48"/>
      <c r="T50" s="48"/>
      <c r="U50" s="48"/>
    </row>
    <row r="51" spans="1:21" ht="30.75" customHeight="1">
      <c r="A51" s="48"/>
      <c r="B51" s="1201"/>
      <c r="C51" s="1202"/>
      <c r="D51" s="66"/>
      <c r="E51" s="1191" t="s">
        <v>18</v>
      </c>
      <c r="F51" s="1191"/>
      <c r="G51" s="1191"/>
      <c r="H51" s="1191"/>
      <c r="I51" s="1191"/>
      <c r="J51" s="1192"/>
      <c r="K51" s="63" t="s">
        <v>485</v>
      </c>
      <c r="L51" s="64" t="s">
        <v>485</v>
      </c>
      <c r="M51" s="64" t="s">
        <v>485</v>
      </c>
      <c r="N51" s="64" t="s">
        <v>485</v>
      </c>
      <c r="O51" s="65" t="s">
        <v>485</v>
      </c>
      <c r="P51" s="48"/>
      <c r="Q51" s="48"/>
      <c r="R51" s="48"/>
      <c r="S51" s="48"/>
      <c r="T51" s="48"/>
      <c r="U51" s="48"/>
    </row>
    <row r="52" spans="1:21" ht="30.75" customHeight="1">
      <c r="A52" s="48"/>
      <c r="B52" s="1189" t="s">
        <v>19</v>
      </c>
      <c r="C52" s="1190"/>
      <c r="D52" s="66"/>
      <c r="E52" s="1191" t="s">
        <v>20</v>
      </c>
      <c r="F52" s="1191"/>
      <c r="G52" s="1191"/>
      <c r="H52" s="1191"/>
      <c r="I52" s="1191"/>
      <c r="J52" s="1192"/>
      <c r="K52" s="63">
        <v>950</v>
      </c>
      <c r="L52" s="64">
        <v>977</v>
      </c>
      <c r="M52" s="64">
        <v>1004</v>
      </c>
      <c r="N52" s="64">
        <v>1004</v>
      </c>
      <c r="O52" s="65">
        <v>1029</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405</v>
      </c>
      <c r="L53" s="69">
        <v>306</v>
      </c>
      <c r="M53" s="69">
        <v>191</v>
      </c>
      <c r="N53" s="69">
        <v>200</v>
      </c>
      <c r="O53" s="70">
        <v>211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05" t="s">
        <v>24</v>
      </c>
      <c r="C41" s="1206"/>
      <c r="D41" s="81"/>
      <c r="E41" s="1211" t="s">
        <v>25</v>
      </c>
      <c r="F41" s="1211"/>
      <c r="G41" s="1211"/>
      <c r="H41" s="1212"/>
      <c r="I41" s="82">
        <v>10566</v>
      </c>
      <c r="J41" s="83">
        <v>10503</v>
      </c>
      <c r="K41" s="83">
        <v>10551</v>
      </c>
      <c r="L41" s="83">
        <v>10946</v>
      </c>
      <c r="M41" s="84">
        <v>11115</v>
      </c>
    </row>
    <row r="42" spans="2:13" ht="27.75" customHeight="1">
      <c r="B42" s="1207"/>
      <c r="C42" s="1208"/>
      <c r="D42" s="85"/>
      <c r="E42" s="1213" t="s">
        <v>26</v>
      </c>
      <c r="F42" s="1213"/>
      <c r="G42" s="1213"/>
      <c r="H42" s="1214"/>
      <c r="I42" s="86">
        <v>261</v>
      </c>
      <c r="J42" s="87">
        <v>219</v>
      </c>
      <c r="K42" s="87">
        <v>402</v>
      </c>
      <c r="L42" s="87">
        <v>351</v>
      </c>
      <c r="M42" s="88">
        <v>291</v>
      </c>
    </row>
    <row r="43" spans="2:13" ht="27.75" customHeight="1">
      <c r="B43" s="1207"/>
      <c r="C43" s="1208"/>
      <c r="D43" s="85"/>
      <c r="E43" s="1213" t="s">
        <v>27</v>
      </c>
      <c r="F43" s="1213"/>
      <c r="G43" s="1213"/>
      <c r="H43" s="1214"/>
      <c r="I43" s="86">
        <v>3400</v>
      </c>
      <c r="J43" s="87">
        <v>3410</v>
      </c>
      <c r="K43" s="87">
        <v>3489</v>
      </c>
      <c r="L43" s="87">
        <v>3577</v>
      </c>
      <c r="M43" s="88">
        <v>3417</v>
      </c>
    </row>
    <row r="44" spans="2:13" ht="27.75" customHeight="1">
      <c r="B44" s="1207"/>
      <c r="C44" s="1208"/>
      <c r="D44" s="85"/>
      <c r="E44" s="1213" t="s">
        <v>28</v>
      </c>
      <c r="F44" s="1213"/>
      <c r="G44" s="1213"/>
      <c r="H44" s="1214"/>
      <c r="I44" s="86">
        <v>290</v>
      </c>
      <c r="J44" s="87">
        <v>257</v>
      </c>
      <c r="K44" s="87">
        <v>812</v>
      </c>
      <c r="L44" s="87">
        <v>758</v>
      </c>
      <c r="M44" s="88">
        <v>778</v>
      </c>
    </row>
    <row r="45" spans="2:13" ht="27.75" customHeight="1">
      <c r="B45" s="1207"/>
      <c r="C45" s="1208"/>
      <c r="D45" s="85"/>
      <c r="E45" s="1213" t="s">
        <v>29</v>
      </c>
      <c r="F45" s="1213"/>
      <c r="G45" s="1213"/>
      <c r="H45" s="1214"/>
      <c r="I45" s="86">
        <v>3189</v>
      </c>
      <c r="J45" s="87">
        <v>3117</v>
      </c>
      <c r="K45" s="87">
        <v>3037</v>
      </c>
      <c r="L45" s="87">
        <v>2922</v>
      </c>
      <c r="M45" s="88">
        <v>2892</v>
      </c>
    </row>
    <row r="46" spans="2:13" ht="27.75" customHeight="1">
      <c r="B46" s="1207"/>
      <c r="C46" s="1208"/>
      <c r="D46" s="89"/>
      <c r="E46" s="1213" t="s">
        <v>30</v>
      </c>
      <c r="F46" s="1213"/>
      <c r="G46" s="1213"/>
      <c r="H46" s="1214"/>
      <c r="I46" s="86" t="s">
        <v>485</v>
      </c>
      <c r="J46" s="87" t="s">
        <v>485</v>
      </c>
      <c r="K46" s="87" t="s">
        <v>485</v>
      </c>
      <c r="L46" s="87" t="s">
        <v>485</v>
      </c>
      <c r="M46" s="88" t="s">
        <v>485</v>
      </c>
    </row>
    <row r="47" spans="2:13" ht="27.75" customHeight="1">
      <c r="B47" s="1207"/>
      <c r="C47" s="1208"/>
      <c r="D47" s="90"/>
      <c r="E47" s="1215" t="s">
        <v>31</v>
      </c>
      <c r="F47" s="1216"/>
      <c r="G47" s="1216"/>
      <c r="H47" s="1217"/>
      <c r="I47" s="86" t="s">
        <v>485</v>
      </c>
      <c r="J47" s="87" t="s">
        <v>485</v>
      </c>
      <c r="K47" s="87" t="s">
        <v>485</v>
      </c>
      <c r="L47" s="87" t="s">
        <v>485</v>
      </c>
      <c r="M47" s="88" t="s">
        <v>485</v>
      </c>
    </row>
    <row r="48" spans="2:13" ht="27.75" customHeight="1">
      <c r="B48" s="1207"/>
      <c r="C48" s="1208"/>
      <c r="D48" s="85"/>
      <c r="E48" s="1213" t="s">
        <v>32</v>
      </c>
      <c r="F48" s="1213"/>
      <c r="G48" s="1213"/>
      <c r="H48" s="1214"/>
      <c r="I48" s="86" t="s">
        <v>485</v>
      </c>
      <c r="J48" s="87" t="s">
        <v>485</v>
      </c>
      <c r="K48" s="87" t="s">
        <v>485</v>
      </c>
      <c r="L48" s="87" t="s">
        <v>485</v>
      </c>
      <c r="M48" s="88" t="s">
        <v>485</v>
      </c>
    </row>
    <row r="49" spans="2:13" ht="27.75" customHeight="1">
      <c r="B49" s="1209"/>
      <c r="C49" s="1210"/>
      <c r="D49" s="85"/>
      <c r="E49" s="1213" t="s">
        <v>33</v>
      </c>
      <c r="F49" s="1213"/>
      <c r="G49" s="1213"/>
      <c r="H49" s="1214"/>
      <c r="I49" s="86" t="s">
        <v>485</v>
      </c>
      <c r="J49" s="87" t="s">
        <v>485</v>
      </c>
      <c r="K49" s="87" t="s">
        <v>485</v>
      </c>
      <c r="L49" s="87" t="s">
        <v>485</v>
      </c>
      <c r="M49" s="88" t="s">
        <v>485</v>
      </c>
    </row>
    <row r="50" spans="2:13" ht="27.75" customHeight="1">
      <c r="B50" s="1218" t="s">
        <v>34</v>
      </c>
      <c r="C50" s="1219"/>
      <c r="D50" s="91"/>
      <c r="E50" s="1213" t="s">
        <v>35</v>
      </c>
      <c r="F50" s="1213"/>
      <c r="G50" s="1213"/>
      <c r="H50" s="1214"/>
      <c r="I50" s="86">
        <v>8358</v>
      </c>
      <c r="J50" s="87">
        <v>9368</v>
      </c>
      <c r="K50" s="87">
        <v>9532</v>
      </c>
      <c r="L50" s="87">
        <v>10021</v>
      </c>
      <c r="M50" s="88">
        <v>10968</v>
      </c>
    </row>
    <row r="51" spans="2:13" ht="27.75" customHeight="1">
      <c r="B51" s="1207"/>
      <c r="C51" s="1208"/>
      <c r="D51" s="85"/>
      <c r="E51" s="1213" t="s">
        <v>36</v>
      </c>
      <c r="F51" s="1213"/>
      <c r="G51" s="1213"/>
      <c r="H51" s="1214"/>
      <c r="I51" s="86">
        <v>807</v>
      </c>
      <c r="J51" s="87">
        <v>850</v>
      </c>
      <c r="K51" s="87">
        <v>845</v>
      </c>
      <c r="L51" s="87">
        <v>749</v>
      </c>
      <c r="M51" s="88">
        <v>661</v>
      </c>
    </row>
    <row r="52" spans="2:13" ht="27.75" customHeight="1">
      <c r="B52" s="1209"/>
      <c r="C52" s="1210"/>
      <c r="D52" s="85"/>
      <c r="E52" s="1213" t="s">
        <v>37</v>
      </c>
      <c r="F52" s="1213"/>
      <c r="G52" s="1213"/>
      <c r="H52" s="1214"/>
      <c r="I52" s="86">
        <v>9096</v>
      </c>
      <c r="J52" s="87">
        <v>9701</v>
      </c>
      <c r="K52" s="87">
        <v>9690</v>
      </c>
      <c r="L52" s="87">
        <v>9743</v>
      </c>
      <c r="M52" s="88">
        <v>10045</v>
      </c>
    </row>
    <row r="53" spans="2:13" ht="27.75" customHeight="1" thickBot="1">
      <c r="B53" s="1220" t="s">
        <v>21</v>
      </c>
      <c r="C53" s="1221"/>
      <c r="D53" s="92"/>
      <c r="E53" s="1222" t="s">
        <v>38</v>
      </c>
      <c r="F53" s="1222"/>
      <c r="G53" s="1222"/>
      <c r="H53" s="1223"/>
      <c r="I53" s="93">
        <v>-555</v>
      </c>
      <c r="J53" s="94">
        <v>-2414</v>
      </c>
      <c r="K53" s="94">
        <v>-1777</v>
      </c>
      <c r="L53" s="94">
        <v>-1959</v>
      </c>
      <c r="M53" s="95">
        <v>-3181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578</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578</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577</v>
      </c>
      <c r="C41" s="248"/>
      <c r="D41" s="248"/>
      <c r="E41" s="248"/>
      <c r="F41" s="248"/>
      <c r="G41" s="248"/>
      <c r="H41" s="248"/>
      <c r="I41" s="248"/>
      <c r="J41" s="248"/>
      <c r="K41" s="248"/>
      <c r="L41" s="248"/>
      <c r="M41" s="248"/>
      <c r="N41" s="248"/>
      <c r="O41" s="248"/>
      <c r="P41" s="249"/>
    </row>
    <row r="42" spans="2:17" ht="13.5">
      <c r="B42" s="250"/>
      <c r="C42" s="246"/>
      <c r="D42" s="246"/>
      <c r="E42" s="246"/>
      <c r="F42" s="246"/>
      <c r="G42" s="355" t="s">
        <v>573</v>
      </c>
      <c r="I42" s="354"/>
      <c r="J42" s="354"/>
      <c r="K42" s="354"/>
      <c r="L42" s="246"/>
      <c r="M42" s="246"/>
      <c r="N42" s="246"/>
      <c r="O42" s="246"/>
    </row>
    <row r="43" spans="2:17" ht="13.5">
      <c r="B43" s="250"/>
      <c r="C43" s="246"/>
      <c r="D43" s="246"/>
      <c r="E43" s="246"/>
      <c r="F43" s="246"/>
      <c r="G43" s="1235"/>
      <c r="H43" s="1236"/>
      <c r="I43" s="1236"/>
      <c r="J43" s="1236"/>
      <c r="K43" s="1236"/>
      <c r="L43" s="1236"/>
      <c r="M43" s="1236"/>
      <c r="N43" s="1236"/>
      <c r="O43" s="1237"/>
    </row>
    <row r="44" spans="2:17" ht="13.5">
      <c r="B44" s="250"/>
      <c r="C44" s="246"/>
      <c r="D44" s="246"/>
      <c r="E44" s="246"/>
      <c r="F44" s="246"/>
      <c r="G44" s="1238"/>
      <c r="H44" s="1239"/>
      <c r="I44" s="1239"/>
      <c r="J44" s="1239"/>
      <c r="K44" s="1239"/>
      <c r="L44" s="1239"/>
      <c r="M44" s="1239"/>
      <c r="N44" s="1239"/>
      <c r="O44" s="1240"/>
    </row>
    <row r="45" spans="2:17" ht="13.5">
      <c r="B45" s="250"/>
      <c r="C45" s="246"/>
      <c r="D45" s="246"/>
      <c r="E45" s="246"/>
      <c r="F45" s="246"/>
      <c r="G45" s="1238"/>
      <c r="H45" s="1239"/>
      <c r="I45" s="1239"/>
      <c r="J45" s="1239"/>
      <c r="K45" s="1239"/>
      <c r="L45" s="1239"/>
      <c r="M45" s="1239"/>
      <c r="N45" s="1239"/>
      <c r="O45" s="1240"/>
    </row>
    <row r="46" spans="2:17" ht="13.5">
      <c r="B46" s="250"/>
      <c r="C46" s="246"/>
      <c r="D46" s="246"/>
      <c r="E46" s="246"/>
      <c r="F46" s="246"/>
      <c r="G46" s="1238"/>
      <c r="H46" s="1239"/>
      <c r="I46" s="1239"/>
      <c r="J46" s="1239"/>
      <c r="K46" s="1239"/>
      <c r="L46" s="1239"/>
      <c r="M46" s="1239"/>
      <c r="N46" s="1239"/>
      <c r="O46" s="1240"/>
    </row>
    <row r="47" spans="2:17" ht="13.5">
      <c r="B47" s="250"/>
      <c r="C47" s="246"/>
      <c r="D47" s="246"/>
      <c r="E47" s="246"/>
      <c r="F47" s="246"/>
      <c r="G47" s="1241"/>
      <c r="H47" s="1242"/>
      <c r="I47" s="1242"/>
      <c r="J47" s="1242"/>
      <c r="K47" s="1242"/>
      <c r="L47" s="1242"/>
      <c r="M47" s="1242"/>
      <c r="N47" s="1242"/>
      <c r="O47" s="1243"/>
    </row>
    <row r="48" spans="2:17" ht="13.5">
      <c r="B48" s="250"/>
      <c r="C48" s="246"/>
      <c r="D48" s="246"/>
      <c r="E48" s="246"/>
      <c r="F48" s="246"/>
      <c r="G48" s="246"/>
      <c r="H48" s="365"/>
      <c r="I48" s="365"/>
      <c r="J48" s="365"/>
    </row>
    <row r="49" spans="1:17" ht="13.5">
      <c r="B49" s="250"/>
      <c r="C49" s="246"/>
      <c r="D49" s="246"/>
      <c r="E49" s="246"/>
      <c r="F49" s="246"/>
      <c r="G49" s="245" t="s">
        <v>576</v>
      </c>
    </row>
    <row r="50" spans="1:17" ht="13.5">
      <c r="B50" s="250"/>
      <c r="C50" s="246"/>
      <c r="D50" s="246"/>
      <c r="E50" s="246"/>
      <c r="F50" s="246"/>
      <c r="G50" s="1244"/>
      <c r="H50" s="1245"/>
      <c r="I50" s="1245"/>
      <c r="J50" s="1246"/>
      <c r="K50" s="347" t="s">
        <v>524</v>
      </c>
      <c r="L50" s="347" t="s">
        <v>525</v>
      </c>
      <c r="M50" s="347" t="s">
        <v>526</v>
      </c>
      <c r="N50" s="347" t="s">
        <v>527</v>
      </c>
      <c r="O50" s="347" t="s">
        <v>528</v>
      </c>
    </row>
    <row r="51" spans="1:17" ht="13.5">
      <c r="B51" s="250"/>
      <c r="C51" s="246"/>
      <c r="D51" s="246"/>
      <c r="E51" s="246"/>
      <c r="F51" s="246"/>
      <c r="G51" s="1247" t="s">
        <v>570</v>
      </c>
      <c r="H51" s="1248"/>
      <c r="I51" s="1253" t="s">
        <v>568</v>
      </c>
      <c r="J51" s="1253"/>
      <c r="K51" s="1224"/>
      <c r="L51" s="1224"/>
      <c r="M51" s="1224"/>
      <c r="N51" s="1224"/>
      <c r="O51" s="1224"/>
    </row>
    <row r="52" spans="1:17" ht="13.5">
      <c r="B52" s="250"/>
      <c r="C52" s="246"/>
      <c r="D52" s="246"/>
      <c r="E52" s="246"/>
      <c r="F52" s="246"/>
      <c r="G52" s="1249"/>
      <c r="H52" s="1250"/>
      <c r="I52" s="1254"/>
      <c r="J52" s="1254"/>
      <c r="K52" s="1225"/>
      <c r="L52" s="1225"/>
      <c r="M52" s="1225"/>
      <c r="N52" s="1225"/>
      <c r="O52" s="1225"/>
    </row>
    <row r="53" spans="1:17" ht="13.5">
      <c r="A53" s="357"/>
      <c r="B53" s="250"/>
      <c r="C53" s="246"/>
      <c r="D53" s="246"/>
      <c r="E53" s="246"/>
      <c r="F53" s="246"/>
      <c r="G53" s="1249"/>
      <c r="H53" s="1250"/>
      <c r="I53" s="1226" t="s">
        <v>575</v>
      </c>
      <c r="J53" s="1226"/>
      <c r="K53" s="1227"/>
      <c r="L53" s="1227"/>
      <c r="M53" s="1227"/>
      <c r="N53" s="1227"/>
      <c r="O53" s="1227"/>
    </row>
    <row r="54" spans="1:17" ht="13.5">
      <c r="A54" s="357"/>
      <c r="B54" s="250"/>
      <c r="C54" s="246"/>
      <c r="D54" s="246"/>
      <c r="E54" s="246"/>
      <c r="F54" s="246"/>
      <c r="G54" s="1251"/>
      <c r="H54" s="1252"/>
      <c r="I54" s="1226"/>
      <c r="J54" s="1226"/>
      <c r="K54" s="1228"/>
      <c r="L54" s="1228"/>
      <c r="M54" s="1228"/>
      <c r="N54" s="1228"/>
      <c r="O54" s="1228"/>
    </row>
    <row r="55" spans="1:17" ht="13.5">
      <c r="A55" s="357"/>
      <c r="B55" s="250"/>
      <c r="C55" s="246"/>
      <c r="D55" s="246"/>
      <c r="E55" s="246"/>
      <c r="F55" s="246"/>
      <c r="G55" s="1229" t="s">
        <v>569</v>
      </c>
      <c r="H55" s="1230"/>
      <c r="I55" s="1226" t="s">
        <v>568</v>
      </c>
      <c r="J55" s="1226"/>
      <c r="K55" s="1224"/>
      <c r="L55" s="1224"/>
      <c r="M55" s="1224"/>
      <c r="N55" s="1224"/>
      <c r="O55" s="1224"/>
    </row>
    <row r="56" spans="1:17" ht="13.5">
      <c r="A56" s="357"/>
      <c r="B56" s="250"/>
      <c r="C56" s="246"/>
      <c r="D56" s="246"/>
      <c r="E56" s="246"/>
      <c r="F56" s="246"/>
      <c r="G56" s="1231"/>
      <c r="H56" s="1232"/>
      <c r="I56" s="1226"/>
      <c r="J56" s="1226"/>
      <c r="K56" s="1225"/>
      <c r="L56" s="1225"/>
      <c r="M56" s="1225"/>
      <c r="N56" s="1225"/>
      <c r="O56" s="1225"/>
    </row>
    <row r="57" spans="1:17" s="357" customFormat="1" ht="13.5">
      <c r="B57" s="358"/>
      <c r="C57" s="354"/>
      <c r="D57" s="354"/>
      <c r="E57" s="354"/>
      <c r="F57" s="354"/>
      <c r="G57" s="1231"/>
      <c r="H57" s="1232"/>
      <c r="I57" s="1255" t="s">
        <v>575</v>
      </c>
      <c r="J57" s="1255"/>
      <c r="K57" s="1227"/>
      <c r="L57" s="1227"/>
      <c r="M57" s="1227"/>
      <c r="N57" s="1227"/>
      <c r="O57" s="1227"/>
      <c r="P57" s="363"/>
      <c r="Q57" s="358"/>
    </row>
    <row r="58" spans="1:17" s="357" customFormat="1" ht="13.5">
      <c r="A58" s="245"/>
      <c r="B58" s="358"/>
      <c r="C58" s="354"/>
      <c r="D58" s="354"/>
      <c r="E58" s="354"/>
      <c r="F58" s="354"/>
      <c r="G58" s="1233"/>
      <c r="H58" s="1234"/>
      <c r="I58" s="1255"/>
      <c r="J58" s="1255"/>
      <c r="K58" s="1228"/>
      <c r="L58" s="1228"/>
      <c r="M58" s="1228"/>
      <c r="N58" s="1228"/>
      <c r="O58" s="1228"/>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574</v>
      </c>
      <c r="C63" s="246"/>
      <c r="D63" s="246"/>
      <c r="E63" s="246"/>
      <c r="F63" s="246"/>
      <c r="G63" s="246"/>
      <c r="H63" s="246"/>
      <c r="I63" s="246"/>
      <c r="J63" s="246"/>
      <c r="K63" s="246"/>
      <c r="L63" s="246"/>
      <c r="M63" s="246"/>
      <c r="N63" s="246"/>
      <c r="O63" s="246"/>
    </row>
    <row r="64" spans="1:17" ht="13.5">
      <c r="B64" s="250"/>
      <c r="C64" s="246"/>
      <c r="D64" s="246"/>
      <c r="E64" s="246"/>
      <c r="F64" s="246"/>
      <c r="G64" s="355" t="s">
        <v>573</v>
      </c>
      <c r="I64" s="354"/>
      <c r="J64" s="354"/>
      <c r="K64" s="354"/>
      <c r="L64" s="246"/>
      <c r="M64" s="246"/>
      <c r="N64" s="246"/>
      <c r="O64" s="246"/>
    </row>
    <row r="65" spans="2:30" ht="13.5">
      <c r="B65" s="250"/>
      <c r="C65" s="246"/>
      <c r="D65" s="246"/>
      <c r="E65" s="246"/>
      <c r="F65" s="246"/>
      <c r="G65" s="1235" t="s">
        <v>572</v>
      </c>
      <c r="H65" s="1236"/>
      <c r="I65" s="1236"/>
      <c r="J65" s="1236"/>
      <c r="K65" s="1236"/>
      <c r="L65" s="1236"/>
      <c r="M65" s="1236"/>
      <c r="N65" s="1236"/>
      <c r="O65" s="1237"/>
    </row>
    <row r="66" spans="2:30" ht="13.5">
      <c r="B66" s="250"/>
      <c r="C66" s="246"/>
      <c r="D66" s="246"/>
      <c r="E66" s="246"/>
      <c r="F66" s="246"/>
      <c r="G66" s="1238"/>
      <c r="H66" s="1239"/>
      <c r="I66" s="1239"/>
      <c r="J66" s="1239"/>
      <c r="K66" s="1239"/>
      <c r="L66" s="1239"/>
      <c r="M66" s="1239"/>
      <c r="N66" s="1239"/>
      <c r="O66" s="1240"/>
    </row>
    <row r="67" spans="2:30" ht="13.5">
      <c r="B67" s="250"/>
      <c r="C67" s="246"/>
      <c r="D67" s="246"/>
      <c r="E67" s="246"/>
      <c r="F67" s="246"/>
      <c r="G67" s="1238"/>
      <c r="H67" s="1239"/>
      <c r="I67" s="1239"/>
      <c r="J67" s="1239"/>
      <c r="K67" s="1239"/>
      <c r="L67" s="1239"/>
      <c r="M67" s="1239"/>
      <c r="N67" s="1239"/>
      <c r="O67" s="1240"/>
    </row>
    <row r="68" spans="2:30" ht="13.5">
      <c r="B68" s="250"/>
      <c r="C68" s="246"/>
      <c r="D68" s="246"/>
      <c r="E68" s="246"/>
      <c r="F68" s="246"/>
      <c r="G68" s="1238"/>
      <c r="H68" s="1239"/>
      <c r="I68" s="1239"/>
      <c r="J68" s="1239"/>
      <c r="K68" s="1239"/>
      <c r="L68" s="1239"/>
      <c r="M68" s="1239"/>
      <c r="N68" s="1239"/>
      <c r="O68" s="1240"/>
    </row>
    <row r="69" spans="2:30" ht="13.5">
      <c r="B69" s="250"/>
      <c r="C69" s="246"/>
      <c r="D69" s="246"/>
      <c r="E69" s="246"/>
      <c r="F69" s="246"/>
      <c r="G69" s="1241"/>
      <c r="H69" s="1242"/>
      <c r="I69" s="1242"/>
      <c r="J69" s="1242"/>
      <c r="K69" s="1242"/>
      <c r="L69" s="1242"/>
      <c r="M69" s="1242"/>
      <c r="N69" s="1242"/>
      <c r="O69" s="1243"/>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571</v>
      </c>
      <c r="I71" s="351"/>
      <c r="J71" s="350"/>
      <c r="K71" s="350"/>
      <c r="L71" s="349"/>
      <c r="M71" s="350"/>
      <c r="N71" s="349"/>
      <c r="O71" s="348"/>
    </row>
    <row r="72" spans="2:30" ht="13.5">
      <c r="B72" s="250"/>
      <c r="C72" s="246"/>
      <c r="D72" s="246"/>
      <c r="E72" s="246"/>
      <c r="F72" s="246"/>
      <c r="G72" s="1244"/>
      <c r="H72" s="1245"/>
      <c r="I72" s="1245"/>
      <c r="J72" s="1246"/>
      <c r="K72" s="347" t="s">
        <v>524</v>
      </c>
      <c r="L72" s="347" t="s">
        <v>525</v>
      </c>
      <c r="M72" s="347" t="s">
        <v>526</v>
      </c>
      <c r="N72" s="347" t="s">
        <v>527</v>
      </c>
      <c r="O72" s="347" t="s">
        <v>528</v>
      </c>
    </row>
    <row r="73" spans="2:30" ht="13.5">
      <c r="B73" s="250"/>
      <c r="C73" s="246"/>
      <c r="D73" s="246"/>
      <c r="E73" s="246"/>
      <c r="F73" s="246"/>
      <c r="G73" s="1247" t="s">
        <v>570</v>
      </c>
      <c r="H73" s="1248"/>
      <c r="I73" s="1253" t="s">
        <v>568</v>
      </c>
      <c r="J73" s="1253"/>
      <c r="K73" s="1256"/>
      <c r="L73" s="1256"/>
      <c r="M73" s="1225"/>
      <c r="N73" s="1225"/>
      <c r="O73" s="1225"/>
      <c r="S73" s="245">
        <v>9.9</v>
      </c>
    </row>
    <row r="74" spans="2:30" ht="13.5">
      <c r="B74" s="250"/>
      <c r="C74" s="246"/>
      <c r="D74" s="246"/>
      <c r="E74" s="246"/>
      <c r="F74" s="246"/>
      <c r="G74" s="1249"/>
      <c r="H74" s="1250"/>
      <c r="I74" s="1254"/>
      <c r="J74" s="1254"/>
      <c r="K74" s="1256"/>
      <c r="L74" s="1256"/>
      <c r="M74" s="1225"/>
      <c r="N74" s="1225"/>
      <c r="O74" s="1225"/>
    </row>
    <row r="75" spans="2:30" ht="13.5">
      <c r="B75" s="250"/>
      <c r="C75" s="246"/>
      <c r="D75" s="246"/>
      <c r="E75" s="246"/>
      <c r="F75" s="246"/>
      <c r="G75" s="1249"/>
      <c r="H75" s="1250"/>
      <c r="I75" s="1226" t="s">
        <v>567</v>
      </c>
      <c r="J75" s="1226"/>
      <c r="K75" s="1257">
        <v>7.6</v>
      </c>
      <c r="L75" s="1257">
        <v>6.3</v>
      </c>
      <c r="M75" s="1257">
        <v>5</v>
      </c>
      <c r="N75" s="1257">
        <v>3.9</v>
      </c>
      <c r="O75" s="1257">
        <v>3.4</v>
      </c>
      <c r="U75" s="245">
        <v>81.2</v>
      </c>
      <c r="W75" s="245">
        <v>87.2</v>
      </c>
      <c r="Y75" s="245">
        <v>99.8</v>
      </c>
      <c r="AA75" s="245">
        <v>109.5</v>
      </c>
      <c r="AC75" s="245">
        <v>115.2</v>
      </c>
    </row>
    <row r="76" spans="2:30" ht="13.5">
      <c r="B76" s="250"/>
      <c r="C76" s="246"/>
      <c r="D76" s="246"/>
      <c r="E76" s="246"/>
      <c r="F76" s="246"/>
      <c r="G76" s="1251"/>
      <c r="H76" s="1252"/>
      <c r="I76" s="1226"/>
      <c r="J76" s="1226"/>
      <c r="K76" s="1228"/>
      <c r="L76" s="1228"/>
      <c r="M76" s="1228"/>
      <c r="N76" s="1228"/>
      <c r="O76" s="1228"/>
    </row>
    <row r="77" spans="2:30" ht="13.5">
      <c r="B77" s="250"/>
      <c r="C77" s="246"/>
      <c r="D77" s="246"/>
      <c r="E77" s="246"/>
      <c r="F77" s="246"/>
      <c r="G77" s="1229" t="s">
        <v>569</v>
      </c>
      <c r="H77" s="1230"/>
      <c r="I77" s="1226" t="s">
        <v>568</v>
      </c>
      <c r="J77" s="1226"/>
      <c r="K77" s="1256">
        <v>30.7</v>
      </c>
      <c r="L77" s="1256">
        <v>22.3</v>
      </c>
      <c r="M77" s="1225">
        <v>20.3</v>
      </c>
      <c r="N77" s="1225">
        <v>20.2</v>
      </c>
      <c r="O77" s="1225">
        <v>15.5</v>
      </c>
      <c r="R77" s="245">
        <v>12.3</v>
      </c>
      <c r="T77" s="245">
        <v>11.1</v>
      </c>
    </row>
    <row r="78" spans="2:30" ht="13.5">
      <c r="B78" s="250"/>
      <c r="C78" s="246"/>
      <c r="D78" s="246"/>
      <c r="E78" s="246"/>
      <c r="F78" s="246"/>
      <c r="G78" s="1231"/>
      <c r="H78" s="1232"/>
      <c r="I78" s="1226"/>
      <c r="J78" s="1226"/>
      <c r="K78" s="1256"/>
      <c r="L78" s="1256"/>
      <c r="M78" s="1225"/>
      <c r="N78" s="1225"/>
      <c r="O78" s="1225"/>
    </row>
    <row r="79" spans="2:30" ht="13.5">
      <c r="B79" s="250"/>
      <c r="C79" s="246"/>
      <c r="D79" s="246"/>
      <c r="E79" s="246"/>
      <c r="F79" s="246"/>
      <c r="G79" s="1231"/>
      <c r="H79" s="1232"/>
      <c r="I79" s="1258" t="s">
        <v>567</v>
      </c>
      <c r="J79" s="1255"/>
      <c r="K79" s="1259">
        <v>9.1999999999999993</v>
      </c>
      <c r="L79" s="1259">
        <v>8.5</v>
      </c>
      <c r="M79" s="1259">
        <v>7.7</v>
      </c>
      <c r="N79" s="1259">
        <v>7.1</v>
      </c>
      <c r="O79" s="1259">
        <v>6.6</v>
      </c>
      <c r="V79" s="245">
        <v>53.5</v>
      </c>
      <c r="X79" s="245">
        <v>48.2</v>
      </c>
      <c r="Z79" s="245">
        <v>34.200000000000003</v>
      </c>
      <c r="AB79" s="245">
        <v>30.3</v>
      </c>
      <c r="AD79" s="245">
        <v>28.9</v>
      </c>
    </row>
    <row r="80" spans="2:30" ht="13.5">
      <c r="B80" s="250"/>
      <c r="C80" s="246"/>
      <c r="D80" s="246"/>
      <c r="E80" s="246"/>
      <c r="F80" s="246"/>
      <c r="G80" s="1233"/>
      <c r="H80" s="1234"/>
      <c r="I80" s="1255"/>
      <c r="J80" s="1255"/>
      <c r="K80" s="1259"/>
      <c r="L80" s="1259"/>
      <c r="M80" s="1259"/>
      <c r="N80" s="1259"/>
      <c r="O80" s="1259"/>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0"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523</v>
      </c>
      <c r="G2" s="113"/>
      <c r="H2" s="114"/>
    </row>
    <row r="3" spans="1:8">
      <c r="A3" s="110" t="s">
        <v>516</v>
      </c>
      <c r="B3" s="115"/>
      <c r="C3" s="116"/>
      <c r="D3" s="117">
        <v>106844</v>
      </c>
      <c r="E3" s="118"/>
      <c r="F3" s="119">
        <v>46819</v>
      </c>
      <c r="G3" s="120"/>
      <c r="H3" s="121"/>
    </row>
    <row r="4" spans="1:8">
      <c r="A4" s="122"/>
      <c r="B4" s="123"/>
      <c r="C4" s="124"/>
      <c r="D4" s="125">
        <v>46262</v>
      </c>
      <c r="E4" s="126"/>
      <c r="F4" s="127">
        <v>24121</v>
      </c>
      <c r="G4" s="128"/>
      <c r="H4" s="129"/>
    </row>
    <row r="5" spans="1:8">
      <c r="A5" s="110" t="s">
        <v>518</v>
      </c>
      <c r="B5" s="115"/>
      <c r="C5" s="116"/>
      <c r="D5" s="117">
        <v>90513</v>
      </c>
      <c r="E5" s="118"/>
      <c r="F5" s="119">
        <v>53270</v>
      </c>
      <c r="G5" s="120"/>
      <c r="H5" s="121"/>
    </row>
    <row r="6" spans="1:8">
      <c r="A6" s="122"/>
      <c r="B6" s="123"/>
      <c r="C6" s="124"/>
      <c r="D6" s="125">
        <v>45891</v>
      </c>
      <c r="E6" s="126"/>
      <c r="F6" s="127">
        <v>24316</v>
      </c>
      <c r="G6" s="128"/>
      <c r="H6" s="129"/>
    </row>
    <row r="7" spans="1:8">
      <c r="A7" s="110" t="s">
        <v>519</v>
      </c>
      <c r="B7" s="115"/>
      <c r="C7" s="116"/>
      <c r="D7" s="117">
        <v>81744</v>
      </c>
      <c r="E7" s="118"/>
      <c r="F7" s="119">
        <v>53292</v>
      </c>
      <c r="G7" s="120"/>
      <c r="H7" s="121"/>
    </row>
    <row r="8" spans="1:8">
      <c r="A8" s="122"/>
      <c r="B8" s="123"/>
      <c r="C8" s="124"/>
      <c r="D8" s="125">
        <v>71943</v>
      </c>
      <c r="E8" s="126"/>
      <c r="F8" s="127">
        <v>28900</v>
      </c>
      <c r="G8" s="128"/>
      <c r="H8" s="129"/>
    </row>
    <row r="9" spans="1:8">
      <c r="A9" s="110" t="s">
        <v>520</v>
      </c>
      <c r="B9" s="115"/>
      <c r="C9" s="116"/>
      <c r="D9" s="117">
        <v>150176</v>
      </c>
      <c r="E9" s="118"/>
      <c r="F9" s="119">
        <v>56894</v>
      </c>
      <c r="G9" s="120"/>
      <c r="H9" s="121"/>
    </row>
    <row r="10" spans="1:8">
      <c r="A10" s="122"/>
      <c r="B10" s="123"/>
      <c r="C10" s="124"/>
      <c r="D10" s="125">
        <v>125242</v>
      </c>
      <c r="E10" s="126"/>
      <c r="F10" s="127">
        <v>32548</v>
      </c>
      <c r="G10" s="128"/>
      <c r="H10" s="129"/>
    </row>
    <row r="11" spans="1:8">
      <c r="A11" s="110" t="s">
        <v>521</v>
      </c>
      <c r="B11" s="115"/>
      <c r="C11" s="116"/>
      <c r="D11" s="117">
        <v>108809</v>
      </c>
      <c r="E11" s="118"/>
      <c r="F11" s="119">
        <v>57122</v>
      </c>
      <c r="G11" s="120"/>
      <c r="H11" s="121"/>
    </row>
    <row r="12" spans="1:8">
      <c r="A12" s="122"/>
      <c r="B12" s="123"/>
      <c r="C12" s="130"/>
      <c r="D12" s="125">
        <v>80288</v>
      </c>
      <c r="E12" s="126"/>
      <c r="F12" s="127">
        <v>36191</v>
      </c>
      <c r="G12" s="128"/>
      <c r="H12" s="129"/>
    </row>
    <row r="13" spans="1:8">
      <c r="A13" s="110"/>
      <c r="B13" s="115"/>
      <c r="C13" s="131"/>
      <c r="D13" s="132">
        <v>107617</v>
      </c>
      <c r="E13" s="133"/>
      <c r="F13" s="134">
        <v>53479</v>
      </c>
      <c r="G13" s="135"/>
      <c r="H13" s="121"/>
    </row>
    <row r="14" spans="1:8">
      <c r="A14" s="122"/>
      <c r="B14" s="123"/>
      <c r="C14" s="124"/>
      <c r="D14" s="125">
        <v>73925</v>
      </c>
      <c r="E14" s="126"/>
      <c r="F14" s="127">
        <v>29215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10.9</v>
      </c>
      <c r="C19" s="136">
        <f>ROUND(VALUE(SUBSTITUTE(実質収支比率等に係る経年分析!G$48,"▲","-")),2)</f>
        <v>10.46</v>
      </c>
      <c r="D19" s="136">
        <f>ROUND(VALUE(SUBSTITUTE(実質収支比率等に係る経年分析!H$48,"▲","-")),2)</f>
        <v>11.48</v>
      </c>
      <c r="E19" s="136">
        <f>ROUND(VALUE(SUBSTITUTE(実質収支比率等に係る経年分析!I$48,"▲","-")),2)</f>
        <v>13.58</v>
      </c>
      <c r="F19" s="136">
        <f>ROUND(VALUE(SUBSTITUTE(実質収支比率等に係る経年分析!J$48,"▲","-")),2)</f>
        <v>12.6</v>
      </c>
    </row>
    <row r="20" spans="1:11">
      <c r="A20" s="136" t="s">
        <v>43</v>
      </c>
      <c r="B20" s="136">
        <f>ROUND(VALUE(SUBSTITUTE(実質収支比率等に係る経年分析!F$47,"▲","-")),2)</f>
        <v>29.09</v>
      </c>
      <c r="C20" s="136">
        <f>ROUND(VALUE(SUBSTITUTE(実質収支比率等に係る経年分析!G$47,"▲","-")),2)</f>
        <v>32.32</v>
      </c>
      <c r="D20" s="136">
        <f>ROUND(VALUE(SUBSTITUTE(実質収支比率等に係る経年分析!H$47,"▲","-")),2)</f>
        <v>46.4</v>
      </c>
      <c r="E20" s="136">
        <f>ROUND(VALUE(SUBSTITUTE(実質収支比率等に係る経年分析!I$47,"▲","-")),2)</f>
        <v>45.63</v>
      </c>
      <c r="F20" s="136">
        <f>ROUND(VALUE(SUBSTITUTE(実質収支比率等に係る経年分析!J$47,"▲","-")),2)</f>
        <v>46.5</v>
      </c>
    </row>
    <row r="21" spans="1:11">
      <c r="A21" s="136" t="s">
        <v>44</v>
      </c>
      <c r="B21" s="136">
        <f>IF(ISNUMBER(VALUE(SUBSTITUTE(実質収支比率等に係る経年分析!F$49,"▲","-"))),ROUND(VALUE(SUBSTITUTE(実質収支比率等に係る経年分析!F$49,"▲","-")),2),NA())</f>
        <v>4.99</v>
      </c>
      <c r="C21" s="136">
        <f>IF(ISNUMBER(VALUE(SUBSTITUTE(実質収支比率等に係る経年分析!G$49,"▲","-"))),ROUND(VALUE(SUBSTITUTE(実質収支比率等に係る経年分析!G$49,"▲","-")),2),NA())</f>
        <v>3.13</v>
      </c>
      <c r="D21" s="136">
        <f>IF(ISNUMBER(VALUE(SUBSTITUTE(実質収支比率等に係る経年分析!H$49,"▲","-"))),ROUND(VALUE(SUBSTITUTE(実質収支比率等に係る経年分析!H$49,"▲","-")),2),NA())</f>
        <v>14.81</v>
      </c>
      <c r="E21" s="136">
        <f>IF(ISNUMBER(VALUE(SUBSTITUTE(実質収支比率等に係る経年分析!I$49,"▲","-"))),ROUND(VALUE(SUBSTITUTE(実質収支比率等に係る経年分析!I$49,"▲","-")),2),NA())</f>
        <v>2.37</v>
      </c>
      <c r="F21" s="136">
        <f>IF(ISNUMBER(VALUE(SUBSTITUTE(実質収支比率等に係る経年分析!J$49,"▲","-"))),ROUND(VALUE(SUBSTITUTE(実質収支比率等に係る経年分析!J$49,"▲","-")),2),NA())</f>
        <v>-1.1200000000000001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土地取得特別会計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介護保険事業特別会計（サービス事業勘定）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1.47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0.62</v>
      </c>
    </row>
    <row r="33" spans="1:16">
      <c r="A33" s="137" t="str">
        <f>IF(連結実質赤字比率に係る赤字・黒字の構成分析!C$37="",NA(),連結実質赤字比率に係る赤字・黒字の構成分析!C$37)</f>
        <v>介護保険事業特別会計（保険事業勘定）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0.14000000000000001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1.81</v>
      </c>
    </row>
    <row r="34" spans="1:16">
      <c r="A34" s="137" t="str">
        <f>IF(連結実質赤字比率に係る赤字・黒字の構成分析!C$36="",NA(),連結実質赤字比率に係る赤字・黒字の構成分析!C$36)</f>
        <v>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8.74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7.84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8.02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13.17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12.63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13.59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15.53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14.51</v>
      </c>
    </row>
    <row r="36" spans="1:16">
      <c r="A36" s="137" t="str">
        <f>IF(連結実質赤字比率に係る赤字・黒字の構成分析!C$34="",NA(),連結実質赤字比率に係る赤字・黒字の構成分析!C$34)</f>
        <v>住宅新築資金等事業特別会計</v>
      </c>
      <c r="B36" s="137">
        <f>IF(ROUND(VALUE(SUBSTITUTE(連結実質赤字比率に係る赤字・黒字の構成分析!F$34,"▲", "-")), 2) &lt; 0, ABS(ROUND(VALUE(SUBSTITUTE(連結実質赤字比率に係る赤字・黒字の構成分析!F$34,"▲", "-")), 2)), NA())</f>
        <v>2.29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2.1800000000000002</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2.12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1.97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1.92</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950</v>
      </c>
      <c r="E42" s="138"/>
      <c r="F42" s="138"/>
      <c r="G42" s="138">
        <f>'実質公債費比率（分子）の構造'!L$52</f>
        <v>977</v>
      </c>
      <c r="H42" s="138"/>
      <c r="I42" s="138"/>
      <c r="J42" s="138">
        <f>'実質公債費比率（分子）の構造'!M$52</f>
        <v>1004</v>
      </c>
      <c r="K42" s="138"/>
      <c r="L42" s="138"/>
      <c r="M42" s="138">
        <f>'実質公債費比率（分子）の構造'!N$52</f>
        <v>1004</v>
      </c>
      <c r="N42" s="138"/>
      <c r="O42" s="138"/>
      <c r="P42" s="138">
        <f>'実質公債費比率（分子）の構造'!O$52</f>
        <v>1029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42</v>
      </c>
      <c r="C44" s="138"/>
      <c r="D44" s="138"/>
      <c r="E44" s="138">
        <f>'実質公債費比率（分子）の構造'!L$50</f>
        <v>42</v>
      </c>
      <c r="F44" s="138"/>
      <c r="G44" s="138"/>
      <c r="H44" s="138">
        <f>'実質公債費比率（分子）の構造'!M$50</f>
        <v>41</v>
      </c>
      <c r="I44" s="138"/>
      <c r="J44" s="138"/>
      <c r="K44" s="138">
        <f>'実質公債費比率（分子）の構造'!N$50</f>
        <v>52</v>
      </c>
      <c r="L44" s="138"/>
      <c r="M44" s="138"/>
      <c r="N44" s="138">
        <f>'実質公債費比率（分子）の構造'!O$50</f>
        <v>41</v>
      </c>
      <c r="O44" s="138"/>
      <c r="P44" s="138"/>
    </row>
    <row r="45" spans="1:16">
      <c r="A45" s="138" t="s">
        <v>54</v>
      </c>
      <c r="B45" s="138">
        <f>'実質公債費比率（分子）の構造'!K$49</f>
        <v>3</v>
      </c>
      <c r="C45" s="138"/>
      <c r="D45" s="138"/>
      <c r="E45" s="138">
        <f>'実質公債費比率（分子）の構造'!L$49</f>
        <v>4</v>
      </c>
      <c r="F45" s="138"/>
      <c r="G45" s="138"/>
      <c r="H45" s="138">
        <f>'実質公債費比率（分子）の構造'!M$49</f>
        <v>6</v>
      </c>
      <c r="I45" s="138"/>
      <c r="J45" s="138"/>
      <c r="K45" s="138">
        <f>'実質公債費比率（分子）の構造'!N$49</f>
        <v>7</v>
      </c>
      <c r="L45" s="138"/>
      <c r="M45" s="138"/>
      <c r="N45" s="138">
        <f>'実質公債費比率（分子）の構造'!O$49</f>
        <v>17</v>
      </c>
      <c r="O45" s="138"/>
      <c r="P45" s="138"/>
    </row>
    <row r="46" spans="1:16">
      <c r="A46" s="138" t="s">
        <v>55</v>
      </c>
      <c r="B46" s="138">
        <f>'実質公債費比率（分子）の構造'!K$48</f>
        <v>209</v>
      </c>
      <c r="C46" s="138"/>
      <c r="D46" s="138"/>
      <c r="E46" s="138">
        <f>'実質公債費比率（分子）の構造'!L$48</f>
        <v>223</v>
      </c>
      <c r="F46" s="138"/>
      <c r="G46" s="138"/>
      <c r="H46" s="138">
        <f>'実質公債費比率（分子）の構造'!M$48</f>
        <v>246</v>
      </c>
      <c r="I46" s="138"/>
      <c r="J46" s="138"/>
      <c r="K46" s="138">
        <f>'実質公債費比率（分子）の構造'!N$48</f>
        <v>243</v>
      </c>
      <c r="L46" s="138"/>
      <c r="M46" s="138"/>
      <c r="N46" s="138">
        <f>'実質公債費比率（分子）の構造'!O$48</f>
        <v>248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1101</v>
      </c>
      <c r="C49" s="138"/>
      <c r="D49" s="138"/>
      <c r="E49" s="138">
        <f>'実質公債費比率（分子）の構造'!L$45</f>
        <v>1014</v>
      </c>
      <c r="F49" s="138"/>
      <c r="G49" s="138"/>
      <c r="H49" s="138">
        <f>'実質公債費比率（分子）の構造'!M$45</f>
        <v>902</v>
      </c>
      <c r="I49" s="138"/>
      <c r="J49" s="138"/>
      <c r="K49" s="138">
        <f>'実質公債費比率（分子）の構造'!N$45</f>
        <v>902</v>
      </c>
      <c r="L49" s="138"/>
      <c r="M49" s="138"/>
      <c r="N49" s="138">
        <f>'実質公債費比率（分子）の構造'!O$45</f>
        <v>934</v>
      </c>
      <c r="O49" s="138"/>
      <c r="P49" s="138"/>
    </row>
    <row r="50" spans="1:16">
      <c r="A50" s="138" t="s">
        <v>59</v>
      </c>
      <c r="B50" s="138" t="e">
        <f>NA()</f>
        <v>#N/A</v>
      </c>
      <c r="C50" s="138">
        <f>IF(ISNUMBER('実質公債費比率（分子）の構造'!K$53),'実質公債費比率（分子）の構造'!K$53,NA())</f>
        <v>405</v>
      </c>
      <c r="D50" s="138" t="e">
        <f>NA()</f>
        <v>#N/A</v>
      </c>
      <c r="E50" s="138" t="e">
        <f>NA()</f>
        <v>#N/A</v>
      </c>
      <c r="F50" s="138">
        <f>IF(ISNUMBER('実質公債費比率（分子）の構造'!L$53),'実質公債費比率（分子）の構造'!L$53,NA())</f>
        <v>306</v>
      </c>
      <c r="G50" s="138" t="e">
        <f>NA()</f>
        <v>#N/A</v>
      </c>
      <c r="H50" s="138" t="e">
        <f>NA()</f>
        <v>#N/A</v>
      </c>
      <c r="I50" s="138">
        <f>IF(ISNUMBER('実質公債費比率（分子）の構造'!M$53),'実質公債費比率（分子）の構造'!M$53,NA())</f>
        <v>191</v>
      </c>
      <c r="J50" s="138" t="e">
        <f>NA()</f>
        <v>#N/A</v>
      </c>
      <c r="K50" s="138" t="e">
        <f>NA()</f>
        <v>#N/A</v>
      </c>
      <c r="L50" s="138">
        <f>IF(ISNUMBER('実質公債費比率（分子）の構造'!N$53),'実質公債費比率（分子）の構造'!N$53,NA())</f>
        <v>200</v>
      </c>
      <c r="M50" s="138" t="e">
        <f>NA()</f>
        <v>#N/A</v>
      </c>
      <c r="N50" s="138" t="e">
        <f>NA()</f>
        <v>#N/A</v>
      </c>
      <c r="O50" s="138">
        <f>IF(ISNUMBER('実質公債費比率（分子）の構造'!O$53),'実質公債費比率（分子）の構造'!O$53,NA())</f>
        <v>211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9096</v>
      </c>
      <c r="E56" s="137"/>
      <c r="F56" s="137"/>
      <c r="G56" s="137">
        <f>'将来負担比率（分子）の構造'!J$52</f>
        <v>9701</v>
      </c>
      <c r="H56" s="137"/>
      <c r="I56" s="137"/>
      <c r="J56" s="137">
        <f>'将来負担比率（分子）の構造'!K$52</f>
        <v>9690</v>
      </c>
      <c r="K56" s="137"/>
      <c r="L56" s="137"/>
      <c r="M56" s="137">
        <f>'将来負担比率（分子）の構造'!L$52</f>
        <v>9743</v>
      </c>
      <c r="N56" s="137"/>
      <c r="O56" s="137"/>
      <c r="P56" s="137">
        <f>'将来負担比率（分子）の構造'!M$52</f>
        <v>10045</v>
      </c>
    </row>
    <row r="57" spans="1:16">
      <c r="A57" s="137" t="s">
        <v>36</v>
      </c>
      <c r="B57" s="137"/>
      <c r="C57" s="137"/>
      <c r="D57" s="137">
        <f>'将来負担比率（分子）の構造'!I$51</f>
        <v>807</v>
      </c>
      <c r="E57" s="137"/>
      <c r="F57" s="137"/>
      <c r="G57" s="137">
        <f>'将来負担比率（分子）の構造'!J$51</f>
        <v>850</v>
      </c>
      <c r="H57" s="137"/>
      <c r="I57" s="137"/>
      <c r="J57" s="137">
        <f>'将来負担比率（分子）の構造'!K$51</f>
        <v>845</v>
      </c>
      <c r="K57" s="137"/>
      <c r="L57" s="137"/>
      <c r="M57" s="137">
        <f>'将来負担比率（分子）の構造'!L$51</f>
        <v>749</v>
      </c>
      <c r="N57" s="137"/>
      <c r="O57" s="137"/>
      <c r="P57" s="137">
        <f>'将来負担比率（分子）の構造'!M$51</f>
        <v>661</v>
      </c>
    </row>
    <row r="58" spans="1:16">
      <c r="A58" s="137" t="s">
        <v>35</v>
      </c>
      <c r="B58" s="137"/>
      <c r="C58" s="137"/>
      <c r="D58" s="137">
        <f>'将来負担比率（分子）の構造'!I$50</f>
        <v>8358</v>
      </c>
      <c r="E58" s="137"/>
      <c r="F58" s="137"/>
      <c r="G58" s="137">
        <f>'将来負担比率（分子）の構造'!J$50</f>
        <v>9368</v>
      </c>
      <c r="H58" s="137"/>
      <c r="I58" s="137"/>
      <c r="J58" s="137">
        <f>'将来負担比率（分子）の構造'!K$50</f>
        <v>9532</v>
      </c>
      <c r="K58" s="137"/>
      <c r="L58" s="137"/>
      <c r="M58" s="137">
        <f>'将来負担比率（分子）の構造'!L$50</f>
        <v>10021</v>
      </c>
      <c r="N58" s="137"/>
      <c r="O58" s="137"/>
      <c r="P58" s="137">
        <f>'将来負担比率（分子）の構造'!M$50</f>
        <v>10968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3189</v>
      </c>
      <c r="C62" s="137"/>
      <c r="D62" s="137"/>
      <c r="E62" s="137">
        <f>'将来負担比率（分子）の構造'!J$45</f>
        <v>3117</v>
      </c>
      <c r="F62" s="137"/>
      <c r="G62" s="137"/>
      <c r="H62" s="137">
        <f>'将来負担比率（分子）の構造'!K$45</f>
        <v>3037</v>
      </c>
      <c r="I62" s="137"/>
      <c r="J62" s="137"/>
      <c r="K62" s="137">
        <f>'将来負担比率（分子）の構造'!L$45</f>
        <v>2922</v>
      </c>
      <c r="L62" s="137"/>
      <c r="M62" s="137"/>
      <c r="N62" s="137">
        <f>'将来負担比率（分子）の構造'!M$45</f>
        <v>2892</v>
      </c>
      <c r="O62" s="137"/>
      <c r="P62" s="137"/>
    </row>
    <row r="63" spans="1:16">
      <c r="A63" s="137" t="s">
        <v>28</v>
      </c>
      <c r="B63" s="137">
        <f>'将来負担比率（分子）の構造'!I$44</f>
        <v>290</v>
      </c>
      <c r="C63" s="137"/>
      <c r="D63" s="137"/>
      <c r="E63" s="137">
        <f>'将来負担比率（分子）の構造'!J$44</f>
        <v>257</v>
      </c>
      <c r="F63" s="137"/>
      <c r="G63" s="137"/>
      <c r="H63" s="137">
        <f>'将来負担比率（分子）の構造'!K$44</f>
        <v>812</v>
      </c>
      <c r="I63" s="137"/>
      <c r="J63" s="137"/>
      <c r="K63" s="137">
        <f>'将来負担比率（分子）の構造'!L$44</f>
        <v>758</v>
      </c>
      <c r="L63" s="137"/>
      <c r="M63" s="137"/>
      <c r="N63" s="137">
        <f>'将来負担比率（分子）の構造'!M$44</f>
        <v>778</v>
      </c>
      <c r="O63" s="137"/>
      <c r="P63" s="137"/>
    </row>
    <row r="64" spans="1:16">
      <c r="A64" s="137" t="s">
        <v>27</v>
      </c>
      <c r="B64" s="137">
        <f>'将来負担比率（分子）の構造'!I$43</f>
        <v>3400</v>
      </c>
      <c r="C64" s="137"/>
      <c r="D64" s="137"/>
      <c r="E64" s="137">
        <f>'将来負担比率（分子）の構造'!J$43</f>
        <v>3410</v>
      </c>
      <c r="F64" s="137"/>
      <c r="G64" s="137"/>
      <c r="H64" s="137">
        <f>'将来負担比率（分子）の構造'!K$43</f>
        <v>3489</v>
      </c>
      <c r="I64" s="137"/>
      <c r="J64" s="137"/>
      <c r="K64" s="137">
        <f>'将来負担比率（分子）の構造'!L$43</f>
        <v>3577</v>
      </c>
      <c r="L64" s="137"/>
      <c r="M64" s="137"/>
      <c r="N64" s="137">
        <f>'将来負担比率（分子）の構造'!M$43</f>
        <v>3417</v>
      </c>
      <c r="O64" s="137"/>
      <c r="P64" s="137"/>
    </row>
    <row r="65" spans="1:16">
      <c r="A65" s="137" t="s">
        <v>26</v>
      </c>
      <c r="B65" s="137">
        <f>'将来負担比率（分子）の構造'!I$42</f>
        <v>261</v>
      </c>
      <c r="C65" s="137"/>
      <c r="D65" s="137"/>
      <c r="E65" s="137">
        <f>'将来負担比率（分子）の構造'!J$42</f>
        <v>219</v>
      </c>
      <c r="F65" s="137"/>
      <c r="G65" s="137"/>
      <c r="H65" s="137">
        <f>'将来負担比率（分子）の構造'!K$42</f>
        <v>402</v>
      </c>
      <c r="I65" s="137"/>
      <c r="J65" s="137"/>
      <c r="K65" s="137">
        <f>'将来負担比率（分子）の構造'!L$42</f>
        <v>351</v>
      </c>
      <c r="L65" s="137"/>
      <c r="M65" s="137"/>
      <c r="N65" s="137">
        <f>'将来負担比率（分子）の構造'!M$42</f>
        <v>291</v>
      </c>
      <c r="O65" s="137"/>
      <c r="P65" s="137"/>
    </row>
    <row r="66" spans="1:16">
      <c r="A66" s="137" t="s">
        <v>25</v>
      </c>
      <c r="B66" s="137">
        <f>'将来負担比率（分子）の構造'!I$41</f>
        <v>10566</v>
      </c>
      <c r="C66" s="137"/>
      <c r="D66" s="137"/>
      <c r="E66" s="137">
        <f>'将来負担比率（分子）の構造'!J$41</f>
        <v>10503</v>
      </c>
      <c r="F66" s="137"/>
      <c r="G66" s="137"/>
      <c r="H66" s="137">
        <f>'将来負担比率（分子）の構造'!K$41</f>
        <v>10551</v>
      </c>
      <c r="I66" s="137"/>
      <c r="J66" s="137"/>
      <c r="K66" s="137">
        <f>'将来負担比率（分子）の構造'!L$41</f>
        <v>10946</v>
      </c>
      <c r="L66" s="137"/>
      <c r="M66" s="137"/>
      <c r="N66" s="137">
        <f>'将来負担比率（分子）の構造'!M$41</f>
        <v>11115</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2028263</v>
      </c>
      <c r="S5" s="615"/>
      <c r="T5" s="615"/>
      <c r="U5" s="615"/>
      <c r="V5" s="615"/>
      <c r="W5" s="615"/>
      <c r="X5" s="615"/>
      <c r="Y5" s="616"/>
      <c r="Z5" s="617">
        <v>15.5</v>
      </c>
      <c r="AA5" s="617"/>
      <c r="AB5" s="617"/>
      <c r="AC5" s="617"/>
      <c r="AD5" s="618">
        <v>2028263</v>
      </c>
      <c r="AE5" s="618"/>
      <c r="AF5" s="618"/>
      <c r="AG5" s="618"/>
      <c r="AH5" s="618"/>
      <c r="AI5" s="618"/>
      <c r="AJ5" s="618"/>
      <c r="AK5" s="618"/>
      <c r="AL5" s="619">
        <v>30.7</v>
      </c>
      <c r="AM5" s="620"/>
      <c r="AN5" s="620"/>
      <c r="AO5" s="621"/>
      <c r="AP5" s="611" t="s">
        <v>210</v>
      </c>
      <c r="AQ5" s="612"/>
      <c r="AR5" s="612"/>
      <c r="AS5" s="612"/>
      <c r="AT5" s="612"/>
      <c r="AU5" s="612"/>
      <c r="AV5" s="612"/>
      <c r="AW5" s="612"/>
      <c r="AX5" s="612"/>
      <c r="AY5" s="612"/>
      <c r="AZ5" s="612"/>
      <c r="BA5" s="612"/>
      <c r="BB5" s="612"/>
      <c r="BC5" s="612"/>
      <c r="BD5" s="612"/>
      <c r="BE5" s="612"/>
      <c r="BF5" s="613"/>
      <c r="BG5" s="625">
        <v>2028263</v>
      </c>
      <c r="BH5" s="626"/>
      <c r="BI5" s="626"/>
      <c r="BJ5" s="626"/>
      <c r="BK5" s="626"/>
      <c r="BL5" s="626"/>
      <c r="BM5" s="626"/>
      <c r="BN5" s="627"/>
      <c r="BO5" s="628">
        <v>100</v>
      </c>
      <c r="BP5" s="628"/>
      <c r="BQ5" s="628"/>
      <c r="BR5" s="628"/>
      <c r="BS5" s="629">
        <v>7724</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126982</v>
      </c>
      <c r="S6" s="626"/>
      <c r="T6" s="626"/>
      <c r="U6" s="626"/>
      <c r="V6" s="626"/>
      <c r="W6" s="626"/>
      <c r="X6" s="626"/>
      <c r="Y6" s="627"/>
      <c r="Z6" s="628">
        <v>1</v>
      </c>
      <c r="AA6" s="628"/>
      <c r="AB6" s="628"/>
      <c r="AC6" s="628"/>
      <c r="AD6" s="629">
        <v>126982</v>
      </c>
      <c r="AE6" s="629"/>
      <c r="AF6" s="629"/>
      <c r="AG6" s="629"/>
      <c r="AH6" s="629"/>
      <c r="AI6" s="629"/>
      <c r="AJ6" s="629"/>
      <c r="AK6" s="629"/>
      <c r="AL6" s="630">
        <v>1.9</v>
      </c>
      <c r="AM6" s="631"/>
      <c r="AN6" s="631"/>
      <c r="AO6" s="632"/>
      <c r="AP6" s="622" t="s">
        <v>215</v>
      </c>
      <c r="AQ6" s="623"/>
      <c r="AR6" s="623"/>
      <c r="AS6" s="623"/>
      <c r="AT6" s="623"/>
      <c r="AU6" s="623"/>
      <c r="AV6" s="623"/>
      <c r="AW6" s="623"/>
      <c r="AX6" s="623"/>
      <c r="AY6" s="623"/>
      <c r="AZ6" s="623"/>
      <c r="BA6" s="623"/>
      <c r="BB6" s="623"/>
      <c r="BC6" s="623"/>
      <c r="BD6" s="623"/>
      <c r="BE6" s="623"/>
      <c r="BF6" s="624"/>
      <c r="BG6" s="625">
        <v>2028263</v>
      </c>
      <c r="BH6" s="626"/>
      <c r="BI6" s="626"/>
      <c r="BJ6" s="626"/>
      <c r="BK6" s="626"/>
      <c r="BL6" s="626"/>
      <c r="BM6" s="626"/>
      <c r="BN6" s="627"/>
      <c r="BO6" s="628">
        <v>100</v>
      </c>
      <c r="BP6" s="628"/>
      <c r="BQ6" s="628"/>
      <c r="BR6" s="628"/>
      <c r="BS6" s="629">
        <v>7724</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114994</v>
      </c>
      <c r="CS6" s="626"/>
      <c r="CT6" s="626"/>
      <c r="CU6" s="626"/>
      <c r="CV6" s="626"/>
      <c r="CW6" s="626"/>
      <c r="CX6" s="626"/>
      <c r="CY6" s="627"/>
      <c r="CZ6" s="628">
        <v>1</v>
      </c>
      <c r="DA6" s="628"/>
      <c r="DB6" s="628"/>
      <c r="DC6" s="628"/>
      <c r="DD6" s="634">
        <v>1663</v>
      </c>
      <c r="DE6" s="626"/>
      <c r="DF6" s="626"/>
      <c r="DG6" s="626"/>
      <c r="DH6" s="626"/>
      <c r="DI6" s="626"/>
      <c r="DJ6" s="626"/>
      <c r="DK6" s="626"/>
      <c r="DL6" s="626"/>
      <c r="DM6" s="626"/>
      <c r="DN6" s="626"/>
      <c r="DO6" s="626"/>
      <c r="DP6" s="627"/>
      <c r="DQ6" s="634">
        <v>114994</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1823</v>
      </c>
      <c r="S7" s="626"/>
      <c r="T7" s="626"/>
      <c r="U7" s="626"/>
      <c r="V7" s="626"/>
      <c r="W7" s="626"/>
      <c r="X7" s="626"/>
      <c r="Y7" s="627"/>
      <c r="Z7" s="628">
        <v>0</v>
      </c>
      <c r="AA7" s="628"/>
      <c r="AB7" s="628"/>
      <c r="AC7" s="628"/>
      <c r="AD7" s="629">
        <v>1823</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851146</v>
      </c>
      <c r="BH7" s="626"/>
      <c r="BI7" s="626"/>
      <c r="BJ7" s="626"/>
      <c r="BK7" s="626"/>
      <c r="BL7" s="626"/>
      <c r="BM7" s="626"/>
      <c r="BN7" s="627"/>
      <c r="BO7" s="628">
        <v>42</v>
      </c>
      <c r="BP7" s="628"/>
      <c r="BQ7" s="628"/>
      <c r="BR7" s="628"/>
      <c r="BS7" s="629">
        <v>7724</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2552670</v>
      </c>
      <c r="CS7" s="626"/>
      <c r="CT7" s="626"/>
      <c r="CU7" s="626"/>
      <c r="CV7" s="626"/>
      <c r="CW7" s="626"/>
      <c r="CX7" s="626"/>
      <c r="CY7" s="627"/>
      <c r="CZ7" s="628">
        <v>21.4</v>
      </c>
      <c r="DA7" s="628"/>
      <c r="DB7" s="628"/>
      <c r="DC7" s="628"/>
      <c r="DD7" s="634">
        <v>52885</v>
      </c>
      <c r="DE7" s="626"/>
      <c r="DF7" s="626"/>
      <c r="DG7" s="626"/>
      <c r="DH7" s="626"/>
      <c r="DI7" s="626"/>
      <c r="DJ7" s="626"/>
      <c r="DK7" s="626"/>
      <c r="DL7" s="626"/>
      <c r="DM7" s="626"/>
      <c r="DN7" s="626"/>
      <c r="DO7" s="626"/>
      <c r="DP7" s="627"/>
      <c r="DQ7" s="634">
        <v>2239802</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5943</v>
      </c>
      <c r="S8" s="626"/>
      <c r="T8" s="626"/>
      <c r="U8" s="626"/>
      <c r="V8" s="626"/>
      <c r="W8" s="626"/>
      <c r="X8" s="626"/>
      <c r="Y8" s="627"/>
      <c r="Z8" s="628">
        <v>0</v>
      </c>
      <c r="AA8" s="628"/>
      <c r="AB8" s="628"/>
      <c r="AC8" s="628"/>
      <c r="AD8" s="629">
        <v>5943</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32053</v>
      </c>
      <c r="BH8" s="626"/>
      <c r="BI8" s="626"/>
      <c r="BJ8" s="626"/>
      <c r="BK8" s="626"/>
      <c r="BL8" s="626"/>
      <c r="BM8" s="626"/>
      <c r="BN8" s="627"/>
      <c r="BO8" s="628">
        <v>1.6</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3107526</v>
      </c>
      <c r="CS8" s="626"/>
      <c r="CT8" s="626"/>
      <c r="CU8" s="626"/>
      <c r="CV8" s="626"/>
      <c r="CW8" s="626"/>
      <c r="CX8" s="626"/>
      <c r="CY8" s="627"/>
      <c r="CZ8" s="628">
        <v>26</v>
      </c>
      <c r="DA8" s="628"/>
      <c r="DB8" s="628"/>
      <c r="DC8" s="628"/>
      <c r="DD8" s="634">
        <v>9860</v>
      </c>
      <c r="DE8" s="626"/>
      <c r="DF8" s="626"/>
      <c r="DG8" s="626"/>
      <c r="DH8" s="626"/>
      <c r="DI8" s="626"/>
      <c r="DJ8" s="626"/>
      <c r="DK8" s="626"/>
      <c r="DL8" s="626"/>
      <c r="DM8" s="626"/>
      <c r="DN8" s="626"/>
      <c r="DO8" s="626"/>
      <c r="DP8" s="627"/>
      <c r="DQ8" s="634">
        <v>1740631</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3925</v>
      </c>
      <c r="S9" s="626"/>
      <c r="T9" s="626"/>
      <c r="U9" s="626"/>
      <c r="V9" s="626"/>
      <c r="W9" s="626"/>
      <c r="X9" s="626"/>
      <c r="Y9" s="627"/>
      <c r="Z9" s="628">
        <v>0</v>
      </c>
      <c r="AA9" s="628"/>
      <c r="AB9" s="628"/>
      <c r="AC9" s="628"/>
      <c r="AD9" s="629">
        <v>3925</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670259</v>
      </c>
      <c r="BH9" s="626"/>
      <c r="BI9" s="626"/>
      <c r="BJ9" s="626"/>
      <c r="BK9" s="626"/>
      <c r="BL9" s="626"/>
      <c r="BM9" s="626"/>
      <c r="BN9" s="627"/>
      <c r="BO9" s="628">
        <v>33</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1202643</v>
      </c>
      <c r="CS9" s="626"/>
      <c r="CT9" s="626"/>
      <c r="CU9" s="626"/>
      <c r="CV9" s="626"/>
      <c r="CW9" s="626"/>
      <c r="CX9" s="626"/>
      <c r="CY9" s="627"/>
      <c r="CZ9" s="628">
        <v>10.1</v>
      </c>
      <c r="DA9" s="628"/>
      <c r="DB9" s="628"/>
      <c r="DC9" s="628"/>
      <c r="DD9" s="634">
        <v>35667</v>
      </c>
      <c r="DE9" s="626"/>
      <c r="DF9" s="626"/>
      <c r="DG9" s="626"/>
      <c r="DH9" s="626"/>
      <c r="DI9" s="626"/>
      <c r="DJ9" s="626"/>
      <c r="DK9" s="626"/>
      <c r="DL9" s="626"/>
      <c r="DM9" s="626"/>
      <c r="DN9" s="626"/>
      <c r="DO9" s="626"/>
      <c r="DP9" s="627"/>
      <c r="DQ9" s="634">
        <v>925835</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344403</v>
      </c>
      <c r="S10" s="626"/>
      <c r="T10" s="626"/>
      <c r="U10" s="626"/>
      <c r="V10" s="626"/>
      <c r="W10" s="626"/>
      <c r="X10" s="626"/>
      <c r="Y10" s="627"/>
      <c r="Z10" s="628">
        <v>2.6</v>
      </c>
      <c r="AA10" s="628"/>
      <c r="AB10" s="628"/>
      <c r="AC10" s="628"/>
      <c r="AD10" s="629">
        <v>344403</v>
      </c>
      <c r="AE10" s="629"/>
      <c r="AF10" s="629"/>
      <c r="AG10" s="629"/>
      <c r="AH10" s="629"/>
      <c r="AI10" s="629"/>
      <c r="AJ10" s="629"/>
      <c r="AK10" s="629"/>
      <c r="AL10" s="630">
        <v>5.2</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33811</v>
      </c>
      <c r="BH10" s="626"/>
      <c r="BI10" s="626"/>
      <c r="BJ10" s="626"/>
      <c r="BK10" s="626"/>
      <c r="BL10" s="626"/>
      <c r="BM10" s="626"/>
      <c r="BN10" s="627"/>
      <c r="BO10" s="628">
        <v>1.7</v>
      </c>
      <c r="BP10" s="628"/>
      <c r="BQ10" s="628"/>
      <c r="BR10" s="628"/>
      <c r="BS10" s="634" t="s">
        <v>222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6224</v>
      </c>
      <c r="CS10" s="626"/>
      <c r="CT10" s="626"/>
      <c r="CU10" s="626"/>
      <c r="CV10" s="626"/>
      <c r="CW10" s="626"/>
      <c r="CX10" s="626"/>
      <c r="CY10" s="627"/>
      <c r="CZ10" s="628">
        <v>0.1</v>
      </c>
      <c r="DA10" s="628"/>
      <c r="DB10" s="628"/>
      <c r="DC10" s="628"/>
      <c r="DD10" s="634" t="s">
        <v>222</v>
      </c>
      <c r="DE10" s="626"/>
      <c r="DF10" s="626"/>
      <c r="DG10" s="626"/>
      <c r="DH10" s="626"/>
      <c r="DI10" s="626"/>
      <c r="DJ10" s="626"/>
      <c r="DK10" s="626"/>
      <c r="DL10" s="626"/>
      <c r="DM10" s="626"/>
      <c r="DN10" s="626"/>
      <c r="DO10" s="626"/>
      <c r="DP10" s="627"/>
      <c r="DQ10" s="634">
        <v>6223</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26165</v>
      </c>
      <c r="S11" s="626"/>
      <c r="T11" s="626"/>
      <c r="U11" s="626"/>
      <c r="V11" s="626"/>
      <c r="W11" s="626"/>
      <c r="X11" s="626"/>
      <c r="Y11" s="627"/>
      <c r="Z11" s="628">
        <v>0.2</v>
      </c>
      <c r="AA11" s="628"/>
      <c r="AB11" s="628"/>
      <c r="AC11" s="628"/>
      <c r="AD11" s="629">
        <v>26165</v>
      </c>
      <c r="AE11" s="629"/>
      <c r="AF11" s="629"/>
      <c r="AG11" s="629"/>
      <c r="AH11" s="629"/>
      <c r="AI11" s="629"/>
      <c r="AJ11" s="629"/>
      <c r="AK11" s="629"/>
      <c r="AL11" s="630">
        <v>0.4</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115023</v>
      </c>
      <c r="BH11" s="626"/>
      <c r="BI11" s="626"/>
      <c r="BJ11" s="626"/>
      <c r="BK11" s="626"/>
      <c r="BL11" s="626"/>
      <c r="BM11" s="626"/>
      <c r="BN11" s="627"/>
      <c r="BO11" s="628">
        <v>5.7</v>
      </c>
      <c r="BP11" s="628"/>
      <c r="BQ11" s="628"/>
      <c r="BR11" s="628"/>
      <c r="BS11" s="634">
        <v>7724</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597245</v>
      </c>
      <c r="CS11" s="626"/>
      <c r="CT11" s="626"/>
      <c r="CU11" s="626"/>
      <c r="CV11" s="626"/>
      <c r="CW11" s="626"/>
      <c r="CX11" s="626"/>
      <c r="CY11" s="627"/>
      <c r="CZ11" s="628">
        <v>5</v>
      </c>
      <c r="DA11" s="628"/>
      <c r="DB11" s="628"/>
      <c r="DC11" s="628"/>
      <c r="DD11" s="634">
        <v>240398</v>
      </c>
      <c r="DE11" s="626"/>
      <c r="DF11" s="626"/>
      <c r="DG11" s="626"/>
      <c r="DH11" s="626"/>
      <c r="DI11" s="626"/>
      <c r="DJ11" s="626"/>
      <c r="DK11" s="626"/>
      <c r="DL11" s="626"/>
      <c r="DM11" s="626"/>
      <c r="DN11" s="626"/>
      <c r="DO11" s="626"/>
      <c r="DP11" s="627"/>
      <c r="DQ11" s="634">
        <v>348380</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956214</v>
      </c>
      <c r="BH12" s="626"/>
      <c r="BI12" s="626"/>
      <c r="BJ12" s="626"/>
      <c r="BK12" s="626"/>
      <c r="BL12" s="626"/>
      <c r="BM12" s="626"/>
      <c r="BN12" s="627"/>
      <c r="BO12" s="628">
        <v>47.1</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85961</v>
      </c>
      <c r="CS12" s="626"/>
      <c r="CT12" s="626"/>
      <c r="CU12" s="626"/>
      <c r="CV12" s="626"/>
      <c r="CW12" s="626"/>
      <c r="CX12" s="626"/>
      <c r="CY12" s="627"/>
      <c r="CZ12" s="628">
        <v>0.7</v>
      </c>
      <c r="DA12" s="628"/>
      <c r="DB12" s="628"/>
      <c r="DC12" s="628"/>
      <c r="DD12" s="634">
        <v>350</v>
      </c>
      <c r="DE12" s="626"/>
      <c r="DF12" s="626"/>
      <c r="DG12" s="626"/>
      <c r="DH12" s="626"/>
      <c r="DI12" s="626"/>
      <c r="DJ12" s="626"/>
      <c r="DK12" s="626"/>
      <c r="DL12" s="626"/>
      <c r="DM12" s="626"/>
      <c r="DN12" s="626"/>
      <c r="DO12" s="626"/>
      <c r="DP12" s="627"/>
      <c r="DQ12" s="634">
        <v>84952</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33823</v>
      </c>
      <c r="S13" s="626"/>
      <c r="T13" s="626"/>
      <c r="U13" s="626"/>
      <c r="V13" s="626"/>
      <c r="W13" s="626"/>
      <c r="X13" s="626"/>
      <c r="Y13" s="627"/>
      <c r="Z13" s="628">
        <v>0.3</v>
      </c>
      <c r="AA13" s="628"/>
      <c r="AB13" s="628"/>
      <c r="AC13" s="628"/>
      <c r="AD13" s="629">
        <v>33823</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945492</v>
      </c>
      <c r="BH13" s="626"/>
      <c r="BI13" s="626"/>
      <c r="BJ13" s="626"/>
      <c r="BK13" s="626"/>
      <c r="BL13" s="626"/>
      <c r="BM13" s="626"/>
      <c r="BN13" s="627"/>
      <c r="BO13" s="628">
        <v>46.6</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1518749</v>
      </c>
      <c r="CS13" s="626"/>
      <c r="CT13" s="626"/>
      <c r="CU13" s="626"/>
      <c r="CV13" s="626"/>
      <c r="CW13" s="626"/>
      <c r="CX13" s="626"/>
      <c r="CY13" s="627"/>
      <c r="CZ13" s="628">
        <v>12.7</v>
      </c>
      <c r="DA13" s="628"/>
      <c r="DB13" s="628"/>
      <c r="DC13" s="628"/>
      <c r="DD13" s="634">
        <v>1315042</v>
      </c>
      <c r="DE13" s="626"/>
      <c r="DF13" s="626"/>
      <c r="DG13" s="626"/>
      <c r="DH13" s="626"/>
      <c r="DI13" s="626"/>
      <c r="DJ13" s="626"/>
      <c r="DK13" s="626"/>
      <c r="DL13" s="626"/>
      <c r="DM13" s="626"/>
      <c r="DN13" s="626"/>
      <c r="DO13" s="626"/>
      <c r="DP13" s="627"/>
      <c r="DQ13" s="634">
        <v>759361</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69188</v>
      </c>
      <c r="BH14" s="626"/>
      <c r="BI14" s="626"/>
      <c r="BJ14" s="626"/>
      <c r="BK14" s="626"/>
      <c r="BL14" s="626"/>
      <c r="BM14" s="626"/>
      <c r="BN14" s="627"/>
      <c r="BO14" s="628">
        <v>3.4</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696294</v>
      </c>
      <c r="CS14" s="626"/>
      <c r="CT14" s="626"/>
      <c r="CU14" s="626"/>
      <c r="CV14" s="626"/>
      <c r="CW14" s="626"/>
      <c r="CX14" s="626"/>
      <c r="CY14" s="627"/>
      <c r="CZ14" s="628">
        <v>5.8</v>
      </c>
      <c r="DA14" s="628"/>
      <c r="DB14" s="628"/>
      <c r="DC14" s="628"/>
      <c r="DD14" s="634">
        <v>341701</v>
      </c>
      <c r="DE14" s="626"/>
      <c r="DF14" s="626"/>
      <c r="DG14" s="626"/>
      <c r="DH14" s="626"/>
      <c r="DI14" s="626"/>
      <c r="DJ14" s="626"/>
      <c r="DK14" s="626"/>
      <c r="DL14" s="626"/>
      <c r="DM14" s="626"/>
      <c r="DN14" s="626"/>
      <c r="DO14" s="626"/>
      <c r="DP14" s="627"/>
      <c r="DQ14" s="634">
        <v>344221</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6963</v>
      </c>
      <c r="S15" s="626"/>
      <c r="T15" s="626"/>
      <c r="U15" s="626"/>
      <c r="V15" s="626"/>
      <c r="W15" s="626"/>
      <c r="X15" s="626"/>
      <c r="Y15" s="627"/>
      <c r="Z15" s="628">
        <v>0.1</v>
      </c>
      <c r="AA15" s="628"/>
      <c r="AB15" s="628"/>
      <c r="AC15" s="628"/>
      <c r="AD15" s="629">
        <v>6963</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151679</v>
      </c>
      <c r="BH15" s="626"/>
      <c r="BI15" s="626"/>
      <c r="BJ15" s="626"/>
      <c r="BK15" s="626"/>
      <c r="BL15" s="626"/>
      <c r="BM15" s="626"/>
      <c r="BN15" s="627"/>
      <c r="BO15" s="628">
        <v>7.5</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1123532</v>
      </c>
      <c r="CS15" s="626"/>
      <c r="CT15" s="626"/>
      <c r="CU15" s="626"/>
      <c r="CV15" s="626"/>
      <c r="CW15" s="626"/>
      <c r="CX15" s="626"/>
      <c r="CY15" s="627"/>
      <c r="CZ15" s="628">
        <v>9.4</v>
      </c>
      <c r="DA15" s="628"/>
      <c r="DB15" s="628"/>
      <c r="DC15" s="628"/>
      <c r="DD15" s="634">
        <v>228016</v>
      </c>
      <c r="DE15" s="626"/>
      <c r="DF15" s="626"/>
      <c r="DG15" s="626"/>
      <c r="DH15" s="626"/>
      <c r="DI15" s="626"/>
      <c r="DJ15" s="626"/>
      <c r="DK15" s="626"/>
      <c r="DL15" s="626"/>
      <c r="DM15" s="626"/>
      <c r="DN15" s="626"/>
      <c r="DO15" s="626"/>
      <c r="DP15" s="627"/>
      <c r="DQ15" s="634">
        <v>924866</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4833776</v>
      </c>
      <c r="S16" s="626"/>
      <c r="T16" s="626"/>
      <c r="U16" s="626"/>
      <c r="V16" s="626"/>
      <c r="W16" s="626"/>
      <c r="X16" s="626"/>
      <c r="Y16" s="627"/>
      <c r="Z16" s="628">
        <v>36.9</v>
      </c>
      <c r="AA16" s="628"/>
      <c r="AB16" s="628"/>
      <c r="AC16" s="628"/>
      <c r="AD16" s="629">
        <v>4000923</v>
      </c>
      <c r="AE16" s="629"/>
      <c r="AF16" s="629"/>
      <c r="AG16" s="629"/>
      <c r="AH16" s="629"/>
      <c r="AI16" s="629"/>
      <c r="AJ16" s="629"/>
      <c r="AK16" s="629"/>
      <c r="AL16" s="630">
        <v>60.5</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36</v>
      </c>
      <c r="BH16" s="626"/>
      <c r="BI16" s="626"/>
      <c r="BJ16" s="626"/>
      <c r="BK16" s="626"/>
      <c r="BL16" s="626"/>
      <c r="BM16" s="626"/>
      <c r="BN16" s="627"/>
      <c r="BO16" s="628">
        <v>0</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15278</v>
      </c>
      <c r="CS16" s="626"/>
      <c r="CT16" s="626"/>
      <c r="CU16" s="626"/>
      <c r="CV16" s="626"/>
      <c r="CW16" s="626"/>
      <c r="CX16" s="626"/>
      <c r="CY16" s="627"/>
      <c r="CZ16" s="628">
        <v>0.1</v>
      </c>
      <c r="DA16" s="628"/>
      <c r="DB16" s="628"/>
      <c r="DC16" s="628"/>
      <c r="DD16" s="634" t="s">
        <v>222</v>
      </c>
      <c r="DE16" s="626"/>
      <c r="DF16" s="626"/>
      <c r="DG16" s="626"/>
      <c r="DH16" s="626"/>
      <c r="DI16" s="626"/>
      <c r="DJ16" s="626"/>
      <c r="DK16" s="626"/>
      <c r="DL16" s="626"/>
      <c r="DM16" s="626"/>
      <c r="DN16" s="626"/>
      <c r="DO16" s="626"/>
      <c r="DP16" s="627"/>
      <c r="DQ16" s="634">
        <v>8877</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4000923</v>
      </c>
      <c r="S17" s="626"/>
      <c r="T17" s="626"/>
      <c r="U17" s="626"/>
      <c r="V17" s="626"/>
      <c r="W17" s="626"/>
      <c r="X17" s="626"/>
      <c r="Y17" s="627"/>
      <c r="Z17" s="628">
        <v>30.5</v>
      </c>
      <c r="AA17" s="628"/>
      <c r="AB17" s="628"/>
      <c r="AC17" s="628"/>
      <c r="AD17" s="629">
        <v>4000923</v>
      </c>
      <c r="AE17" s="629"/>
      <c r="AF17" s="629"/>
      <c r="AG17" s="629"/>
      <c r="AH17" s="629"/>
      <c r="AI17" s="629"/>
      <c r="AJ17" s="629"/>
      <c r="AK17" s="629"/>
      <c r="AL17" s="630">
        <v>60.5</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933575</v>
      </c>
      <c r="CS17" s="626"/>
      <c r="CT17" s="626"/>
      <c r="CU17" s="626"/>
      <c r="CV17" s="626"/>
      <c r="CW17" s="626"/>
      <c r="CX17" s="626"/>
      <c r="CY17" s="627"/>
      <c r="CZ17" s="628">
        <v>7.8</v>
      </c>
      <c r="DA17" s="628"/>
      <c r="DB17" s="628"/>
      <c r="DC17" s="628"/>
      <c r="DD17" s="634" t="s">
        <v>222</v>
      </c>
      <c r="DE17" s="626"/>
      <c r="DF17" s="626"/>
      <c r="DG17" s="626"/>
      <c r="DH17" s="626"/>
      <c r="DI17" s="626"/>
      <c r="DJ17" s="626"/>
      <c r="DK17" s="626"/>
      <c r="DL17" s="626"/>
      <c r="DM17" s="626"/>
      <c r="DN17" s="626"/>
      <c r="DO17" s="626"/>
      <c r="DP17" s="627"/>
      <c r="DQ17" s="634">
        <v>883127</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832853</v>
      </c>
      <c r="S18" s="626"/>
      <c r="T18" s="626"/>
      <c r="U18" s="626"/>
      <c r="V18" s="626"/>
      <c r="W18" s="626"/>
      <c r="X18" s="626"/>
      <c r="Y18" s="627"/>
      <c r="Z18" s="628">
        <v>6.4</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222</v>
      </c>
      <c r="S19" s="626"/>
      <c r="T19" s="626"/>
      <c r="U19" s="626"/>
      <c r="V19" s="626"/>
      <c r="W19" s="626"/>
      <c r="X19" s="626"/>
      <c r="Y19" s="627"/>
      <c r="Z19" s="628" t="s">
        <v>222</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222</v>
      </c>
      <c r="BH19" s="626"/>
      <c r="BI19" s="626"/>
      <c r="BJ19" s="626"/>
      <c r="BK19" s="626"/>
      <c r="BL19" s="626"/>
      <c r="BM19" s="626"/>
      <c r="BN19" s="627"/>
      <c r="BO19" s="628" t="s">
        <v>222</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7412066</v>
      </c>
      <c r="S20" s="626"/>
      <c r="T20" s="626"/>
      <c r="U20" s="626"/>
      <c r="V20" s="626"/>
      <c r="W20" s="626"/>
      <c r="X20" s="626"/>
      <c r="Y20" s="627"/>
      <c r="Z20" s="628">
        <v>56.5</v>
      </c>
      <c r="AA20" s="628"/>
      <c r="AB20" s="628"/>
      <c r="AC20" s="628"/>
      <c r="AD20" s="629">
        <v>6579213</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222</v>
      </c>
      <c r="BH20" s="626"/>
      <c r="BI20" s="626"/>
      <c r="BJ20" s="626"/>
      <c r="BK20" s="626"/>
      <c r="BL20" s="626"/>
      <c r="BM20" s="626"/>
      <c r="BN20" s="627"/>
      <c r="BO20" s="628" t="s">
        <v>222</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11954691</v>
      </c>
      <c r="CS20" s="626"/>
      <c r="CT20" s="626"/>
      <c r="CU20" s="626"/>
      <c r="CV20" s="626"/>
      <c r="CW20" s="626"/>
      <c r="CX20" s="626"/>
      <c r="CY20" s="627"/>
      <c r="CZ20" s="628">
        <v>100</v>
      </c>
      <c r="DA20" s="628"/>
      <c r="DB20" s="628"/>
      <c r="DC20" s="628"/>
      <c r="DD20" s="634">
        <v>2225582</v>
      </c>
      <c r="DE20" s="626"/>
      <c r="DF20" s="626"/>
      <c r="DG20" s="626"/>
      <c r="DH20" s="626"/>
      <c r="DI20" s="626"/>
      <c r="DJ20" s="626"/>
      <c r="DK20" s="626"/>
      <c r="DL20" s="626"/>
      <c r="DM20" s="626"/>
      <c r="DN20" s="626"/>
      <c r="DO20" s="626"/>
      <c r="DP20" s="627"/>
      <c r="DQ20" s="634">
        <v>8381269</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4715</v>
      </c>
      <c r="S21" s="626"/>
      <c r="T21" s="626"/>
      <c r="U21" s="626"/>
      <c r="V21" s="626"/>
      <c r="W21" s="626"/>
      <c r="X21" s="626"/>
      <c r="Y21" s="627"/>
      <c r="Z21" s="628">
        <v>0</v>
      </c>
      <c r="AA21" s="628"/>
      <c r="AB21" s="628"/>
      <c r="AC21" s="628"/>
      <c r="AD21" s="629">
        <v>4715</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222</v>
      </c>
      <c r="BH21" s="626"/>
      <c r="BI21" s="626"/>
      <c r="BJ21" s="626"/>
      <c r="BK21" s="626"/>
      <c r="BL21" s="626"/>
      <c r="BM21" s="626"/>
      <c r="BN21" s="627"/>
      <c r="BO21" s="628" t="s">
        <v>222</v>
      </c>
      <c r="BP21" s="628"/>
      <c r="BQ21" s="628"/>
      <c r="BR21" s="628"/>
      <c r="BS21" s="634" t="s">
        <v>222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266278</v>
      </c>
      <c r="S22" s="626"/>
      <c r="T22" s="626"/>
      <c r="U22" s="626"/>
      <c r="V22" s="626"/>
      <c r="W22" s="626"/>
      <c r="X22" s="626"/>
      <c r="Y22" s="627"/>
      <c r="Z22" s="628">
        <v>2</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150071</v>
      </c>
      <c r="S23" s="626"/>
      <c r="T23" s="626"/>
      <c r="U23" s="626"/>
      <c r="V23" s="626"/>
      <c r="W23" s="626"/>
      <c r="X23" s="626"/>
      <c r="Y23" s="627"/>
      <c r="Z23" s="628">
        <v>1.1000000000000001</v>
      </c>
      <c r="AA23" s="628"/>
      <c r="AB23" s="628"/>
      <c r="AC23" s="628"/>
      <c r="AD23" s="629">
        <v>5022</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222</v>
      </c>
      <c r="BH23" s="626"/>
      <c r="BI23" s="626"/>
      <c r="BJ23" s="626"/>
      <c r="BK23" s="626"/>
      <c r="BL23" s="626"/>
      <c r="BM23" s="626"/>
      <c r="BN23" s="627"/>
      <c r="BO23" s="628" t="s">
        <v>222</v>
      </c>
      <c r="BP23" s="628"/>
      <c r="BQ23" s="628"/>
      <c r="BR23" s="628"/>
      <c r="BS23" s="634" t="s">
        <v>222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50" t="s">
        <v>270</v>
      </c>
      <c r="DM23" s="651"/>
      <c r="DN23" s="651"/>
      <c r="DO23" s="651"/>
      <c r="DP23" s="651"/>
      <c r="DQ23" s="651"/>
      <c r="DR23" s="651"/>
      <c r="DS23" s="651"/>
      <c r="DT23" s="651"/>
      <c r="DU23" s="651"/>
      <c r="DV23" s="652"/>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30947</v>
      </c>
      <c r="S24" s="626"/>
      <c r="T24" s="626"/>
      <c r="U24" s="626"/>
      <c r="V24" s="626"/>
      <c r="W24" s="626"/>
      <c r="X24" s="626"/>
      <c r="Y24" s="627"/>
      <c r="Z24" s="628">
        <v>0.2</v>
      </c>
      <c r="AA24" s="628"/>
      <c r="AB24" s="628"/>
      <c r="AC24" s="628"/>
      <c r="AD24" s="629" t="s">
        <v>222</v>
      </c>
      <c r="AE24" s="629"/>
      <c r="AF24" s="629"/>
      <c r="AG24" s="629"/>
      <c r="AH24" s="629"/>
      <c r="AI24" s="629"/>
      <c r="AJ24" s="629"/>
      <c r="AK24" s="629"/>
      <c r="AL24" s="630" t="s">
        <v>222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4105946</v>
      </c>
      <c r="CS24" s="615"/>
      <c r="CT24" s="615"/>
      <c r="CU24" s="615"/>
      <c r="CV24" s="615"/>
      <c r="CW24" s="615"/>
      <c r="CX24" s="615"/>
      <c r="CY24" s="616"/>
      <c r="CZ24" s="654">
        <v>34.299999999999997</v>
      </c>
      <c r="DA24" s="655"/>
      <c r="DB24" s="655"/>
      <c r="DC24" s="656"/>
      <c r="DD24" s="653">
        <v>2834853</v>
      </c>
      <c r="DE24" s="615"/>
      <c r="DF24" s="615"/>
      <c r="DG24" s="615"/>
      <c r="DH24" s="615"/>
      <c r="DI24" s="615"/>
      <c r="DJ24" s="615"/>
      <c r="DK24" s="616"/>
      <c r="DL24" s="653">
        <v>2799146</v>
      </c>
      <c r="DM24" s="615"/>
      <c r="DN24" s="615"/>
      <c r="DO24" s="615"/>
      <c r="DP24" s="615"/>
      <c r="DQ24" s="615"/>
      <c r="DR24" s="615"/>
      <c r="DS24" s="615"/>
      <c r="DT24" s="615"/>
      <c r="DU24" s="615"/>
      <c r="DV24" s="616"/>
      <c r="DW24" s="619">
        <v>40.299999999999997</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1297630</v>
      </c>
      <c r="S25" s="626"/>
      <c r="T25" s="626"/>
      <c r="U25" s="626"/>
      <c r="V25" s="626"/>
      <c r="W25" s="626"/>
      <c r="X25" s="626"/>
      <c r="Y25" s="627"/>
      <c r="Z25" s="628">
        <v>9.9</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1572716</v>
      </c>
      <c r="CS25" s="645"/>
      <c r="CT25" s="645"/>
      <c r="CU25" s="645"/>
      <c r="CV25" s="645"/>
      <c r="CW25" s="645"/>
      <c r="CX25" s="645"/>
      <c r="CY25" s="646"/>
      <c r="CZ25" s="659">
        <v>13.2</v>
      </c>
      <c r="DA25" s="660"/>
      <c r="DB25" s="660"/>
      <c r="DC25" s="661"/>
      <c r="DD25" s="634">
        <v>1457601</v>
      </c>
      <c r="DE25" s="645"/>
      <c r="DF25" s="645"/>
      <c r="DG25" s="645"/>
      <c r="DH25" s="645"/>
      <c r="DI25" s="645"/>
      <c r="DJ25" s="645"/>
      <c r="DK25" s="646"/>
      <c r="DL25" s="634">
        <v>1437627</v>
      </c>
      <c r="DM25" s="645"/>
      <c r="DN25" s="645"/>
      <c r="DO25" s="645"/>
      <c r="DP25" s="645"/>
      <c r="DQ25" s="645"/>
      <c r="DR25" s="645"/>
      <c r="DS25" s="645"/>
      <c r="DT25" s="645"/>
      <c r="DU25" s="645"/>
      <c r="DV25" s="646"/>
      <c r="DW25" s="630">
        <v>20.7</v>
      </c>
      <c r="DX25" s="657"/>
      <c r="DY25" s="657"/>
      <c r="DZ25" s="657"/>
      <c r="EA25" s="657"/>
      <c r="EB25" s="657"/>
      <c r="EC25" s="658"/>
    </row>
    <row r="26" spans="2:133" ht="11.25" customHeight="1">
      <c r="B26" s="662" t="s">
        <v>278</v>
      </c>
      <c r="C26" s="663"/>
      <c r="D26" s="663"/>
      <c r="E26" s="663"/>
      <c r="F26" s="663"/>
      <c r="G26" s="663"/>
      <c r="H26" s="663"/>
      <c r="I26" s="663"/>
      <c r="J26" s="663"/>
      <c r="K26" s="663"/>
      <c r="L26" s="663"/>
      <c r="M26" s="663"/>
      <c r="N26" s="663"/>
      <c r="O26" s="663"/>
      <c r="P26" s="663"/>
      <c r="Q26" s="664"/>
      <c r="R26" s="625">
        <v>17480</v>
      </c>
      <c r="S26" s="626"/>
      <c r="T26" s="626"/>
      <c r="U26" s="626"/>
      <c r="V26" s="626"/>
      <c r="W26" s="626"/>
      <c r="X26" s="626"/>
      <c r="Y26" s="627"/>
      <c r="Z26" s="628">
        <v>0.1</v>
      </c>
      <c r="AA26" s="628"/>
      <c r="AB26" s="628"/>
      <c r="AC26" s="628"/>
      <c r="AD26" s="629">
        <v>17480</v>
      </c>
      <c r="AE26" s="629"/>
      <c r="AF26" s="629"/>
      <c r="AG26" s="629"/>
      <c r="AH26" s="629"/>
      <c r="AI26" s="629"/>
      <c r="AJ26" s="629"/>
      <c r="AK26" s="629"/>
      <c r="AL26" s="630">
        <v>0.3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986375</v>
      </c>
      <c r="CS26" s="626"/>
      <c r="CT26" s="626"/>
      <c r="CU26" s="626"/>
      <c r="CV26" s="626"/>
      <c r="CW26" s="626"/>
      <c r="CX26" s="626"/>
      <c r="CY26" s="627"/>
      <c r="CZ26" s="659">
        <v>8.3000000000000007</v>
      </c>
      <c r="DA26" s="660"/>
      <c r="DB26" s="660"/>
      <c r="DC26" s="661"/>
      <c r="DD26" s="634">
        <v>885423</v>
      </c>
      <c r="DE26" s="626"/>
      <c r="DF26" s="626"/>
      <c r="DG26" s="626"/>
      <c r="DH26" s="626"/>
      <c r="DI26" s="626"/>
      <c r="DJ26" s="626"/>
      <c r="DK26" s="627"/>
      <c r="DL26" s="634" t="s">
        <v>281</v>
      </c>
      <c r="DM26" s="626"/>
      <c r="DN26" s="626"/>
      <c r="DO26" s="626"/>
      <c r="DP26" s="626"/>
      <c r="DQ26" s="626"/>
      <c r="DR26" s="626"/>
      <c r="DS26" s="626"/>
      <c r="DT26" s="626"/>
      <c r="DU26" s="626"/>
      <c r="DV26" s="627"/>
      <c r="DW26" s="630" t="s">
        <v>281</v>
      </c>
      <c r="DX26" s="657"/>
      <c r="DY26" s="657"/>
      <c r="DZ26" s="657"/>
      <c r="EA26" s="657"/>
      <c r="EB26" s="657"/>
      <c r="EC26" s="658"/>
    </row>
    <row r="27" spans="2:133" ht="11.25" customHeight="1">
      <c r="B27" s="622" t="s">
        <v>282</v>
      </c>
      <c r="C27" s="623"/>
      <c r="D27" s="623"/>
      <c r="E27" s="623"/>
      <c r="F27" s="623"/>
      <c r="G27" s="623"/>
      <c r="H27" s="623"/>
      <c r="I27" s="623"/>
      <c r="J27" s="623"/>
      <c r="K27" s="623"/>
      <c r="L27" s="623"/>
      <c r="M27" s="623"/>
      <c r="N27" s="623"/>
      <c r="O27" s="623"/>
      <c r="P27" s="623"/>
      <c r="Q27" s="624"/>
      <c r="R27" s="625">
        <v>764423</v>
      </c>
      <c r="S27" s="626"/>
      <c r="T27" s="626"/>
      <c r="U27" s="626"/>
      <c r="V27" s="626"/>
      <c r="W27" s="626"/>
      <c r="X27" s="626"/>
      <c r="Y27" s="627"/>
      <c r="Z27" s="628">
        <v>5.8</v>
      </c>
      <c r="AA27" s="628"/>
      <c r="AB27" s="628"/>
      <c r="AC27" s="628"/>
      <c r="AD27" s="629" t="s">
        <v>222</v>
      </c>
      <c r="AE27" s="629"/>
      <c r="AF27" s="629"/>
      <c r="AG27" s="629"/>
      <c r="AH27" s="629"/>
      <c r="AI27" s="629"/>
      <c r="AJ27" s="629"/>
      <c r="AK27" s="629"/>
      <c r="AL27" s="630" t="s">
        <v>222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2028263</v>
      </c>
      <c r="BH27" s="626"/>
      <c r="BI27" s="626"/>
      <c r="BJ27" s="626"/>
      <c r="BK27" s="626"/>
      <c r="BL27" s="626"/>
      <c r="BM27" s="626"/>
      <c r="BN27" s="627"/>
      <c r="BO27" s="628">
        <v>100</v>
      </c>
      <c r="BP27" s="628"/>
      <c r="BQ27" s="628"/>
      <c r="BR27" s="628"/>
      <c r="BS27" s="634">
        <v>7724</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1599655</v>
      </c>
      <c r="CS27" s="645"/>
      <c r="CT27" s="645"/>
      <c r="CU27" s="645"/>
      <c r="CV27" s="645"/>
      <c r="CW27" s="645"/>
      <c r="CX27" s="645"/>
      <c r="CY27" s="646"/>
      <c r="CZ27" s="659">
        <v>13.4</v>
      </c>
      <c r="DA27" s="660"/>
      <c r="DB27" s="660"/>
      <c r="DC27" s="661"/>
      <c r="DD27" s="634">
        <v>494125</v>
      </c>
      <c r="DE27" s="645"/>
      <c r="DF27" s="645"/>
      <c r="DG27" s="645"/>
      <c r="DH27" s="645"/>
      <c r="DI27" s="645"/>
      <c r="DJ27" s="645"/>
      <c r="DK27" s="646"/>
      <c r="DL27" s="634">
        <v>478392</v>
      </c>
      <c r="DM27" s="645"/>
      <c r="DN27" s="645"/>
      <c r="DO27" s="645"/>
      <c r="DP27" s="645"/>
      <c r="DQ27" s="645"/>
      <c r="DR27" s="645"/>
      <c r="DS27" s="645"/>
      <c r="DT27" s="645"/>
      <c r="DU27" s="645"/>
      <c r="DV27" s="646"/>
      <c r="DW27" s="630">
        <v>6.9</v>
      </c>
      <c r="DX27" s="657"/>
      <c r="DY27" s="657"/>
      <c r="DZ27" s="657"/>
      <c r="EA27" s="657"/>
      <c r="EB27" s="657"/>
      <c r="EC27" s="658"/>
    </row>
    <row r="28" spans="2:133" ht="11.25" customHeight="1">
      <c r="B28" s="622" t="s">
        <v>285</v>
      </c>
      <c r="C28" s="623"/>
      <c r="D28" s="623"/>
      <c r="E28" s="623"/>
      <c r="F28" s="623"/>
      <c r="G28" s="623"/>
      <c r="H28" s="623"/>
      <c r="I28" s="623"/>
      <c r="J28" s="623"/>
      <c r="K28" s="623"/>
      <c r="L28" s="623"/>
      <c r="M28" s="623"/>
      <c r="N28" s="623"/>
      <c r="O28" s="623"/>
      <c r="P28" s="623"/>
      <c r="Q28" s="624"/>
      <c r="R28" s="625">
        <v>79147</v>
      </c>
      <c r="S28" s="626"/>
      <c r="T28" s="626"/>
      <c r="U28" s="626"/>
      <c r="V28" s="626"/>
      <c r="W28" s="626"/>
      <c r="X28" s="626"/>
      <c r="Y28" s="627"/>
      <c r="Z28" s="628">
        <v>0.6</v>
      </c>
      <c r="AA28" s="628"/>
      <c r="AB28" s="628"/>
      <c r="AC28" s="628"/>
      <c r="AD28" s="629">
        <v>2584</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933575</v>
      </c>
      <c r="CS28" s="626"/>
      <c r="CT28" s="626"/>
      <c r="CU28" s="626"/>
      <c r="CV28" s="626"/>
      <c r="CW28" s="626"/>
      <c r="CX28" s="626"/>
      <c r="CY28" s="627"/>
      <c r="CZ28" s="659">
        <v>7.8</v>
      </c>
      <c r="DA28" s="660"/>
      <c r="DB28" s="660"/>
      <c r="DC28" s="661"/>
      <c r="DD28" s="634">
        <v>883127</v>
      </c>
      <c r="DE28" s="626"/>
      <c r="DF28" s="626"/>
      <c r="DG28" s="626"/>
      <c r="DH28" s="626"/>
      <c r="DI28" s="626"/>
      <c r="DJ28" s="626"/>
      <c r="DK28" s="627"/>
      <c r="DL28" s="634">
        <v>883127</v>
      </c>
      <c r="DM28" s="626"/>
      <c r="DN28" s="626"/>
      <c r="DO28" s="626"/>
      <c r="DP28" s="626"/>
      <c r="DQ28" s="626"/>
      <c r="DR28" s="626"/>
      <c r="DS28" s="626"/>
      <c r="DT28" s="626"/>
      <c r="DU28" s="626"/>
      <c r="DV28" s="627"/>
      <c r="DW28" s="630">
        <v>12.7</v>
      </c>
      <c r="DX28" s="657"/>
      <c r="DY28" s="657"/>
      <c r="DZ28" s="657"/>
      <c r="EA28" s="657"/>
      <c r="EB28" s="657"/>
      <c r="EC28" s="658"/>
    </row>
    <row r="29" spans="2:133" ht="11.25" customHeight="1">
      <c r="B29" s="622" t="s">
        <v>287</v>
      </c>
      <c r="C29" s="623"/>
      <c r="D29" s="623"/>
      <c r="E29" s="623"/>
      <c r="F29" s="623"/>
      <c r="G29" s="623"/>
      <c r="H29" s="623"/>
      <c r="I29" s="623"/>
      <c r="J29" s="623"/>
      <c r="K29" s="623"/>
      <c r="L29" s="623"/>
      <c r="M29" s="623"/>
      <c r="N29" s="623"/>
      <c r="O29" s="623"/>
      <c r="P29" s="623"/>
      <c r="Q29" s="624"/>
      <c r="R29" s="625">
        <v>76602</v>
      </c>
      <c r="S29" s="626"/>
      <c r="T29" s="626"/>
      <c r="U29" s="626"/>
      <c r="V29" s="626"/>
      <c r="W29" s="626"/>
      <c r="X29" s="626"/>
      <c r="Y29" s="627"/>
      <c r="Z29" s="628">
        <v>0.6</v>
      </c>
      <c r="AA29" s="628"/>
      <c r="AB29" s="628"/>
      <c r="AC29" s="628"/>
      <c r="AD29" s="629" t="s">
        <v>222</v>
      </c>
      <c r="AE29" s="629"/>
      <c r="AF29" s="629"/>
      <c r="AG29" s="629"/>
      <c r="AH29" s="629"/>
      <c r="AI29" s="629"/>
      <c r="AJ29" s="629"/>
      <c r="AK29" s="629"/>
      <c r="AL29" s="630" t="s">
        <v>222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933575</v>
      </c>
      <c r="CS29" s="645"/>
      <c r="CT29" s="645"/>
      <c r="CU29" s="645"/>
      <c r="CV29" s="645"/>
      <c r="CW29" s="645"/>
      <c r="CX29" s="645"/>
      <c r="CY29" s="646"/>
      <c r="CZ29" s="659">
        <v>7.8</v>
      </c>
      <c r="DA29" s="660"/>
      <c r="DB29" s="660"/>
      <c r="DC29" s="661"/>
      <c r="DD29" s="634">
        <v>883127</v>
      </c>
      <c r="DE29" s="645"/>
      <c r="DF29" s="645"/>
      <c r="DG29" s="645"/>
      <c r="DH29" s="645"/>
      <c r="DI29" s="645"/>
      <c r="DJ29" s="645"/>
      <c r="DK29" s="646"/>
      <c r="DL29" s="634">
        <v>883127</v>
      </c>
      <c r="DM29" s="645"/>
      <c r="DN29" s="645"/>
      <c r="DO29" s="645"/>
      <c r="DP29" s="645"/>
      <c r="DQ29" s="645"/>
      <c r="DR29" s="645"/>
      <c r="DS29" s="645"/>
      <c r="DT29" s="645"/>
      <c r="DU29" s="645"/>
      <c r="DV29" s="646"/>
      <c r="DW29" s="630">
        <v>12.7</v>
      </c>
      <c r="DX29" s="657"/>
      <c r="DY29" s="657"/>
      <c r="DZ29" s="657"/>
      <c r="EA29" s="657"/>
      <c r="EB29" s="657"/>
      <c r="EC29" s="658"/>
    </row>
    <row r="30" spans="2:133" ht="11.25" customHeight="1">
      <c r="B30" s="622" t="s">
        <v>291</v>
      </c>
      <c r="C30" s="623"/>
      <c r="D30" s="623"/>
      <c r="E30" s="623"/>
      <c r="F30" s="623"/>
      <c r="G30" s="623"/>
      <c r="H30" s="623"/>
      <c r="I30" s="623"/>
      <c r="J30" s="623"/>
      <c r="K30" s="623"/>
      <c r="L30" s="623"/>
      <c r="M30" s="623"/>
      <c r="N30" s="623"/>
      <c r="O30" s="623"/>
      <c r="P30" s="623"/>
      <c r="Q30" s="624"/>
      <c r="R30" s="625">
        <v>676191</v>
      </c>
      <c r="S30" s="626"/>
      <c r="T30" s="626"/>
      <c r="U30" s="626"/>
      <c r="V30" s="626"/>
      <c r="W30" s="626"/>
      <c r="X30" s="626"/>
      <c r="Y30" s="627"/>
      <c r="Z30" s="628">
        <v>5.2</v>
      </c>
      <c r="AA30" s="628"/>
      <c r="AB30" s="628"/>
      <c r="AC30" s="628"/>
      <c r="AD30" s="629" t="s">
        <v>222</v>
      </c>
      <c r="AE30" s="629"/>
      <c r="AF30" s="629"/>
      <c r="AG30" s="629"/>
      <c r="AH30" s="629"/>
      <c r="AI30" s="629"/>
      <c r="AJ30" s="629"/>
      <c r="AK30" s="629"/>
      <c r="AL30" s="630" t="s">
        <v>222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98.5</v>
      </c>
      <c r="BH30" s="684"/>
      <c r="BI30" s="684"/>
      <c r="BJ30" s="684"/>
      <c r="BK30" s="684"/>
      <c r="BL30" s="684"/>
      <c r="BM30" s="620">
        <v>92.6</v>
      </c>
      <c r="BN30" s="684"/>
      <c r="BO30" s="684"/>
      <c r="BP30" s="684"/>
      <c r="BQ30" s="685"/>
      <c r="BR30" s="683">
        <v>98.4</v>
      </c>
      <c r="BS30" s="684"/>
      <c r="BT30" s="684"/>
      <c r="BU30" s="684"/>
      <c r="BV30" s="684"/>
      <c r="BW30" s="684"/>
      <c r="BX30" s="620">
        <v>92.2</v>
      </c>
      <c r="BY30" s="684"/>
      <c r="BZ30" s="684"/>
      <c r="CA30" s="684"/>
      <c r="CB30" s="685"/>
      <c r="CD30" s="688"/>
      <c r="CE30" s="689"/>
      <c r="CF30" s="639" t="s">
        <v>294</v>
      </c>
      <c r="CG30" s="640"/>
      <c r="CH30" s="640"/>
      <c r="CI30" s="640"/>
      <c r="CJ30" s="640"/>
      <c r="CK30" s="640"/>
      <c r="CL30" s="640"/>
      <c r="CM30" s="640"/>
      <c r="CN30" s="640"/>
      <c r="CO30" s="640"/>
      <c r="CP30" s="640"/>
      <c r="CQ30" s="641"/>
      <c r="CR30" s="625">
        <v>828604</v>
      </c>
      <c r="CS30" s="626"/>
      <c r="CT30" s="626"/>
      <c r="CU30" s="626"/>
      <c r="CV30" s="626"/>
      <c r="CW30" s="626"/>
      <c r="CX30" s="626"/>
      <c r="CY30" s="627"/>
      <c r="CZ30" s="659">
        <v>6.9</v>
      </c>
      <c r="DA30" s="660"/>
      <c r="DB30" s="660"/>
      <c r="DC30" s="661"/>
      <c r="DD30" s="634">
        <v>778156</v>
      </c>
      <c r="DE30" s="626"/>
      <c r="DF30" s="626"/>
      <c r="DG30" s="626"/>
      <c r="DH30" s="626"/>
      <c r="DI30" s="626"/>
      <c r="DJ30" s="626"/>
      <c r="DK30" s="627"/>
      <c r="DL30" s="634">
        <v>778156</v>
      </c>
      <c r="DM30" s="626"/>
      <c r="DN30" s="626"/>
      <c r="DO30" s="626"/>
      <c r="DP30" s="626"/>
      <c r="DQ30" s="626"/>
      <c r="DR30" s="626"/>
      <c r="DS30" s="626"/>
      <c r="DT30" s="626"/>
      <c r="DU30" s="626"/>
      <c r="DV30" s="627"/>
      <c r="DW30" s="630">
        <v>11.2</v>
      </c>
      <c r="DX30" s="657"/>
      <c r="DY30" s="657"/>
      <c r="DZ30" s="657"/>
      <c r="EA30" s="657"/>
      <c r="EB30" s="657"/>
      <c r="EC30" s="658"/>
    </row>
    <row r="31" spans="2:133" ht="11.25" customHeight="1">
      <c r="B31" s="622" t="s">
        <v>295</v>
      </c>
      <c r="C31" s="623"/>
      <c r="D31" s="623"/>
      <c r="E31" s="623"/>
      <c r="F31" s="623"/>
      <c r="G31" s="623"/>
      <c r="H31" s="623"/>
      <c r="I31" s="623"/>
      <c r="J31" s="623"/>
      <c r="K31" s="623"/>
      <c r="L31" s="623"/>
      <c r="M31" s="623"/>
      <c r="N31" s="623"/>
      <c r="O31" s="623"/>
      <c r="P31" s="623"/>
      <c r="Q31" s="624"/>
      <c r="R31" s="625">
        <v>1187220</v>
      </c>
      <c r="S31" s="626"/>
      <c r="T31" s="626"/>
      <c r="U31" s="626"/>
      <c r="V31" s="626"/>
      <c r="W31" s="626"/>
      <c r="X31" s="626"/>
      <c r="Y31" s="627"/>
      <c r="Z31" s="628">
        <v>9.1</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98.5</v>
      </c>
      <c r="BH31" s="645"/>
      <c r="BI31" s="645"/>
      <c r="BJ31" s="645"/>
      <c r="BK31" s="645"/>
      <c r="BL31" s="645"/>
      <c r="BM31" s="631">
        <v>95.7</v>
      </c>
      <c r="BN31" s="681"/>
      <c r="BO31" s="681"/>
      <c r="BP31" s="681"/>
      <c r="BQ31" s="682"/>
      <c r="BR31" s="680">
        <v>98.3</v>
      </c>
      <c r="BS31" s="645"/>
      <c r="BT31" s="645"/>
      <c r="BU31" s="645"/>
      <c r="BV31" s="645"/>
      <c r="BW31" s="645"/>
      <c r="BX31" s="631">
        <v>95.4</v>
      </c>
      <c r="BY31" s="681"/>
      <c r="BZ31" s="681"/>
      <c r="CA31" s="681"/>
      <c r="CB31" s="682"/>
      <c r="CD31" s="688"/>
      <c r="CE31" s="689"/>
      <c r="CF31" s="639" t="s">
        <v>298</v>
      </c>
      <c r="CG31" s="640"/>
      <c r="CH31" s="640"/>
      <c r="CI31" s="640"/>
      <c r="CJ31" s="640"/>
      <c r="CK31" s="640"/>
      <c r="CL31" s="640"/>
      <c r="CM31" s="640"/>
      <c r="CN31" s="640"/>
      <c r="CO31" s="640"/>
      <c r="CP31" s="640"/>
      <c r="CQ31" s="641"/>
      <c r="CR31" s="625">
        <v>104971</v>
      </c>
      <c r="CS31" s="645"/>
      <c r="CT31" s="645"/>
      <c r="CU31" s="645"/>
      <c r="CV31" s="645"/>
      <c r="CW31" s="645"/>
      <c r="CX31" s="645"/>
      <c r="CY31" s="646"/>
      <c r="CZ31" s="659">
        <v>0.9</v>
      </c>
      <c r="DA31" s="660"/>
      <c r="DB31" s="660"/>
      <c r="DC31" s="661"/>
      <c r="DD31" s="634">
        <v>104971</v>
      </c>
      <c r="DE31" s="645"/>
      <c r="DF31" s="645"/>
      <c r="DG31" s="645"/>
      <c r="DH31" s="645"/>
      <c r="DI31" s="645"/>
      <c r="DJ31" s="645"/>
      <c r="DK31" s="646"/>
      <c r="DL31" s="634">
        <v>104971</v>
      </c>
      <c r="DM31" s="645"/>
      <c r="DN31" s="645"/>
      <c r="DO31" s="645"/>
      <c r="DP31" s="645"/>
      <c r="DQ31" s="645"/>
      <c r="DR31" s="645"/>
      <c r="DS31" s="645"/>
      <c r="DT31" s="645"/>
      <c r="DU31" s="645"/>
      <c r="DV31" s="646"/>
      <c r="DW31" s="630">
        <v>1.5</v>
      </c>
      <c r="DX31" s="657"/>
      <c r="DY31" s="657"/>
      <c r="DZ31" s="657"/>
      <c r="EA31" s="657"/>
      <c r="EB31" s="657"/>
      <c r="EC31" s="658"/>
    </row>
    <row r="32" spans="2:133" ht="11.25" customHeight="1">
      <c r="B32" s="622" t="s">
        <v>299</v>
      </c>
      <c r="C32" s="623"/>
      <c r="D32" s="623"/>
      <c r="E32" s="623"/>
      <c r="F32" s="623"/>
      <c r="G32" s="623"/>
      <c r="H32" s="623"/>
      <c r="I32" s="623"/>
      <c r="J32" s="623"/>
      <c r="K32" s="623"/>
      <c r="L32" s="623"/>
      <c r="M32" s="623"/>
      <c r="N32" s="623"/>
      <c r="O32" s="623"/>
      <c r="P32" s="623"/>
      <c r="Q32" s="624"/>
      <c r="R32" s="625">
        <v>147937</v>
      </c>
      <c r="S32" s="626"/>
      <c r="T32" s="626"/>
      <c r="U32" s="626"/>
      <c r="V32" s="626"/>
      <c r="W32" s="626"/>
      <c r="X32" s="626"/>
      <c r="Y32" s="627"/>
      <c r="Z32" s="628">
        <v>1.1000000000000001</v>
      </c>
      <c r="AA32" s="628"/>
      <c r="AB32" s="628"/>
      <c r="AC32" s="628"/>
      <c r="AD32" s="629">
        <v>4538</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98.5</v>
      </c>
      <c r="BH32" s="693"/>
      <c r="BI32" s="693"/>
      <c r="BJ32" s="693"/>
      <c r="BK32" s="693"/>
      <c r="BL32" s="693"/>
      <c r="BM32" s="694">
        <v>89</v>
      </c>
      <c r="BN32" s="693"/>
      <c r="BO32" s="693"/>
      <c r="BP32" s="693"/>
      <c r="BQ32" s="695"/>
      <c r="BR32" s="692">
        <v>98.3</v>
      </c>
      <c r="BS32" s="693"/>
      <c r="BT32" s="693"/>
      <c r="BU32" s="693"/>
      <c r="BV32" s="693"/>
      <c r="BW32" s="693"/>
      <c r="BX32" s="694">
        <v>88.3</v>
      </c>
      <c r="BY32" s="693"/>
      <c r="BZ32" s="693"/>
      <c r="CA32" s="693"/>
      <c r="CB32" s="695"/>
      <c r="CD32" s="690"/>
      <c r="CE32" s="691"/>
      <c r="CF32" s="639" t="s">
        <v>301</v>
      </c>
      <c r="CG32" s="640"/>
      <c r="CH32" s="640"/>
      <c r="CI32" s="640"/>
      <c r="CJ32" s="640"/>
      <c r="CK32" s="640"/>
      <c r="CL32" s="640"/>
      <c r="CM32" s="640"/>
      <c r="CN32" s="640"/>
      <c r="CO32" s="640"/>
      <c r="CP32" s="640"/>
      <c r="CQ32" s="641"/>
      <c r="CR32" s="625" t="s">
        <v>222</v>
      </c>
      <c r="CS32" s="626"/>
      <c r="CT32" s="626"/>
      <c r="CU32" s="626"/>
      <c r="CV32" s="626"/>
      <c r="CW32" s="626"/>
      <c r="CX32" s="626"/>
      <c r="CY32" s="627"/>
      <c r="CZ32" s="659" t="s">
        <v>222</v>
      </c>
      <c r="DA32" s="660"/>
      <c r="DB32" s="660"/>
      <c r="DC32" s="661"/>
      <c r="DD32" s="634" t="s">
        <v>222</v>
      </c>
      <c r="DE32" s="626"/>
      <c r="DF32" s="626"/>
      <c r="DG32" s="626"/>
      <c r="DH32" s="626"/>
      <c r="DI32" s="626"/>
      <c r="DJ32" s="626"/>
      <c r="DK32" s="627"/>
      <c r="DL32" s="634" t="s">
        <v>222</v>
      </c>
      <c r="DM32" s="626"/>
      <c r="DN32" s="626"/>
      <c r="DO32" s="626"/>
      <c r="DP32" s="626"/>
      <c r="DQ32" s="626"/>
      <c r="DR32" s="626"/>
      <c r="DS32" s="626"/>
      <c r="DT32" s="626"/>
      <c r="DU32" s="626"/>
      <c r="DV32" s="627"/>
      <c r="DW32" s="630" t="s">
        <v>222</v>
      </c>
      <c r="DX32" s="657"/>
      <c r="DY32" s="657"/>
      <c r="DZ32" s="657"/>
      <c r="EA32" s="657"/>
      <c r="EB32" s="657"/>
      <c r="EC32" s="658"/>
    </row>
    <row r="33" spans="2:133" ht="11.25" customHeight="1">
      <c r="B33" s="622" t="s">
        <v>302</v>
      </c>
      <c r="C33" s="623"/>
      <c r="D33" s="623"/>
      <c r="E33" s="623"/>
      <c r="F33" s="623"/>
      <c r="G33" s="623"/>
      <c r="H33" s="623"/>
      <c r="I33" s="623"/>
      <c r="J33" s="623"/>
      <c r="K33" s="623"/>
      <c r="L33" s="623"/>
      <c r="M33" s="623"/>
      <c r="N33" s="623"/>
      <c r="O33" s="623"/>
      <c r="P33" s="623"/>
      <c r="Q33" s="624"/>
      <c r="R33" s="625">
        <v>997950</v>
      </c>
      <c r="S33" s="626"/>
      <c r="T33" s="626"/>
      <c r="U33" s="626"/>
      <c r="V33" s="626"/>
      <c r="W33" s="626"/>
      <c r="X33" s="626"/>
      <c r="Y33" s="627"/>
      <c r="Z33" s="628">
        <v>7.6</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5607885</v>
      </c>
      <c r="CS33" s="645"/>
      <c r="CT33" s="645"/>
      <c r="CU33" s="645"/>
      <c r="CV33" s="645"/>
      <c r="CW33" s="645"/>
      <c r="CX33" s="645"/>
      <c r="CY33" s="646"/>
      <c r="CZ33" s="659">
        <v>46.9</v>
      </c>
      <c r="DA33" s="660"/>
      <c r="DB33" s="660"/>
      <c r="DC33" s="661"/>
      <c r="DD33" s="634">
        <v>4580364</v>
      </c>
      <c r="DE33" s="645"/>
      <c r="DF33" s="645"/>
      <c r="DG33" s="645"/>
      <c r="DH33" s="645"/>
      <c r="DI33" s="645"/>
      <c r="DJ33" s="645"/>
      <c r="DK33" s="646"/>
      <c r="DL33" s="634">
        <v>2961365</v>
      </c>
      <c r="DM33" s="645"/>
      <c r="DN33" s="645"/>
      <c r="DO33" s="645"/>
      <c r="DP33" s="645"/>
      <c r="DQ33" s="645"/>
      <c r="DR33" s="645"/>
      <c r="DS33" s="645"/>
      <c r="DT33" s="645"/>
      <c r="DU33" s="645"/>
      <c r="DV33" s="646"/>
      <c r="DW33" s="630">
        <v>42.6</v>
      </c>
      <c r="DX33" s="657"/>
      <c r="DY33" s="657"/>
      <c r="DZ33" s="657"/>
      <c r="EA33" s="657"/>
      <c r="EB33" s="657"/>
      <c r="EC33" s="658"/>
    </row>
    <row r="34" spans="2:133" ht="11.25" customHeight="1">
      <c r="B34" s="622" t="s">
        <v>304</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1679624</v>
      </c>
      <c r="CS34" s="626"/>
      <c r="CT34" s="626"/>
      <c r="CU34" s="626"/>
      <c r="CV34" s="626"/>
      <c r="CW34" s="626"/>
      <c r="CX34" s="626"/>
      <c r="CY34" s="627"/>
      <c r="CZ34" s="659">
        <v>14</v>
      </c>
      <c r="DA34" s="660"/>
      <c r="DB34" s="660"/>
      <c r="DC34" s="661"/>
      <c r="DD34" s="634">
        <v>1385014</v>
      </c>
      <c r="DE34" s="626"/>
      <c r="DF34" s="626"/>
      <c r="DG34" s="626"/>
      <c r="DH34" s="626"/>
      <c r="DI34" s="626"/>
      <c r="DJ34" s="626"/>
      <c r="DK34" s="627"/>
      <c r="DL34" s="634">
        <v>1183047</v>
      </c>
      <c r="DM34" s="626"/>
      <c r="DN34" s="626"/>
      <c r="DO34" s="626"/>
      <c r="DP34" s="626"/>
      <c r="DQ34" s="626"/>
      <c r="DR34" s="626"/>
      <c r="DS34" s="626"/>
      <c r="DT34" s="626"/>
      <c r="DU34" s="626"/>
      <c r="DV34" s="627"/>
      <c r="DW34" s="630">
        <v>17</v>
      </c>
      <c r="DX34" s="657"/>
      <c r="DY34" s="657"/>
      <c r="DZ34" s="657"/>
      <c r="EA34" s="657"/>
      <c r="EB34" s="657"/>
      <c r="EC34" s="658"/>
    </row>
    <row r="35" spans="2:133" ht="11.25" customHeight="1">
      <c r="B35" s="622" t="s">
        <v>308</v>
      </c>
      <c r="C35" s="623"/>
      <c r="D35" s="623"/>
      <c r="E35" s="623"/>
      <c r="F35" s="623"/>
      <c r="G35" s="623"/>
      <c r="H35" s="623"/>
      <c r="I35" s="623"/>
      <c r="J35" s="623"/>
      <c r="K35" s="623"/>
      <c r="L35" s="623"/>
      <c r="M35" s="623"/>
      <c r="N35" s="623"/>
      <c r="O35" s="623"/>
      <c r="P35" s="623"/>
      <c r="Q35" s="624"/>
      <c r="R35" s="625">
        <v>336450</v>
      </c>
      <c r="S35" s="626"/>
      <c r="T35" s="626"/>
      <c r="U35" s="626"/>
      <c r="V35" s="626"/>
      <c r="W35" s="626"/>
      <c r="X35" s="626"/>
      <c r="Y35" s="627"/>
      <c r="Z35" s="628">
        <v>2.6</v>
      </c>
      <c r="AA35" s="628"/>
      <c r="AB35" s="628"/>
      <c r="AC35" s="628"/>
      <c r="AD35" s="629" t="s">
        <v>222</v>
      </c>
      <c r="AE35" s="629"/>
      <c r="AF35" s="629"/>
      <c r="AG35" s="629"/>
      <c r="AH35" s="629"/>
      <c r="AI35" s="629"/>
      <c r="AJ35" s="629"/>
      <c r="AK35" s="629"/>
      <c r="AL35" s="630" t="s">
        <v>222</v>
      </c>
      <c r="AM35" s="631"/>
      <c r="AN35" s="631"/>
      <c r="AO35" s="632"/>
      <c r="AP35" s="188"/>
      <c r="AQ35" s="636" t="s">
        <v>309</v>
      </c>
      <c r="AR35" s="637"/>
      <c r="AS35" s="637"/>
      <c r="AT35" s="637"/>
      <c r="AU35" s="637"/>
      <c r="AV35" s="637"/>
      <c r="AW35" s="637"/>
      <c r="AX35" s="637"/>
      <c r="AY35" s="638"/>
      <c r="AZ35" s="614">
        <v>1549306</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42437</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52621</v>
      </c>
      <c r="CS35" s="645"/>
      <c r="CT35" s="645"/>
      <c r="CU35" s="645"/>
      <c r="CV35" s="645"/>
      <c r="CW35" s="645"/>
      <c r="CX35" s="645"/>
      <c r="CY35" s="646"/>
      <c r="CZ35" s="659">
        <v>0.4</v>
      </c>
      <c r="DA35" s="660"/>
      <c r="DB35" s="660"/>
      <c r="DC35" s="661"/>
      <c r="DD35" s="634">
        <v>44042</v>
      </c>
      <c r="DE35" s="645"/>
      <c r="DF35" s="645"/>
      <c r="DG35" s="645"/>
      <c r="DH35" s="645"/>
      <c r="DI35" s="645"/>
      <c r="DJ35" s="645"/>
      <c r="DK35" s="646"/>
      <c r="DL35" s="634">
        <v>44042</v>
      </c>
      <c r="DM35" s="645"/>
      <c r="DN35" s="645"/>
      <c r="DO35" s="645"/>
      <c r="DP35" s="645"/>
      <c r="DQ35" s="645"/>
      <c r="DR35" s="645"/>
      <c r="DS35" s="645"/>
      <c r="DT35" s="645"/>
      <c r="DU35" s="645"/>
      <c r="DV35" s="646"/>
      <c r="DW35" s="630">
        <v>0.6</v>
      </c>
      <c r="DX35" s="657"/>
      <c r="DY35" s="657"/>
      <c r="DZ35" s="657"/>
      <c r="EA35" s="657"/>
      <c r="EB35" s="657"/>
      <c r="EC35" s="658"/>
    </row>
    <row r="36" spans="2:133" ht="11.25" customHeight="1">
      <c r="B36" s="668" t="s">
        <v>312</v>
      </c>
      <c r="C36" s="669"/>
      <c r="D36" s="669"/>
      <c r="E36" s="669"/>
      <c r="F36" s="669"/>
      <c r="G36" s="669"/>
      <c r="H36" s="669"/>
      <c r="I36" s="669"/>
      <c r="J36" s="669"/>
      <c r="K36" s="669"/>
      <c r="L36" s="669"/>
      <c r="M36" s="669"/>
      <c r="N36" s="669"/>
      <c r="O36" s="669"/>
      <c r="P36" s="669"/>
      <c r="Q36" s="670"/>
      <c r="R36" s="697">
        <v>13108657</v>
      </c>
      <c r="S36" s="698"/>
      <c r="T36" s="698"/>
      <c r="U36" s="698"/>
      <c r="V36" s="698"/>
      <c r="W36" s="698"/>
      <c r="X36" s="698"/>
      <c r="Y36" s="699"/>
      <c r="Z36" s="700">
        <v>100</v>
      </c>
      <c r="AA36" s="700"/>
      <c r="AB36" s="700"/>
      <c r="AC36" s="700"/>
      <c r="AD36" s="701">
        <v>6613552</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397099</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v>-60287</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1345844</v>
      </c>
      <c r="CS36" s="626"/>
      <c r="CT36" s="626"/>
      <c r="CU36" s="626"/>
      <c r="CV36" s="626"/>
      <c r="CW36" s="626"/>
      <c r="CX36" s="626"/>
      <c r="CY36" s="627"/>
      <c r="CZ36" s="659">
        <v>11.3</v>
      </c>
      <c r="DA36" s="660"/>
      <c r="DB36" s="660"/>
      <c r="DC36" s="661"/>
      <c r="DD36" s="634">
        <v>1191805</v>
      </c>
      <c r="DE36" s="626"/>
      <c r="DF36" s="626"/>
      <c r="DG36" s="626"/>
      <c r="DH36" s="626"/>
      <c r="DI36" s="626"/>
      <c r="DJ36" s="626"/>
      <c r="DK36" s="627"/>
      <c r="DL36" s="634">
        <v>965552</v>
      </c>
      <c r="DM36" s="626"/>
      <c r="DN36" s="626"/>
      <c r="DO36" s="626"/>
      <c r="DP36" s="626"/>
      <c r="DQ36" s="626"/>
      <c r="DR36" s="626"/>
      <c r="DS36" s="626"/>
      <c r="DT36" s="626"/>
      <c r="DU36" s="626"/>
      <c r="DV36" s="627"/>
      <c r="DW36" s="630">
        <v>13.9</v>
      </c>
      <c r="DX36" s="657"/>
      <c r="DY36" s="657"/>
      <c r="DZ36" s="657"/>
      <c r="EA36" s="657"/>
      <c r="EB36" s="657"/>
      <c r="EC36" s="658"/>
    </row>
    <row r="37" spans="2:133" ht="11.25" customHeight="1">
      <c r="AQ37" s="704" t="s">
        <v>316</v>
      </c>
      <c r="AR37" s="705"/>
      <c r="AS37" s="705"/>
      <c r="AT37" s="705"/>
      <c r="AU37" s="705"/>
      <c r="AV37" s="705"/>
      <c r="AW37" s="705"/>
      <c r="AX37" s="705"/>
      <c r="AY37" s="706"/>
      <c r="AZ37" s="625">
        <v>132070</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3211</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618730</v>
      </c>
      <c r="CS37" s="645"/>
      <c r="CT37" s="645"/>
      <c r="CU37" s="645"/>
      <c r="CV37" s="645"/>
      <c r="CW37" s="645"/>
      <c r="CX37" s="645"/>
      <c r="CY37" s="646"/>
      <c r="CZ37" s="659">
        <v>5.2</v>
      </c>
      <c r="DA37" s="660"/>
      <c r="DB37" s="660"/>
      <c r="DC37" s="661"/>
      <c r="DD37" s="634">
        <v>618730</v>
      </c>
      <c r="DE37" s="645"/>
      <c r="DF37" s="645"/>
      <c r="DG37" s="645"/>
      <c r="DH37" s="645"/>
      <c r="DI37" s="645"/>
      <c r="DJ37" s="645"/>
      <c r="DK37" s="646"/>
      <c r="DL37" s="634">
        <v>600943</v>
      </c>
      <c r="DM37" s="645"/>
      <c r="DN37" s="645"/>
      <c r="DO37" s="645"/>
      <c r="DP37" s="645"/>
      <c r="DQ37" s="645"/>
      <c r="DR37" s="645"/>
      <c r="DS37" s="645"/>
      <c r="DT37" s="645"/>
      <c r="DU37" s="645"/>
      <c r="DV37" s="646"/>
      <c r="DW37" s="630">
        <v>8.6</v>
      </c>
      <c r="DX37" s="657"/>
      <c r="DY37" s="657"/>
      <c r="DZ37" s="657"/>
      <c r="EA37" s="657"/>
      <c r="EB37" s="657"/>
      <c r="EC37" s="658"/>
    </row>
    <row r="38" spans="2:133" ht="11.25" customHeight="1">
      <c r="AQ38" s="704" t="s">
        <v>319</v>
      </c>
      <c r="AR38" s="705"/>
      <c r="AS38" s="705"/>
      <c r="AT38" s="705"/>
      <c r="AU38" s="705"/>
      <c r="AV38" s="705"/>
      <c r="AW38" s="705"/>
      <c r="AX38" s="705"/>
      <c r="AY38" s="706"/>
      <c r="AZ38" s="625">
        <v>370</v>
      </c>
      <c r="BA38" s="626"/>
      <c r="BB38" s="626"/>
      <c r="BC38" s="626"/>
      <c r="BD38" s="645"/>
      <c r="BE38" s="645"/>
      <c r="BF38" s="682"/>
      <c r="BG38" s="639" t="s">
        <v>320</v>
      </c>
      <c r="BH38" s="640"/>
      <c r="BI38" s="640"/>
      <c r="BJ38" s="640"/>
      <c r="BK38" s="640"/>
      <c r="BL38" s="640"/>
      <c r="BM38" s="640"/>
      <c r="BN38" s="640"/>
      <c r="BO38" s="640"/>
      <c r="BP38" s="640"/>
      <c r="BQ38" s="640"/>
      <c r="BR38" s="640"/>
      <c r="BS38" s="640"/>
      <c r="BT38" s="640"/>
      <c r="BU38" s="641"/>
      <c r="BV38" s="625">
        <v>5328</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1151837</v>
      </c>
      <c r="CS38" s="626"/>
      <c r="CT38" s="626"/>
      <c r="CU38" s="626"/>
      <c r="CV38" s="626"/>
      <c r="CW38" s="626"/>
      <c r="CX38" s="626"/>
      <c r="CY38" s="627"/>
      <c r="CZ38" s="659">
        <v>9.6</v>
      </c>
      <c r="DA38" s="660"/>
      <c r="DB38" s="660"/>
      <c r="DC38" s="661"/>
      <c r="DD38" s="634">
        <v>988670</v>
      </c>
      <c r="DE38" s="626"/>
      <c r="DF38" s="626"/>
      <c r="DG38" s="626"/>
      <c r="DH38" s="626"/>
      <c r="DI38" s="626"/>
      <c r="DJ38" s="626"/>
      <c r="DK38" s="627"/>
      <c r="DL38" s="634">
        <v>765920</v>
      </c>
      <c r="DM38" s="626"/>
      <c r="DN38" s="626"/>
      <c r="DO38" s="626"/>
      <c r="DP38" s="626"/>
      <c r="DQ38" s="626"/>
      <c r="DR38" s="626"/>
      <c r="DS38" s="626"/>
      <c r="DT38" s="626"/>
      <c r="DU38" s="626"/>
      <c r="DV38" s="627"/>
      <c r="DW38" s="630">
        <v>11</v>
      </c>
      <c r="DX38" s="657"/>
      <c r="DY38" s="657"/>
      <c r="DZ38" s="657"/>
      <c r="EA38" s="657"/>
      <c r="EB38" s="657"/>
      <c r="EC38" s="658"/>
    </row>
    <row r="39" spans="2:133" ht="11.25" customHeight="1">
      <c r="AQ39" s="704" t="s">
        <v>322</v>
      </c>
      <c r="AR39" s="705"/>
      <c r="AS39" s="705"/>
      <c r="AT39" s="705"/>
      <c r="AU39" s="705"/>
      <c r="AV39" s="705"/>
      <c r="AW39" s="705"/>
      <c r="AX39" s="705"/>
      <c r="AY39" s="706"/>
      <c r="AZ39" s="625" t="s">
        <v>323</v>
      </c>
      <c r="BA39" s="626"/>
      <c r="BB39" s="626"/>
      <c r="BC39" s="626"/>
      <c r="BD39" s="645"/>
      <c r="BE39" s="645"/>
      <c r="BF39" s="682"/>
      <c r="BG39" s="710" t="s">
        <v>324</v>
      </c>
      <c r="BH39" s="711"/>
      <c r="BI39" s="711"/>
      <c r="BJ39" s="711"/>
      <c r="BK39" s="711"/>
      <c r="BL39" s="189"/>
      <c r="BM39" s="640" t="s">
        <v>325</v>
      </c>
      <c r="BN39" s="640"/>
      <c r="BO39" s="640"/>
      <c r="BP39" s="640"/>
      <c r="BQ39" s="640"/>
      <c r="BR39" s="640"/>
      <c r="BS39" s="640"/>
      <c r="BT39" s="640"/>
      <c r="BU39" s="641"/>
      <c r="BV39" s="625">
        <v>77</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1183505</v>
      </c>
      <c r="CS39" s="645"/>
      <c r="CT39" s="645"/>
      <c r="CU39" s="645"/>
      <c r="CV39" s="645"/>
      <c r="CW39" s="645"/>
      <c r="CX39" s="645"/>
      <c r="CY39" s="646"/>
      <c r="CZ39" s="659">
        <v>9.9</v>
      </c>
      <c r="DA39" s="660"/>
      <c r="DB39" s="660"/>
      <c r="DC39" s="661"/>
      <c r="DD39" s="634">
        <v>955479</v>
      </c>
      <c r="DE39" s="645"/>
      <c r="DF39" s="645"/>
      <c r="DG39" s="645"/>
      <c r="DH39" s="645"/>
      <c r="DI39" s="645"/>
      <c r="DJ39" s="645"/>
      <c r="DK39" s="646"/>
      <c r="DL39" s="634" t="s">
        <v>323</v>
      </c>
      <c r="DM39" s="645"/>
      <c r="DN39" s="645"/>
      <c r="DO39" s="645"/>
      <c r="DP39" s="645"/>
      <c r="DQ39" s="645"/>
      <c r="DR39" s="645"/>
      <c r="DS39" s="645"/>
      <c r="DT39" s="645"/>
      <c r="DU39" s="645"/>
      <c r="DV39" s="646"/>
      <c r="DW39" s="630" t="s">
        <v>323</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241109</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126</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194454</v>
      </c>
      <c r="CS40" s="626"/>
      <c r="CT40" s="626"/>
      <c r="CU40" s="626"/>
      <c r="CV40" s="626"/>
      <c r="CW40" s="626"/>
      <c r="CX40" s="626"/>
      <c r="CY40" s="627"/>
      <c r="CZ40" s="659">
        <v>1.6</v>
      </c>
      <c r="DA40" s="660"/>
      <c r="DB40" s="660"/>
      <c r="DC40" s="661"/>
      <c r="DD40" s="634">
        <v>15354</v>
      </c>
      <c r="DE40" s="626"/>
      <c r="DF40" s="626"/>
      <c r="DG40" s="626"/>
      <c r="DH40" s="626"/>
      <c r="DI40" s="626"/>
      <c r="DJ40" s="626"/>
      <c r="DK40" s="627"/>
      <c r="DL40" s="634">
        <v>2804</v>
      </c>
      <c r="DM40" s="626"/>
      <c r="DN40" s="626"/>
      <c r="DO40" s="626"/>
      <c r="DP40" s="626"/>
      <c r="DQ40" s="626"/>
      <c r="DR40" s="626"/>
      <c r="DS40" s="626"/>
      <c r="DT40" s="626"/>
      <c r="DU40" s="626"/>
      <c r="DV40" s="627"/>
      <c r="DW40" s="630">
        <v>0</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778658</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v>369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45"/>
      <c r="CT41" s="645"/>
      <c r="CU41" s="645"/>
      <c r="CV41" s="645"/>
      <c r="CW41" s="645"/>
      <c r="CX41" s="645"/>
      <c r="CY41" s="646"/>
      <c r="CZ41" s="659" t="s">
        <v>333</v>
      </c>
      <c r="DA41" s="660"/>
      <c r="DB41" s="660"/>
      <c r="DC41" s="661"/>
      <c r="DD41" s="634" t="s">
        <v>333</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2240860</v>
      </c>
      <c r="CS42" s="626"/>
      <c r="CT42" s="626"/>
      <c r="CU42" s="626"/>
      <c r="CV42" s="626"/>
      <c r="CW42" s="626"/>
      <c r="CX42" s="626"/>
      <c r="CY42" s="627"/>
      <c r="CZ42" s="659">
        <v>18.7</v>
      </c>
      <c r="DA42" s="708"/>
      <c r="DB42" s="708"/>
      <c r="DC42" s="709"/>
      <c r="DD42" s="634">
        <v>966052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42526</v>
      </c>
      <c r="CS43" s="645"/>
      <c r="CT43" s="645"/>
      <c r="CU43" s="645"/>
      <c r="CV43" s="645"/>
      <c r="CW43" s="645"/>
      <c r="CX43" s="645"/>
      <c r="CY43" s="646"/>
      <c r="CZ43" s="659">
        <v>0.4</v>
      </c>
      <c r="DA43" s="660"/>
      <c r="DB43" s="660"/>
      <c r="DC43" s="661"/>
      <c r="DD43" s="634">
        <v>42526</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2225582</v>
      </c>
      <c r="CS44" s="626"/>
      <c r="CT44" s="626"/>
      <c r="CU44" s="626"/>
      <c r="CV44" s="626"/>
      <c r="CW44" s="626"/>
      <c r="CX44" s="626"/>
      <c r="CY44" s="627"/>
      <c r="CZ44" s="659">
        <v>18.600000000000001</v>
      </c>
      <c r="DA44" s="708"/>
      <c r="DB44" s="708"/>
      <c r="DC44" s="709"/>
      <c r="DD44" s="634">
        <v>957175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583368</v>
      </c>
      <c r="CS45" s="645"/>
      <c r="CT45" s="645"/>
      <c r="CU45" s="645"/>
      <c r="CV45" s="645"/>
      <c r="CW45" s="645"/>
      <c r="CX45" s="645"/>
      <c r="CY45" s="646"/>
      <c r="CZ45" s="659">
        <v>4.9000000000000004</v>
      </c>
      <c r="DA45" s="660"/>
      <c r="DB45" s="660"/>
      <c r="DC45" s="661"/>
      <c r="DD45" s="634">
        <v>189204</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1642214</v>
      </c>
      <c r="CS46" s="626"/>
      <c r="CT46" s="626"/>
      <c r="CU46" s="626"/>
      <c r="CV46" s="626"/>
      <c r="CW46" s="626"/>
      <c r="CX46" s="626"/>
      <c r="CY46" s="627"/>
      <c r="CZ46" s="659">
        <v>13.7</v>
      </c>
      <c r="DA46" s="708"/>
      <c r="DB46" s="708"/>
      <c r="DC46" s="709"/>
      <c r="DD46" s="634">
        <v>767971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15278</v>
      </c>
      <c r="CS47" s="645"/>
      <c r="CT47" s="645"/>
      <c r="CU47" s="645"/>
      <c r="CV47" s="645"/>
      <c r="CW47" s="645"/>
      <c r="CX47" s="645"/>
      <c r="CY47" s="646"/>
      <c r="CZ47" s="659">
        <v>0.1</v>
      </c>
      <c r="DA47" s="660"/>
      <c r="DB47" s="660"/>
      <c r="DC47" s="661"/>
      <c r="DD47" s="634">
        <v>8877</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11954691</v>
      </c>
      <c r="CS49" s="693"/>
      <c r="CT49" s="693"/>
      <c r="CU49" s="693"/>
      <c r="CV49" s="693"/>
      <c r="CW49" s="693"/>
      <c r="CX49" s="693"/>
      <c r="CY49" s="720"/>
      <c r="CZ49" s="721">
        <v>100</v>
      </c>
      <c r="DA49" s="722"/>
      <c r="DB49" s="722"/>
      <c r="DC49" s="723"/>
      <c r="DD49" s="724">
        <v>8381269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13239</v>
      </c>
      <c r="R7" s="755"/>
      <c r="S7" s="755"/>
      <c r="T7" s="755"/>
      <c r="U7" s="755"/>
      <c r="V7" s="755">
        <v>11954</v>
      </c>
      <c r="W7" s="755"/>
      <c r="X7" s="755"/>
      <c r="Y7" s="755"/>
      <c r="Z7" s="755"/>
      <c r="AA7" s="755">
        <v>1285</v>
      </c>
      <c r="AB7" s="755"/>
      <c r="AC7" s="755"/>
      <c r="AD7" s="755"/>
      <c r="AE7" s="756"/>
      <c r="AF7" s="757">
        <v>990</v>
      </c>
      <c r="AG7" s="758"/>
      <c r="AH7" s="758"/>
      <c r="AI7" s="758"/>
      <c r="AJ7" s="759"/>
      <c r="AK7" s="794">
        <v>676</v>
      </c>
      <c r="AL7" s="795"/>
      <c r="AM7" s="795"/>
      <c r="AN7" s="795"/>
      <c r="AO7" s="795"/>
      <c r="AP7" s="795">
        <v>11115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560</v>
      </c>
      <c r="BT7" s="799"/>
      <c r="BU7" s="799"/>
      <c r="BV7" s="799"/>
      <c r="BW7" s="799"/>
      <c r="BX7" s="799"/>
      <c r="BY7" s="799"/>
      <c r="BZ7" s="799"/>
      <c r="CA7" s="799"/>
      <c r="CB7" s="799"/>
      <c r="CC7" s="799"/>
      <c r="CD7" s="799"/>
      <c r="CE7" s="799"/>
      <c r="CF7" s="799"/>
      <c r="CG7" s="800"/>
      <c r="CH7" s="791">
        <v>0</v>
      </c>
      <c r="CI7" s="792"/>
      <c r="CJ7" s="792"/>
      <c r="CK7" s="792"/>
      <c r="CL7" s="793"/>
      <c r="CM7" s="791">
        <v>25</v>
      </c>
      <c r="CN7" s="792"/>
      <c r="CO7" s="792"/>
      <c r="CP7" s="792"/>
      <c r="CQ7" s="793"/>
      <c r="CR7" s="791">
        <v>3</v>
      </c>
      <c r="CS7" s="792"/>
      <c r="CT7" s="792"/>
      <c r="CU7" s="792"/>
      <c r="CV7" s="793"/>
      <c r="CW7" s="791" t="s">
        <v>563</v>
      </c>
      <c r="CX7" s="792"/>
      <c r="CY7" s="792"/>
      <c r="CZ7" s="792"/>
      <c r="DA7" s="793"/>
      <c r="DB7" s="791">
        <v>20</v>
      </c>
      <c r="DC7" s="792"/>
      <c r="DD7" s="792"/>
      <c r="DE7" s="792"/>
      <c r="DF7" s="793"/>
      <c r="DG7" s="791" t="s">
        <v>563</v>
      </c>
      <c r="DH7" s="792"/>
      <c r="DI7" s="792"/>
      <c r="DJ7" s="792"/>
      <c r="DK7" s="793"/>
      <c r="DL7" s="791" t="s">
        <v>563</v>
      </c>
      <c r="DM7" s="792"/>
      <c r="DN7" s="792"/>
      <c r="DO7" s="792"/>
      <c r="DP7" s="793"/>
      <c r="DQ7" s="791" t="s">
        <v>563</v>
      </c>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5</v>
      </c>
      <c r="R8" s="779"/>
      <c r="S8" s="779"/>
      <c r="T8" s="779"/>
      <c r="U8" s="779"/>
      <c r="V8" s="779">
        <v>137</v>
      </c>
      <c r="W8" s="779"/>
      <c r="X8" s="779"/>
      <c r="Y8" s="779"/>
      <c r="Z8" s="779"/>
      <c r="AA8" s="779">
        <v>-131</v>
      </c>
      <c r="AB8" s="779"/>
      <c r="AC8" s="779"/>
      <c r="AD8" s="779"/>
      <c r="AE8" s="780"/>
      <c r="AF8" s="781">
        <v>-131</v>
      </c>
      <c r="AG8" s="782"/>
      <c r="AH8" s="782"/>
      <c r="AI8" s="782"/>
      <c r="AJ8" s="783"/>
      <c r="AK8" s="784" t="s">
        <v>563</v>
      </c>
      <c r="AL8" s="785"/>
      <c r="AM8" s="785"/>
      <c r="AN8" s="785"/>
      <c r="AO8" s="785"/>
      <c r="AP8" s="785" t="s">
        <v>563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561</v>
      </c>
      <c r="BT8" s="789"/>
      <c r="BU8" s="789"/>
      <c r="BV8" s="789"/>
      <c r="BW8" s="789"/>
      <c r="BX8" s="789"/>
      <c r="BY8" s="789"/>
      <c r="BZ8" s="789"/>
      <c r="CA8" s="789"/>
      <c r="CB8" s="789"/>
      <c r="CC8" s="789"/>
      <c r="CD8" s="789"/>
      <c r="CE8" s="789"/>
      <c r="CF8" s="789"/>
      <c r="CG8" s="790"/>
      <c r="CH8" s="801">
        <v>6</v>
      </c>
      <c r="CI8" s="802"/>
      <c r="CJ8" s="802"/>
      <c r="CK8" s="802"/>
      <c r="CL8" s="803"/>
      <c r="CM8" s="801">
        <v>6</v>
      </c>
      <c r="CN8" s="802"/>
      <c r="CO8" s="802"/>
      <c r="CP8" s="802"/>
      <c r="CQ8" s="803"/>
      <c r="CR8" s="801">
        <v>2</v>
      </c>
      <c r="CS8" s="802"/>
      <c r="CT8" s="802"/>
      <c r="CU8" s="802"/>
      <c r="CV8" s="803"/>
      <c r="CW8" s="801">
        <v>1</v>
      </c>
      <c r="CX8" s="802"/>
      <c r="CY8" s="802"/>
      <c r="CZ8" s="802"/>
      <c r="DA8" s="803"/>
      <c r="DB8" s="801">
        <v>10</v>
      </c>
      <c r="DC8" s="802"/>
      <c r="DD8" s="802"/>
      <c r="DE8" s="802"/>
      <c r="DF8" s="803"/>
      <c r="DG8" s="801" t="s">
        <v>563</v>
      </c>
      <c r="DH8" s="802"/>
      <c r="DI8" s="802"/>
      <c r="DJ8" s="802"/>
      <c r="DK8" s="803"/>
      <c r="DL8" s="801" t="s">
        <v>564</v>
      </c>
      <c r="DM8" s="802"/>
      <c r="DN8" s="802"/>
      <c r="DO8" s="802"/>
      <c r="DP8" s="803"/>
      <c r="DQ8" s="801" t="s">
        <v>564</v>
      </c>
      <c r="DR8" s="802"/>
      <c r="DS8" s="802"/>
      <c r="DT8" s="802"/>
      <c r="DU8" s="803"/>
      <c r="DV8" s="804"/>
      <c r="DW8" s="805"/>
      <c r="DX8" s="805"/>
      <c r="DY8" s="805"/>
      <c r="DZ8" s="806"/>
      <c r="EA8" s="207"/>
    </row>
    <row r="9" spans="1:131" s="208" customFormat="1" ht="26.25" customHeight="1">
      <c r="A9" s="214">
        <v>3</v>
      </c>
      <c r="B9" s="775" t="s">
        <v>369</v>
      </c>
      <c r="C9" s="776"/>
      <c r="D9" s="776"/>
      <c r="E9" s="776"/>
      <c r="F9" s="776"/>
      <c r="G9" s="776"/>
      <c r="H9" s="776"/>
      <c r="I9" s="776"/>
      <c r="J9" s="776"/>
      <c r="K9" s="776"/>
      <c r="L9" s="776"/>
      <c r="M9" s="776"/>
      <c r="N9" s="776"/>
      <c r="O9" s="776"/>
      <c r="P9" s="777"/>
      <c r="Q9" s="778">
        <v>1</v>
      </c>
      <c r="R9" s="779"/>
      <c r="S9" s="779"/>
      <c r="T9" s="779"/>
      <c r="U9" s="779"/>
      <c r="V9" s="779">
        <v>0</v>
      </c>
      <c r="W9" s="779"/>
      <c r="X9" s="779"/>
      <c r="Y9" s="779"/>
      <c r="Z9" s="779"/>
      <c r="AA9" s="779">
        <v>1</v>
      </c>
      <c r="AB9" s="779"/>
      <c r="AC9" s="779"/>
      <c r="AD9" s="779"/>
      <c r="AE9" s="780"/>
      <c r="AF9" s="781">
        <v>1</v>
      </c>
      <c r="AG9" s="782"/>
      <c r="AH9" s="782"/>
      <c r="AI9" s="782"/>
      <c r="AJ9" s="783"/>
      <c r="AK9" s="784" t="s">
        <v>563</v>
      </c>
      <c r="AL9" s="785"/>
      <c r="AM9" s="785"/>
      <c r="AN9" s="785"/>
      <c r="AO9" s="785"/>
      <c r="AP9" s="785" t="s">
        <v>563</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562</v>
      </c>
      <c r="BT9" s="789"/>
      <c r="BU9" s="789"/>
      <c r="BV9" s="789"/>
      <c r="BW9" s="789"/>
      <c r="BX9" s="789"/>
      <c r="BY9" s="789"/>
      <c r="BZ9" s="789"/>
      <c r="CA9" s="789"/>
      <c r="CB9" s="789"/>
      <c r="CC9" s="789"/>
      <c r="CD9" s="789"/>
      <c r="CE9" s="789"/>
      <c r="CF9" s="789"/>
      <c r="CG9" s="790"/>
      <c r="CH9" s="801">
        <v>1</v>
      </c>
      <c r="CI9" s="802"/>
      <c r="CJ9" s="802"/>
      <c r="CK9" s="802"/>
      <c r="CL9" s="803"/>
      <c r="CM9" s="801">
        <v>42</v>
      </c>
      <c r="CN9" s="802"/>
      <c r="CO9" s="802"/>
      <c r="CP9" s="802"/>
      <c r="CQ9" s="803"/>
      <c r="CR9" s="801">
        <v>3</v>
      </c>
      <c r="CS9" s="802"/>
      <c r="CT9" s="802"/>
      <c r="CU9" s="802"/>
      <c r="CV9" s="803"/>
      <c r="CW9" s="801" t="s">
        <v>563</v>
      </c>
      <c r="CX9" s="802"/>
      <c r="CY9" s="802"/>
      <c r="CZ9" s="802"/>
      <c r="DA9" s="803"/>
      <c r="DB9" s="801" t="s">
        <v>563</v>
      </c>
      <c r="DC9" s="802"/>
      <c r="DD9" s="802"/>
      <c r="DE9" s="802"/>
      <c r="DF9" s="803"/>
      <c r="DG9" s="801" t="s">
        <v>564</v>
      </c>
      <c r="DH9" s="802"/>
      <c r="DI9" s="802"/>
      <c r="DJ9" s="802"/>
      <c r="DK9" s="803"/>
      <c r="DL9" s="801" t="s">
        <v>563</v>
      </c>
      <c r="DM9" s="802"/>
      <c r="DN9" s="802"/>
      <c r="DO9" s="802"/>
      <c r="DP9" s="803"/>
      <c r="DQ9" s="801" t="s">
        <v>563</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13109</v>
      </c>
      <c r="R23" s="814"/>
      <c r="S23" s="814"/>
      <c r="T23" s="814"/>
      <c r="U23" s="814"/>
      <c r="V23" s="814">
        <v>11955</v>
      </c>
      <c r="W23" s="814"/>
      <c r="X23" s="814"/>
      <c r="Y23" s="814"/>
      <c r="Z23" s="814"/>
      <c r="AA23" s="814">
        <v>1154</v>
      </c>
      <c r="AB23" s="814"/>
      <c r="AC23" s="814"/>
      <c r="AD23" s="814"/>
      <c r="AE23" s="815"/>
      <c r="AF23" s="816">
        <v>859</v>
      </c>
      <c r="AG23" s="814"/>
      <c r="AH23" s="814"/>
      <c r="AI23" s="814"/>
      <c r="AJ23" s="817"/>
      <c r="AK23" s="818"/>
      <c r="AL23" s="819"/>
      <c r="AM23" s="819"/>
      <c r="AN23" s="819"/>
      <c r="AO23" s="819"/>
      <c r="AP23" s="814">
        <v>11115</v>
      </c>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1">
        <v>3131</v>
      </c>
      <c r="R28" s="842"/>
      <c r="S28" s="842"/>
      <c r="T28" s="842"/>
      <c r="U28" s="842"/>
      <c r="V28" s="842">
        <v>3089</v>
      </c>
      <c r="W28" s="842"/>
      <c r="X28" s="842"/>
      <c r="Y28" s="842"/>
      <c r="Z28" s="842"/>
      <c r="AA28" s="842">
        <v>42</v>
      </c>
      <c r="AB28" s="842"/>
      <c r="AC28" s="842"/>
      <c r="AD28" s="842"/>
      <c r="AE28" s="843"/>
      <c r="AF28" s="844">
        <v>42</v>
      </c>
      <c r="AG28" s="842"/>
      <c r="AH28" s="842"/>
      <c r="AI28" s="842"/>
      <c r="AJ28" s="845"/>
      <c r="AK28" s="846">
        <v>241</v>
      </c>
      <c r="AL28" s="847"/>
      <c r="AM28" s="847"/>
      <c r="AN28" s="847"/>
      <c r="AO28" s="847"/>
      <c r="AP28" s="838" t="s">
        <v>563</v>
      </c>
      <c r="AQ28" s="838"/>
      <c r="AR28" s="838"/>
      <c r="AS28" s="838"/>
      <c r="AT28" s="838"/>
      <c r="AU28" s="838" t="s">
        <v>563</v>
      </c>
      <c r="AV28" s="838"/>
      <c r="AW28" s="838"/>
      <c r="AX28" s="838"/>
      <c r="AY28" s="838"/>
      <c r="AZ28" s="838" t="s">
        <v>563</v>
      </c>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327</v>
      </c>
      <c r="R29" s="779"/>
      <c r="S29" s="779"/>
      <c r="T29" s="779"/>
      <c r="U29" s="779"/>
      <c r="V29" s="779">
        <v>324</v>
      </c>
      <c r="W29" s="779"/>
      <c r="X29" s="779"/>
      <c r="Y29" s="779"/>
      <c r="Z29" s="779"/>
      <c r="AA29" s="779">
        <v>3</v>
      </c>
      <c r="AB29" s="779"/>
      <c r="AC29" s="779"/>
      <c r="AD29" s="779"/>
      <c r="AE29" s="780"/>
      <c r="AF29" s="781">
        <v>3</v>
      </c>
      <c r="AG29" s="782"/>
      <c r="AH29" s="782"/>
      <c r="AI29" s="782"/>
      <c r="AJ29" s="783"/>
      <c r="AK29" s="850">
        <v>103</v>
      </c>
      <c r="AL29" s="851"/>
      <c r="AM29" s="851"/>
      <c r="AN29" s="851"/>
      <c r="AO29" s="851"/>
      <c r="AP29" s="852" t="s">
        <v>563</v>
      </c>
      <c r="AQ29" s="852"/>
      <c r="AR29" s="852"/>
      <c r="AS29" s="852"/>
      <c r="AT29" s="852"/>
      <c r="AU29" s="852" t="s">
        <v>563</v>
      </c>
      <c r="AV29" s="852"/>
      <c r="AW29" s="852"/>
      <c r="AX29" s="852"/>
      <c r="AY29" s="852"/>
      <c r="AZ29" s="852" t="s">
        <v>563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2404</v>
      </c>
      <c r="R30" s="779"/>
      <c r="S30" s="779"/>
      <c r="T30" s="779"/>
      <c r="U30" s="779"/>
      <c r="V30" s="779">
        <v>2281</v>
      </c>
      <c r="W30" s="779"/>
      <c r="X30" s="779"/>
      <c r="Y30" s="779"/>
      <c r="Z30" s="779"/>
      <c r="AA30" s="779">
        <v>124</v>
      </c>
      <c r="AB30" s="779"/>
      <c r="AC30" s="779"/>
      <c r="AD30" s="779"/>
      <c r="AE30" s="780"/>
      <c r="AF30" s="781">
        <v>124</v>
      </c>
      <c r="AG30" s="782"/>
      <c r="AH30" s="782"/>
      <c r="AI30" s="782"/>
      <c r="AJ30" s="783"/>
      <c r="AK30" s="850">
        <v>359</v>
      </c>
      <c r="AL30" s="851"/>
      <c r="AM30" s="851"/>
      <c r="AN30" s="851"/>
      <c r="AO30" s="851"/>
      <c r="AP30" s="852" t="s">
        <v>564</v>
      </c>
      <c r="AQ30" s="852"/>
      <c r="AR30" s="852"/>
      <c r="AS30" s="852"/>
      <c r="AT30" s="852"/>
      <c r="AU30" s="852" t="s">
        <v>564</v>
      </c>
      <c r="AV30" s="852"/>
      <c r="AW30" s="852"/>
      <c r="AX30" s="852"/>
      <c r="AY30" s="852"/>
      <c r="AZ30" s="852" t="s">
        <v>564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23</v>
      </c>
      <c r="R31" s="779"/>
      <c r="S31" s="779"/>
      <c r="T31" s="779"/>
      <c r="U31" s="779"/>
      <c r="V31" s="779">
        <v>20</v>
      </c>
      <c r="W31" s="779"/>
      <c r="X31" s="779"/>
      <c r="Y31" s="779"/>
      <c r="Z31" s="779"/>
      <c r="AA31" s="779">
        <v>2</v>
      </c>
      <c r="AB31" s="779"/>
      <c r="AC31" s="779"/>
      <c r="AD31" s="779"/>
      <c r="AE31" s="780"/>
      <c r="AF31" s="781">
        <v>2</v>
      </c>
      <c r="AG31" s="782"/>
      <c r="AH31" s="782"/>
      <c r="AI31" s="782"/>
      <c r="AJ31" s="783"/>
      <c r="AK31" s="850" t="s">
        <v>563</v>
      </c>
      <c r="AL31" s="851"/>
      <c r="AM31" s="851"/>
      <c r="AN31" s="851"/>
      <c r="AO31" s="851"/>
      <c r="AP31" s="852" t="s">
        <v>564</v>
      </c>
      <c r="AQ31" s="852"/>
      <c r="AR31" s="852"/>
      <c r="AS31" s="852"/>
      <c r="AT31" s="852"/>
      <c r="AU31" s="852" t="s">
        <v>564</v>
      </c>
      <c r="AV31" s="852"/>
      <c r="AW31" s="852"/>
      <c r="AX31" s="852"/>
      <c r="AY31" s="852"/>
      <c r="AZ31" s="852" t="s">
        <v>564</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425</v>
      </c>
      <c r="R32" s="779"/>
      <c r="S32" s="779"/>
      <c r="T32" s="779"/>
      <c r="U32" s="779"/>
      <c r="V32" s="779">
        <v>421</v>
      </c>
      <c r="W32" s="779"/>
      <c r="X32" s="779"/>
      <c r="Y32" s="779"/>
      <c r="Z32" s="779"/>
      <c r="AA32" s="779">
        <v>4</v>
      </c>
      <c r="AB32" s="779"/>
      <c r="AC32" s="779"/>
      <c r="AD32" s="779"/>
      <c r="AE32" s="780"/>
      <c r="AF32" s="781">
        <v>548</v>
      </c>
      <c r="AG32" s="782"/>
      <c r="AH32" s="782"/>
      <c r="AI32" s="782"/>
      <c r="AJ32" s="783"/>
      <c r="AK32" s="850">
        <v>227</v>
      </c>
      <c r="AL32" s="851"/>
      <c r="AM32" s="851"/>
      <c r="AN32" s="851"/>
      <c r="AO32" s="851"/>
      <c r="AP32" s="851">
        <v>3053</v>
      </c>
      <c r="AQ32" s="851"/>
      <c r="AR32" s="851"/>
      <c r="AS32" s="851"/>
      <c r="AT32" s="851"/>
      <c r="AU32" s="851">
        <v>2827</v>
      </c>
      <c r="AV32" s="851"/>
      <c r="AW32" s="851"/>
      <c r="AX32" s="851"/>
      <c r="AY32" s="851"/>
      <c r="AZ32" s="852" t="s">
        <v>563</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141</v>
      </c>
      <c r="R33" s="779"/>
      <c r="S33" s="779"/>
      <c r="T33" s="779"/>
      <c r="U33" s="779"/>
      <c r="V33" s="779">
        <v>141</v>
      </c>
      <c r="W33" s="779"/>
      <c r="X33" s="779"/>
      <c r="Y33" s="779"/>
      <c r="Z33" s="779"/>
      <c r="AA33" s="779">
        <v>0</v>
      </c>
      <c r="AB33" s="779"/>
      <c r="AC33" s="779"/>
      <c r="AD33" s="779"/>
      <c r="AE33" s="780"/>
      <c r="AF33" s="781">
        <v>0</v>
      </c>
      <c r="AG33" s="782"/>
      <c r="AH33" s="782"/>
      <c r="AI33" s="782"/>
      <c r="AJ33" s="783"/>
      <c r="AK33" s="850">
        <v>63</v>
      </c>
      <c r="AL33" s="851"/>
      <c r="AM33" s="851"/>
      <c r="AN33" s="851"/>
      <c r="AO33" s="851"/>
      <c r="AP33" s="851">
        <v>302</v>
      </c>
      <c r="AQ33" s="851"/>
      <c r="AR33" s="851"/>
      <c r="AS33" s="851"/>
      <c r="AT33" s="851"/>
      <c r="AU33" s="851">
        <v>230</v>
      </c>
      <c r="AV33" s="851"/>
      <c r="AW33" s="851"/>
      <c r="AX33" s="851"/>
      <c r="AY33" s="851"/>
      <c r="AZ33" s="852" t="s">
        <v>563</v>
      </c>
      <c r="BA33" s="852"/>
      <c r="BB33" s="852"/>
      <c r="BC33" s="852"/>
      <c r="BD33" s="852"/>
      <c r="BE33" s="848" t="s">
        <v>390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391</v>
      </c>
      <c r="C34" s="776"/>
      <c r="D34" s="776"/>
      <c r="E34" s="776"/>
      <c r="F34" s="776"/>
      <c r="G34" s="776"/>
      <c r="H34" s="776"/>
      <c r="I34" s="776"/>
      <c r="J34" s="776"/>
      <c r="K34" s="776"/>
      <c r="L34" s="776"/>
      <c r="M34" s="776"/>
      <c r="N34" s="776"/>
      <c r="O34" s="776"/>
      <c r="P34" s="777"/>
      <c r="Q34" s="778">
        <v>97</v>
      </c>
      <c r="R34" s="779"/>
      <c r="S34" s="779"/>
      <c r="T34" s="779"/>
      <c r="U34" s="779"/>
      <c r="V34" s="779">
        <v>97</v>
      </c>
      <c r="W34" s="779"/>
      <c r="X34" s="779"/>
      <c r="Y34" s="779"/>
      <c r="Z34" s="779"/>
      <c r="AA34" s="779">
        <v>0</v>
      </c>
      <c r="AB34" s="779"/>
      <c r="AC34" s="779"/>
      <c r="AD34" s="779"/>
      <c r="AE34" s="780"/>
      <c r="AF34" s="781">
        <v>0</v>
      </c>
      <c r="AG34" s="782"/>
      <c r="AH34" s="782"/>
      <c r="AI34" s="782"/>
      <c r="AJ34" s="783"/>
      <c r="AK34" s="850">
        <v>69</v>
      </c>
      <c r="AL34" s="851"/>
      <c r="AM34" s="851"/>
      <c r="AN34" s="851"/>
      <c r="AO34" s="851"/>
      <c r="AP34" s="851">
        <v>416</v>
      </c>
      <c r="AQ34" s="851"/>
      <c r="AR34" s="851"/>
      <c r="AS34" s="851"/>
      <c r="AT34" s="851"/>
      <c r="AU34" s="851">
        <v>360</v>
      </c>
      <c r="AV34" s="851"/>
      <c r="AW34" s="851"/>
      <c r="AX34" s="851"/>
      <c r="AY34" s="851"/>
      <c r="AZ34" s="852" t="s">
        <v>563</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719</v>
      </c>
      <c r="AG63" s="862"/>
      <c r="AH63" s="862"/>
      <c r="AI63" s="862"/>
      <c r="AJ63" s="863"/>
      <c r="AK63" s="864"/>
      <c r="AL63" s="859"/>
      <c r="AM63" s="859"/>
      <c r="AN63" s="859"/>
      <c r="AO63" s="859"/>
      <c r="AP63" s="862">
        <v>3771</v>
      </c>
      <c r="AQ63" s="862"/>
      <c r="AR63" s="862"/>
      <c r="AS63" s="862"/>
      <c r="AT63" s="862"/>
      <c r="AU63" s="862">
        <v>3417</v>
      </c>
      <c r="AV63" s="862"/>
      <c r="AW63" s="862"/>
      <c r="AX63" s="862"/>
      <c r="AY63" s="862"/>
      <c r="AZ63" s="866"/>
      <c r="BA63" s="866"/>
      <c r="BB63" s="866"/>
      <c r="BC63" s="866"/>
      <c r="BD63" s="866"/>
      <c r="BE63" s="867"/>
      <c r="BF63" s="867"/>
      <c r="BG63" s="867"/>
      <c r="BH63" s="867"/>
      <c r="BI63" s="868"/>
      <c r="BJ63" s="869" t="s">
        <v>222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396</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545</v>
      </c>
      <c r="C68" s="890"/>
      <c r="D68" s="890"/>
      <c r="E68" s="890"/>
      <c r="F68" s="890"/>
      <c r="G68" s="890"/>
      <c r="H68" s="890"/>
      <c r="I68" s="890"/>
      <c r="J68" s="890"/>
      <c r="K68" s="890"/>
      <c r="L68" s="890"/>
      <c r="M68" s="890"/>
      <c r="N68" s="890"/>
      <c r="O68" s="890"/>
      <c r="P68" s="891"/>
      <c r="Q68" s="892">
        <v>306</v>
      </c>
      <c r="R68" s="886"/>
      <c r="S68" s="886"/>
      <c r="T68" s="886"/>
      <c r="U68" s="886"/>
      <c r="V68" s="886">
        <v>264</v>
      </c>
      <c r="W68" s="886"/>
      <c r="X68" s="886"/>
      <c r="Y68" s="886"/>
      <c r="Z68" s="886"/>
      <c r="AA68" s="886">
        <v>41</v>
      </c>
      <c r="AB68" s="886"/>
      <c r="AC68" s="886"/>
      <c r="AD68" s="886"/>
      <c r="AE68" s="886"/>
      <c r="AF68" s="886">
        <v>41</v>
      </c>
      <c r="AG68" s="886"/>
      <c r="AH68" s="886"/>
      <c r="AI68" s="886"/>
      <c r="AJ68" s="886"/>
      <c r="AK68" s="886" t="s">
        <v>563</v>
      </c>
      <c r="AL68" s="886"/>
      <c r="AM68" s="886"/>
      <c r="AN68" s="886"/>
      <c r="AO68" s="886"/>
      <c r="AP68" s="886">
        <v>10</v>
      </c>
      <c r="AQ68" s="886"/>
      <c r="AR68" s="886"/>
      <c r="AS68" s="886"/>
      <c r="AT68" s="886"/>
      <c r="AU68" s="886">
        <v>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546</v>
      </c>
      <c r="C69" s="894"/>
      <c r="D69" s="894"/>
      <c r="E69" s="894"/>
      <c r="F69" s="894"/>
      <c r="G69" s="894"/>
      <c r="H69" s="894"/>
      <c r="I69" s="894"/>
      <c r="J69" s="894"/>
      <c r="K69" s="894"/>
      <c r="L69" s="894"/>
      <c r="M69" s="894"/>
      <c r="N69" s="894"/>
      <c r="O69" s="894"/>
      <c r="P69" s="895"/>
      <c r="Q69" s="896">
        <v>101</v>
      </c>
      <c r="R69" s="851"/>
      <c r="S69" s="851"/>
      <c r="T69" s="851"/>
      <c r="U69" s="851"/>
      <c r="V69" s="851">
        <v>101</v>
      </c>
      <c r="W69" s="851"/>
      <c r="X69" s="851"/>
      <c r="Y69" s="851"/>
      <c r="Z69" s="851"/>
      <c r="AA69" s="851">
        <v>1</v>
      </c>
      <c r="AB69" s="851"/>
      <c r="AC69" s="851"/>
      <c r="AD69" s="851"/>
      <c r="AE69" s="851"/>
      <c r="AF69" s="851">
        <v>1</v>
      </c>
      <c r="AG69" s="851"/>
      <c r="AH69" s="851"/>
      <c r="AI69" s="851"/>
      <c r="AJ69" s="851"/>
      <c r="AK69" s="851">
        <v>1</v>
      </c>
      <c r="AL69" s="851"/>
      <c r="AM69" s="851"/>
      <c r="AN69" s="851"/>
      <c r="AO69" s="851"/>
      <c r="AP69" s="851" t="s">
        <v>563</v>
      </c>
      <c r="AQ69" s="851"/>
      <c r="AR69" s="851"/>
      <c r="AS69" s="851"/>
      <c r="AT69" s="851"/>
      <c r="AU69" s="851" t="s">
        <v>564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547</v>
      </c>
      <c r="C70" s="894"/>
      <c r="D70" s="894"/>
      <c r="E70" s="894"/>
      <c r="F70" s="894"/>
      <c r="G70" s="894"/>
      <c r="H70" s="894"/>
      <c r="I70" s="894"/>
      <c r="J70" s="894"/>
      <c r="K70" s="894"/>
      <c r="L70" s="894"/>
      <c r="M70" s="894"/>
      <c r="N70" s="894"/>
      <c r="O70" s="894"/>
      <c r="P70" s="895"/>
      <c r="Q70" s="896">
        <v>12059</v>
      </c>
      <c r="R70" s="851"/>
      <c r="S70" s="851"/>
      <c r="T70" s="851"/>
      <c r="U70" s="851"/>
      <c r="V70" s="851">
        <v>11158</v>
      </c>
      <c r="W70" s="851"/>
      <c r="X70" s="851"/>
      <c r="Y70" s="851"/>
      <c r="Z70" s="851"/>
      <c r="AA70" s="851">
        <v>900</v>
      </c>
      <c r="AB70" s="851"/>
      <c r="AC70" s="851"/>
      <c r="AD70" s="851"/>
      <c r="AE70" s="851"/>
      <c r="AF70" s="851">
        <v>900</v>
      </c>
      <c r="AG70" s="851"/>
      <c r="AH70" s="851"/>
      <c r="AI70" s="851"/>
      <c r="AJ70" s="851"/>
      <c r="AK70" s="851" t="s">
        <v>563</v>
      </c>
      <c r="AL70" s="851"/>
      <c r="AM70" s="851"/>
      <c r="AN70" s="851"/>
      <c r="AO70" s="851"/>
      <c r="AP70" s="851" t="s">
        <v>563</v>
      </c>
      <c r="AQ70" s="851"/>
      <c r="AR70" s="851"/>
      <c r="AS70" s="851"/>
      <c r="AT70" s="851"/>
      <c r="AU70" s="851" t="s">
        <v>563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548</v>
      </c>
      <c r="C71" s="894"/>
      <c r="D71" s="894"/>
      <c r="E71" s="894"/>
      <c r="F71" s="894"/>
      <c r="G71" s="894"/>
      <c r="H71" s="894"/>
      <c r="I71" s="894"/>
      <c r="J71" s="894"/>
      <c r="K71" s="894"/>
      <c r="L71" s="894"/>
      <c r="M71" s="894"/>
      <c r="N71" s="894"/>
      <c r="O71" s="894"/>
      <c r="P71" s="895"/>
      <c r="Q71" s="896">
        <v>70</v>
      </c>
      <c r="R71" s="851"/>
      <c r="S71" s="851"/>
      <c r="T71" s="851"/>
      <c r="U71" s="851"/>
      <c r="V71" s="851">
        <v>70</v>
      </c>
      <c r="W71" s="851"/>
      <c r="X71" s="851"/>
      <c r="Y71" s="851"/>
      <c r="Z71" s="851"/>
      <c r="AA71" s="851" t="s">
        <v>563</v>
      </c>
      <c r="AB71" s="851"/>
      <c r="AC71" s="851"/>
      <c r="AD71" s="851"/>
      <c r="AE71" s="851"/>
      <c r="AF71" s="851" t="s">
        <v>563</v>
      </c>
      <c r="AG71" s="851"/>
      <c r="AH71" s="851"/>
      <c r="AI71" s="851"/>
      <c r="AJ71" s="851"/>
      <c r="AK71" s="851" t="s">
        <v>563</v>
      </c>
      <c r="AL71" s="851"/>
      <c r="AM71" s="851"/>
      <c r="AN71" s="851"/>
      <c r="AO71" s="851"/>
      <c r="AP71" s="851" t="s">
        <v>564</v>
      </c>
      <c r="AQ71" s="851"/>
      <c r="AR71" s="851"/>
      <c r="AS71" s="851"/>
      <c r="AT71" s="851"/>
      <c r="AU71" s="851" t="s">
        <v>564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549</v>
      </c>
      <c r="C72" s="894"/>
      <c r="D72" s="894"/>
      <c r="E72" s="894"/>
      <c r="F72" s="894"/>
      <c r="G72" s="894"/>
      <c r="H72" s="894"/>
      <c r="I72" s="894"/>
      <c r="J72" s="894"/>
      <c r="K72" s="894"/>
      <c r="L72" s="894"/>
      <c r="M72" s="894"/>
      <c r="N72" s="894"/>
      <c r="O72" s="894"/>
      <c r="P72" s="895"/>
      <c r="Q72" s="896">
        <v>176</v>
      </c>
      <c r="R72" s="851"/>
      <c r="S72" s="851"/>
      <c r="T72" s="851"/>
      <c r="U72" s="851"/>
      <c r="V72" s="851">
        <v>165</v>
      </c>
      <c r="W72" s="851"/>
      <c r="X72" s="851"/>
      <c r="Y72" s="851"/>
      <c r="Z72" s="851"/>
      <c r="AA72" s="851">
        <v>11</v>
      </c>
      <c r="AB72" s="851"/>
      <c r="AC72" s="851"/>
      <c r="AD72" s="851"/>
      <c r="AE72" s="851"/>
      <c r="AF72" s="851">
        <v>11</v>
      </c>
      <c r="AG72" s="851"/>
      <c r="AH72" s="851"/>
      <c r="AI72" s="851"/>
      <c r="AJ72" s="851"/>
      <c r="AK72" s="851" t="s">
        <v>563</v>
      </c>
      <c r="AL72" s="851"/>
      <c r="AM72" s="851"/>
      <c r="AN72" s="851"/>
      <c r="AO72" s="851"/>
      <c r="AP72" s="851" t="s">
        <v>564</v>
      </c>
      <c r="AQ72" s="851"/>
      <c r="AR72" s="851"/>
      <c r="AS72" s="851"/>
      <c r="AT72" s="851"/>
      <c r="AU72" s="851" t="s">
        <v>563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550</v>
      </c>
      <c r="C73" s="894"/>
      <c r="D73" s="894"/>
      <c r="E73" s="894"/>
      <c r="F73" s="894"/>
      <c r="G73" s="894"/>
      <c r="H73" s="894"/>
      <c r="I73" s="894"/>
      <c r="J73" s="894"/>
      <c r="K73" s="894"/>
      <c r="L73" s="894"/>
      <c r="M73" s="894"/>
      <c r="N73" s="894"/>
      <c r="O73" s="894"/>
      <c r="P73" s="895"/>
      <c r="Q73" s="896">
        <v>13</v>
      </c>
      <c r="R73" s="851"/>
      <c r="S73" s="851"/>
      <c r="T73" s="851"/>
      <c r="U73" s="851"/>
      <c r="V73" s="851">
        <v>11</v>
      </c>
      <c r="W73" s="851"/>
      <c r="X73" s="851"/>
      <c r="Y73" s="851"/>
      <c r="Z73" s="851"/>
      <c r="AA73" s="851">
        <v>2</v>
      </c>
      <c r="AB73" s="851"/>
      <c r="AC73" s="851"/>
      <c r="AD73" s="851"/>
      <c r="AE73" s="851"/>
      <c r="AF73" s="851">
        <v>2</v>
      </c>
      <c r="AG73" s="851"/>
      <c r="AH73" s="851"/>
      <c r="AI73" s="851"/>
      <c r="AJ73" s="851"/>
      <c r="AK73" s="851">
        <v>1</v>
      </c>
      <c r="AL73" s="851"/>
      <c r="AM73" s="851"/>
      <c r="AN73" s="851"/>
      <c r="AO73" s="851"/>
      <c r="AP73" s="851" t="s">
        <v>563</v>
      </c>
      <c r="AQ73" s="851"/>
      <c r="AR73" s="851"/>
      <c r="AS73" s="851"/>
      <c r="AT73" s="851"/>
      <c r="AU73" s="851" t="s">
        <v>563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566</v>
      </c>
      <c r="C74" s="894"/>
      <c r="D74" s="894"/>
      <c r="E74" s="894"/>
      <c r="F74" s="894"/>
      <c r="G74" s="894"/>
      <c r="H74" s="894"/>
      <c r="I74" s="894"/>
      <c r="J74" s="894"/>
      <c r="K74" s="894"/>
      <c r="L74" s="894"/>
      <c r="M74" s="894"/>
      <c r="N74" s="894"/>
      <c r="O74" s="894"/>
      <c r="P74" s="895"/>
      <c r="Q74" s="896">
        <v>3</v>
      </c>
      <c r="R74" s="851"/>
      <c r="S74" s="851"/>
      <c r="T74" s="851"/>
      <c r="U74" s="851"/>
      <c r="V74" s="851" t="s">
        <v>563</v>
      </c>
      <c r="W74" s="851"/>
      <c r="X74" s="851"/>
      <c r="Y74" s="851"/>
      <c r="Z74" s="851"/>
      <c r="AA74" s="851">
        <v>3</v>
      </c>
      <c r="AB74" s="851"/>
      <c r="AC74" s="851"/>
      <c r="AD74" s="851"/>
      <c r="AE74" s="851"/>
      <c r="AF74" s="851">
        <v>3</v>
      </c>
      <c r="AG74" s="851"/>
      <c r="AH74" s="851"/>
      <c r="AI74" s="851"/>
      <c r="AJ74" s="851"/>
      <c r="AK74" s="851" t="s">
        <v>563</v>
      </c>
      <c r="AL74" s="851"/>
      <c r="AM74" s="851"/>
      <c r="AN74" s="851"/>
      <c r="AO74" s="851"/>
      <c r="AP74" s="851" t="s">
        <v>565</v>
      </c>
      <c r="AQ74" s="851"/>
      <c r="AR74" s="851"/>
      <c r="AS74" s="851"/>
      <c r="AT74" s="851"/>
      <c r="AU74" s="851" t="s">
        <v>563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551</v>
      </c>
      <c r="C75" s="894"/>
      <c r="D75" s="894"/>
      <c r="E75" s="894"/>
      <c r="F75" s="894"/>
      <c r="G75" s="894"/>
      <c r="H75" s="894"/>
      <c r="I75" s="894"/>
      <c r="J75" s="894"/>
      <c r="K75" s="894"/>
      <c r="L75" s="894"/>
      <c r="M75" s="894"/>
      <c r="N75" s="894"/>
      <c r="O75" s="894"/>
      <c r="P75" s="895"/>
      <c r="Q75" s="899">
        <v>1325</v>
      </c>
      <c r="R75" s="900"/>
      <c r="S75" s="900"/>
      <c r="T75" s="900"/>
      <c r="U75" s="850"/>
      <c r="V75" s="901">
        <v>1244</v>
      </c>
      <c r="W75" s="900"/>
      <c r="X75" s="900"/>
      <c r="Y75" s="900"/>
      <c r="Z75" s="850"/>
      <c r="AA75" s="901">
        <v>81</v>
      </c>
      <c r="AB75" s="900"/>
      <c r="AC75" s="900"/>
      <c r="AD75" s="900"/>
      <c r="AE75" s="850"/>
      <c r="AF75" s="901">
        <v>80</v>
      </c>
      <c r="AG75" s="900"/>
      <c r="AH75" s="900"/>
      <c r="AI75" s="900"/>
      <c r="AJ75" s="850"/>
      <c r="AK75" s="901">
        <v>6</v>
      </c>
      <c r="AL75" s="900"/>
      <c r="AM75" s="900"/>
      <c r="AN75" s="900"/>
      <c r="AO75" s="850"/>
      <c r="AP75" s="901">
        <v>625</v>
      </c>
      <c r="AQ75" s="900"/>
      <c r="AR75" s="900"/>
      <c r="AS75" s="900"/>
      <c r="AT75" s="850"/>
      <c r="AU75" s="901">
        <v>156</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552</v>
      </c>
      <c r="C76" s="894"/>
      <c r="D76" s="894"/>
      <c r="E76" s="894"/>
      <c r="F76" s="894"/>
      <c r="G76" s="894"/>
      <c r="H76" s="894"/>
      <c r="I76" s="894"/>
      <c r="J76" s="894"/>
      <c r="K76" s="894"/>
      <c r="L76" s="894"/>
      <c r="M76" s="894"/>
      <c r="N76" s="894"/>
      <c r="O76" s="894"/>
      <c r="P76" s="895"/>
      <c r="Q76" s="899">
        <v>303</v>
      </c>
      <c r="R76" s="900"/>
      <c r="S76" s="900"/>
      <c r="T76" s="900"/>
      <c r="U76" s="850"/>
      <c r="V76" s="901">
        <v>284</v>
      </c>
      <c r="W76" s="900"/>
      <c r="X76" s="900"/>
      <c r="Y76" s="900"/>
      <c r="Z76" s="850"/>
      <c r="AA76" s="901">
        <v>19</v>
      </c>
      <c r="AB76" s="900"/>
      <c r="AC76" s="900"/>
      <c r="AD76" s="900"/>
      <c r="AE76" s="850"/>
      <c r="AF76" s="901">
        <v>19</v>
      </c>
      <c r="AG76" s="900"/>
      <c r="AH76" s="900"/>
      <c r="AI76" s="900"/>
      <c r="AJ76" s="850"/>
      <c r="AK76" s="901">
        <v>9</v>
      </c>
      <c r="AL76" s="900"/>
      <c r="AM76" s="900"/>
      <c r="AN76" s="900"/>
      <c r="AO76" s="850"/>
      <c r="AP76" s="901" t="s">
        <v>563</v>
      </c>
      <c r="AQ76" s="900"/>
      <c r="AR76" s="900"/>
      <c r="AS76" s="900"/>
      <c r="AT76" s="850"/>
      <c r="AU76" s="901" t="s">
        <v>563</v>
      </c>
      <c r="AV76" s="900"/>
      <c r="AW76" s="900"/>
      <c r="AX76" s="900"/>
      <c r="AY76" s="850"/>
      <c r="AZ76" s="902"/>
      <c r="BA76" s="903"/>
      <c r="BB76" s="903"/>
      <c r="BC76" s="903"/>
      <c r="BD76" s="904"/>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553</v>
      </c>
      <c r="C77" s="894"/>
      <c r="D77" s="894"/>
      <c r="E77" s="894"/>
      <c r="F77" s="894"/>
      <c r="G77" s="894"/>
      <c r="H77" s="894"/>
      <c r="I77" s="894"/>
      <c r="J77" s="894"/>
      <c r="K77" s="894"/>
      <c r="L77" s="894"/>
      <c r="M77" s="894"/>
      <c r="N77" s="894"/>
      <c r="O77" s="894"/>
      <c r="P77" s="895"/>
      <c r="Q77" s="899">
        <v>885</v>
      </c>
      <c r="R77" s="900"/>
      <c r="S77" s="900"/>
      <c r="T77" s="900"/>
      <c r="U77" s="850"/>
      <c r="V77" s="901">
        <v>853</v>
      </c>
      <c r="W77" s="900"/>
      <c r="X77" s="900"/>
      <c r="Y77" s="900"/>
      <c r="Z77" s="850"/>
      <c r="AA77" s="901">
        <v>33</v>
      </c>
      <c r="AB77" s="900"/>
      <c r="AC77" s="900"/>
      <c r="AD77" s="900"/>
      <c r="AE77" s="850"/>
      <c r="AF77" s="901">
        <v>31</v>
      </c>
      <c r="AG77" s="900"/>
      <c r="AH77" s="900"/>
      <c r="AI77" s="900"/>
      <c r="AJ77" s="850"/>
      <c r="AK77" s="901" t="s">
        <v>563</v>
      </c>
      <c r="AL77" s="900"/>
      <c r="AM77" s="900"/>
      <c r="AN77" s="900"/>
      <c r="AO77" s="850"/>
      <c r="AP77" s="901">
        <v>294</v>
      </c>
      <c r="AQ77" s="900"/>
      <c r="AR77" s="900"/>
      <c r="AS77" s="900"/>
      <c r="AT77" s="850"/>
      <c r="AU77" s="901">
        <v>78</v>
      </c>
      <c r="AV77" s="900"/>
      <c r="AW77" s="900"/>
      <c r="AX77" s="900"/>
      <c r="AY77" s="850"/>
      <c r="AZ77" s="902"/>
      <c r="BA77" s="903"/>
      <c r="BB77" s="903"/>
      <c r="BC77" s="903"/>
      <c r="BD77" s="904"/>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554</v>
      </c>
      <c r="C78" s="894"/>
      <c r="D78" s="894"/>
      <c r="E78" s="894"/>
      <c r="F78" s="894"/>
      <c r="G78" s="894"/>
      <c r="H78" s="894"/>
      <c r="I78" s="894"/>
      <c r="J78" s="894"/>
      <c r="K78" s="894"/>
      <c r="L78" s="894"/>
      <c r="M78" s="894"/>
      <c r="N78" s="894"/>
      <c r="O78" s="894"/>
      <c r="P78" s="895"/>
      <c r="Q78" s="899">
        <v>202</v>
      </c>
      <c r="R78" s="900"/>
      <c r="S78" s="900"/>
      <c r="T78" s="900"/>
      <c r="U78" s="850"/>
      <c r="V78" s="901">
        <v>197</v>
      </c>
      <c r="W78" s="900"/>
      <c r="X78" s="900"/>
      <c r="Y78" s="900"/>
      <c r="Z78" s="850"/>
      <c r="AA78" s="901">
        <v>5</v>
      </c>
      <c r="AB78" s="900"/>
      <c r="AC78" s="900"/>
      <c r="AD78" s="900"/>
      <c r="AE78" s="850"/>
      <c r="AF78" s="901">
        <v>5</v>
      </c>
      <c r="AG78" s="900"/>
      <c r="AH78" s="900"/>
      <c r="AI78" s="900"/>
      <c r="AJ78" s="850"/>
      <c r="AK78" s="901">
        <v>17</v>
      </c>
      <c r="AL78" s="900"/>
      <c r="AM78" s="900"/>
      <c r="AN78" s="900"/>
      <c r="AO78" s="850"/>
      <c r="AP78" s="901" t="s">
        <v>563</v>
      </c>
      <c r="AQ78" s="900"/>
      <c r="AR78" s="900"/>
      <c r="AS78" s="900"/>
      <c r="AT78" s="850"/>
      <c r="AU78" s="901" t="s">
        <v>563</v>
      </c>
      <c r="AV78" s="900"/>
      <c r="AW78" s="900"/>
      <c r="AX78" s="900"/>
      <c r="AY78" s="850"/>
      <c r="AZ78" s="902"/>
      <c r="BA78" s="903"/>
      <c r="BB78" s="903"/>
      <c r="BC78" s="903"/>
      <c r="BD78" s="904"/>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555</v>
      </c>
      <c r="C79" s="894"/>
      <c r="D79" s="894"/>
      <c r="E79" s="894"/>
      <c r="F79" s="894"/>
      <c r="G79" s="894"/>
      <c r="H79" s="894"/>
      <c r="I79" s="894"/>
      <c r="J79" s="894"/>
      <c r="K79" s="894"/>
      <c r="L79" s="894"/>
      <c r="M79" s="894"/>
      <c r="N79" s="894"/>
      <c r="O79" s="894"/>
      <c r="P79" s="895"/>
      <c r="Q79" s="899">
        <v>64</v>
      </c>
      <c r="R79" s="900"/>
      <c r="S79" s="900"/>
      <c r="T79" s="900"/>
      <c r="U79" s="850"/>
      <c r="V79" s="901">
        <v>64</v>
      </c>
      <c r="W79" s="900"/>
      <c r="X79" s="900"/>
      <c r="Y79" s="900"/>
      <c r="Z79" s="850"/>
      <c r="AA79" s="901" t="s">
        <v>563</v>
      </c>
      <c r="AB79" s="900"/>
      <c r="AC79" s="900"/>
      <c r="AD79" s="900"/>
      <c r="AE79" s="850"/>
      <c r="AF79" s="901" t="s">
        <v>563</v>
      </c>
      <c r="AG79" s="900"/>
      <c r="AH79" s="900"/>
      <c r="AI79" s="900"/>
      <c r="AJ79" s="850"/>
      <c r="AK79" s="901" t="s">
        <v>563</v>
      </c>
      <c r="AL79" s="900"/>
      <c r="AM79" s="900"/>
      <c r="AN79" s="900"/>
      <c r="AO79" s="850"/>
      <c r="AP79" s="901" t="s">
        <v>563</v>
      </c>
      <c r="AQ79" s="900"/>
      <c r="AR79" s="900"/>
      <c r="AS79" s="900"/>
      <c r="AT79" s="850"/>
      <c r="AU79" s="901" t="s">
        <v>563</v>
      </c>
      <c r="AV79" s="900"/>
      <c r="AW79" s="900"/>
      <c r="AX79" s="900"/>
      <c r="AY79" s="850"/>
      <c r="AZ79" s="902"/>
      <c r="BA79" s="903"/>
      <c r="BB79" s="903"/>
      <c r="BC79" s="903"/>
      <c r="BD79" s="904"/>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556</v>
      </c>
      <c r="C80" s="894"/>
      <c r="D80" s="894"/>
      <c r="E80" s="894"/>
      <c r="F80" s="894"/>
      <c r="G80" s="894"/>
      <c r="H80" s="894"/>
      <c r="I80" s="894"/>
      <c r="J80" s="894"/>
      <c r="K80" s="894"/>
      <c r="L80" s="894"/>
      <c r="M80" s="894"/>
      <c r="N80" s="894"/>
      <c r="O80" s="894"/>
      <c r="P80" s="895"/>
      <c r="Q80" s="899">
        <v>687</v>
      </c>
      <c r="R80" s="900"/>
      <c r="S80" s="900"/>
      <c r="T80" s="900"/>
      <c r="U80" s="850"/>
      <c r="V80" s="901">
        <v>493</v>
      </c>
      <c r="W80" s="900"/>
      <c r="X80" s="900"/>
      <c r="Y80" s="900"/>
      <c r="Z80" s="850"/>
      <c r="AA80" s="901">
        <v>194</v>
      </c>
      <c r="AB80" s="900"/>
      <c r="AC80" s="900"/>
      <c r="AD80" s="900"/>
      <c r="AE80" s="850"/>
      <c r="AF80" s="901">
        <v>1562</v>
      </c>
      <c r="AG80" s="900"/>
      <c r="AH80" s="900"/>
      <c r="AI80" s="900"/>
      <c r="AJ80" s="850"/>
      <c r="AK80" s="901" t="s">
        <v>563</v>
      </c>
      <c r="AL80" s="900"/>
      <c r="AM80" s="900"/>
      <c r="AN80" s="900"/>
      <c r="AO80" s="850"/>
      <c r="AP80" s="901">
        <v>3347</v>
      </c>
      <c r="AQ80" s="900"/>
      <c r="AR80" s="900"/>
      <c r="AS80" s="900"/>
      <c r="AT80" s="850"/>
      <c r="AU80" s="901">
        <v>541</v>
      </c>
      <c r="AV80" s="900"/>
      <c r="AW80" s="900"/>
      <c r="AX80" s="900"/>
      <c r="AY80" s="850"/>
      <c r="AZ80" s="902" t="s">
        <v>559</v>
      </c>
      <c r="BA80" s="903"/>
      <c r="BB80" s="903"/>
      <c r="BC80" s="903"/>
      <c r="BD80" s="904"/>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557</v>
      </c>
      <c r="C81" s="894"/>
      <c r="D81" s="894"/>
      <c r="E81" s="894"/>
      <c r="F81" s="894"/>
      <c r="G81" s="894"/>
      <c r="H81" s="894"/>
      <c r="I81" s="894"/>
      <c r="J81" s="894"/>
      <c r="K81" s="894"/>
      <c r="L81" s="894"/>
      <c r="M81" s="894"/>
      <c r="N81" s="894"/>
      <c r="O81" s="894"/>
      <c r="P81" s="895"/>
      <c r="Q81" s="899">
        <v>489</v>
      </c>
      <c r="R81" s="900"/>
      <c r="S81" s="900"/>
      <c r="T81" s="900"/>
      <c r="U81" s="850"/>
      <c r="V81" s="901">
        <v>416</v>
      </c>
      <c r="W81" s="900"/>
      <c r="X81" s="900"/>
      <c r="Y81" s="900"/>
      <c r="Z81" s="850"/>
      <c r="AA81" s="901">
        <v>72</v>
      </c>
      <c r="AB81" s="900"/>
      <c r="AC81" s="900"/>
      <c r="AD81" s="900"/>
      <c r="AE81" s="850"/>
      <c r="AF81" s="901">
        <v>72</v>
      </c>
      <c r="AG81" s="900"/>
      <c r="AH81" s="900"/>
      <c r="AI81" s="900"/>
      <c r="AJ81" s="850"/>
      <c r="AK81" s="901">
        <v>61</v>
      </c>
      <c r="AL81" s="900"/>
      <c r="AM81" s="900"/>
      <c r="AN81" s="900"/>
      <c r="AO81" s="850"/>
      <c r="AP81" s="901" t="s">
        <v>563</v>
      </c>
      <c r="AQ81" s="900"/>
      <c r="AR81" s="900"/>
      <c r="AS81" s="900"/>
      <c r="AT81" s="850"/>
      <c r="AU81" s="901" t="s">
        <v>563</v>
      </c>
      <c r="AV81" s="900"/>
      <c r="AW81" s="900"/>
      <c r="AX81" s="900"/>
      <c r="AY81" s="850"/>
      <c r="AZ81" s="902"/>
      <c r="BA81" s="903"/>
      <c r="BB81" s="903"/>
      <c r="BC81" s="903"/>
      <c r="BD81" s="904"/>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558</v>
      </c>
      <c r="C82" s="894"/>
      <c r="D82" s="894"/>
      <c r="E82" s="894"/>
      <c r="F82" s="894"/>
      <c r="G82" s="894"/>
      <c r="H82" s="894"/>
      <c r="I82" s="894"/>
      <c r="J82" s="894"/>
      <c r="K82" s="894"/>
      <c r="L82" s="894"/>
      <c r="M82" s="894"/>
      <c r="N82" s="894"/>
      <c r="O82" s="894"/>
      <c r="P82" s="895"/>
      <c r="Q82" s="896">
        <v>744268</v>
      </c>
      <c r="R82" s="851"/>
      <c r="S82" s="851"/>
      <c r="T82" s="851"/>
      <c r="U82" s="851"/>
      <c r="V82" s="851">
        <v>712499</v>
      </c>
      <c r="W82" s="851"/>
      <c r="X82" s="851"/>
      <c r="Y82" s="851"/>
      <c r="Z82" s="851"/>
      <c r="AA82" s="851">
        <v>31767</v>
      </c>
      <c r="AB82" s="851"/>
      <c r="AC82" s="851"/>
      <c r="AD82" s="851"/>
      <c r="AE82" s="851"/>
      <c r="AF82" s="851">
        <v>31767</v>
      </c>
      <c r="AG82" s="851"/>
      <c r="AH82" s="851"/>
      <c r="AI82" s="851"/>
      <c r="AJ82" s="851"/>
      <c r="AK82" s="851" t="s">
        <v>563</v>
      </c>
      <c r="AL82" s="851"/>
      <c r="AM82" s="851"/>
      <c r="AN82" s="851"/>
      <c r="AO82" s="851"/>
      <c r="AP82" s="851" t="s">
        <v>563</v>
      </c>
      <c r="AQ82" s="851"/>
      <c r="AR82" s="851"/>
      <c r="AS82" s="851"/>
      <c r="AT82" s="851"/>
      <c r="AU82" s="851" t="s">
        <v>563</v>
      </c>
      <c r="AV82" s="851"/>
      <c r="AW82" s="851"/>
      <c r="AX82" s="851"/>
      <c r="AY82" s="851"/>
      <c r="AZ82" s="902"/>
      <c r="BA82" s="903"/>
      <c r="BB82" s="903"/>
      <c r="BC82" s="903"/>
      <c r="BD82" s="904"/>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34494</v>
      </c>
      <c r="AG88" s="862"/>
      <c r="AH88" s="862"/>
      <c r="AI88" s="862"/>
      <c r="AJ88" s="862"/>
      <c r="AK88" s="859"/>
      <c r="AL88" s="859"/>
      <c r="AM88" s="859"/>
      <c r="AN88" s="859"/>
      <c r="AO88" s="859"/>
      <c r="AP88" s="862">
        <v>4276</v>
      </c>
      <c r="AQ88" s="862"/>
      <c r="AR88" s="862"/>
      <c r="AS88" s="862"/>
      <c r="AT88" s="862"/>
      <c r="AU88" s="862">
        <v>779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398</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v>8</v>
      </c>
      <c r="CS102" s="870"/>
      <c r="CT102" s="870"/>
      <c r="CU102" s="870"/>
      <c r="CV102" s="916"/>
      <c r="CW102" s="915">
        <v>1</v>
      </c>
      <c r="CX102" s="870"/>
      <c r="CY102" s="870"/>
      <c r="CZ102" s="870"/>
      <c r="DA102" s="916"/>
      <c r="DB102" s="915">
        <v>30</v>
      </c>
      <c r="DC102" s="870"/>
      <c r="DD102" s="870"/>
      <c r="DE102" s="870"/>
      <c r="DF102" s="916"/>
      <c r="DG102" s="915" t="s">
        <v>563</v>
      </c>
      <c r="DH102" s="870"/>
      <c r="DI102" s="870"/>
      <c r="DJ102" s="870"/>
      <c r="DK102" s="916"/>
      <c r="DL102" s="915" t="s">
        <v>563</v>
      </c>
      <c r="DM102" s="870"/>
      <c r="DN102" s="870"/>
      <c r="DO102" s="870"/>
      <c r="DP102" s="916"/>
      <c r="DQ102" s="915" t="s">
        <v>563</v>
      </c>
      <c r="DR102" s="870"/>
      <c r="DS102" s="870"/>
      <c r="DT102" s="870"/>
      <c r="DU102" s="916"/>
      <c r="DV102" s="939"/>
      <c r="DW102" s="940"/>
      <c r="DX102" s="940"/>
      <c r="DY102" s="940"/>
      <c r="DZ102" s="941"/>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399</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400</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4" t="s">
        <v>403</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404</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c r="A109" s="93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406</v>
      </c>
      <c r="AB109" s="918"/>
      <c r="AC109" s="918"/>
      <c r="AD109" s="918"/>
      <c r="AE109" s="919"/>
      <c r="AF109" s="917" t="s">
        <v>289</v>
      </c>
      <c r="AG109" s="918"/>
      <c r="AH109" s="918"/>
      <c r="AI109" s="918"/>
      <c r="AJ109" s="919"/>
      <c r="AK109" s="917" t="s">
        <v>288</v>
      </c>
      <c r="AL109" s="918"/>
      <c r="AM109" s="918"/>
      <c r="AN109" s="918"/>
      <c r="AO109" s="919"/>
      <c r="AP109" s="917" t="s">
        <v>407</v>
      </c>
      <c r="AQ109" s="918"/>
      <c r="AR109" s="918"/>
      <c r="AS109" s="918"/>
      <c r="AT109" s="920"/>
      <c r="AU109" s="93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406</v>
      </c>
      <c r="BR109" s="918"/>
      <c r="BS109" s="918"/>
      <c r="BT109" s="918"/>
      <c r="BU109" s="919"/>
      <c r="BV109" s="917" t="s">
        <v>289</v>
      </c>
      <c r="BW109" s="918"/>
      <c r="BX109" s="918"/>
      <c r="BY109" s="918"/>
      <c r="BZ109" s="919"/>
      <c r="CA109" s="917" t="s">
        <v>288</v>
      </c>
      <c r="CB109" s="918"/>
      <c r="CC109" s="918"/>
      <c r="CD109" s="918"/>
      <c r="CE109" s="919"/>
      <c r="CF109" s="938" t="s">
        <v>407</v>
      </c>
      <c r="CG109" s="938"/>
      <c r="CH109" s="938"/>
      <c r="CI109" s="938"/>
      <c r="CJ109" s="938"/>
      <c r="CK109" s="917"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406</v>
      </c>
      <c r="DH109" s="918"/>
      <c r="DI109" s="918"/>
      <c r="DJ109" s="918"/>
      <c r="DK109" s="919"/>
      <c r="DL109" s="917" t="s">
        <v>289</v>
      </c>
      <c r="DM109" s="918"/>
      <c r="DN109" s="918"/>
      <c r="DO109" s="918"/>
      <c r="DP109" s="919"/>
      <c r="DQ109" s="917" t="s">
        <v>288</v>
      </c>
      <c r="DR109" s="918"/>
      <c r="DS109" s="918"/>
      <c r="DT109" s="918"/>
      <c r="DU109" s="919"/>
      <c r="DV109" s="917" t="s">
        <v>407</v>
      </c>
      <c r="DW109" s="918"/>
      <c r="DX109" s="918"/>
      <c r="DY109" s="918"/>
      <c r="DZ109" s="920"/>
    </row>
    <row r="110" spans="1:131" s="199" customFormat="1" ht="26.25" customHeight="1">
      <c r="A110" s="921" t="s">
        <v>409</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901974</v>
      </c>
      <c r="AB110" s="925"/>
      <c r="AC110" s="925"/>
      <c r="AD110" s="925"/>
      <c r="AE110" s="926"/>
      <c r="AF110" s="927">
        <v>902159</v>
      </c>
      <c r="AG110" s="925"/>
      <c r="AH110" s="925"/>
      <c r="AI110" s="925"/>
      <c r="AJ110" s="926"/>
      <c r="AK110" s="927">
        <v>933575</v>
      </c>
      <c r="AL110" s="925"/>
      <c r="AM110" s="925"/>
      <c r="AN110" s="925"/>
      <c r="AO110" s="926"/>
      <c r="AP110" s="928">
        <v>16</v>
      </c>
      <c r="AQ110" s="929"/>
      <c r="AR110" s="929"/>
      <c r="AS110" s="929"/>
      <c r="AT110" s="930"/>
      <c r="AU110" s="931" t="s">
        <v>61</v>
      </c>
      <c r="AV110" s="932"/>
      <c r="AW110" s="932"/>
      <c r="AX110" s="932"/>
      <c r="AY110" s="932"/>
      <c r="AZ110" s="973" t="s">
        <v>410</v>
      </c>
      <c r="BA110" s="922"/>
      <c r="BB110" s="922"/>
      <c r="BC110" s="922"/>
      <c r="BD110" s="922"/>
      <c r="BE110" s="922"/>
      <c r="BF110" s="922"/>
      <c r="BG110" s="922"/>
      <c r="BH110" s="922"/>
      <c r="BI110" s="922"/>
      <c r="BJ110" s="922"/>
      <c r="BK110" s="922"/>
      <c r="BL110" s="922"/>
      <c r="BM110" s="922"/>
      <c r="BN110" s="922"/>
      <c r="BO110" s="922"/>
      <c r="BP110" s="923"/>
      <c r="BQ110" s="959">
        <v>10550833</v>
      </c>
      <c r="BR110" s="960"/>
      <c r="BS110" s="960"/>
      <c r="BT110" s="960"/>
      <c r="BU110" s="960"/>
      <c r="BV110" s="960">
        <v>10946071</v>
      </c>
      <c r="BW110" s="960"/>
      <c r="BX110" s="960"/>
      <c r="BY110" s="960"/>
      <c r="BZ110" s="960"/>
      <c r="CA110" s="960">
        <v>11115416</v>
      </c>
      <c r="CB110" s="960"/>
      <c r="CC110" s="960"/>
      <c r="CD110" s="960"/>
      <c r="CE110" s="960"/>
      <c r="CF110" s="974">
        <v>190.2</v>
      </c>
      <c r="CG110" s="975"/>
      <c r="CH110" s="975"/>
      <c r="CI110" s="975"/>
      <c r="CJ110" s="975"/>
      <c r="CK110" s="976" t="s">
        <v>411</v>
      </c>
      <c r="CL110" s="977"/>
      <c r="CM110" s="956" t="s">
        <v>412</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222</v>
      </c>
      <c r="DH110" s="960"/>
      <c r="DI110" s="960"/>
      <c r="DJ110" s="960"/>
      <c r="DK110" s="960"/>
      <c r="DL110" s="960" t="s">
        <v>222</v>
      </c>
      <c r="DM110" s="960"/>
      <c r="DN110" s="960"/>
      <c r="DO110" s="960"/>
      <c r="DP110" s="960"/>
      <c r="DQ110" s="960" t="s">
        <v>222</v>
      </c>
      <c r="DR110" s="960"/>
      <c r="DS110" s="960"/>
      <c r="DT110" s="960"/>
      <c r="DU110" s="960"/>
      <c r="DV110" s="961" t="s">
        <v>222</v>
      </c>
      <c r="DW110" s="961"/>
      <c r="DX110" s="961"/>
      <c r="DY110" s="961"/>
      <c r="DZ110" s="962"/>
    </row>
    <row r="111" spans="1:131" s="199" customFormat="1" ht="26.25" customHeight="1">
      <c r="A111" s="963" t="s">
        <v>413</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222</v>
      </c>
      <c r="AB111" s="967"/>
      <c r="AC111" s="967"/>
      <c r="AD111" s="967"/>
      <c r="AE111" s="968"/>
      <c r="AF111" s="969" t="s">
        <v>222</v>
      </c>
      <c r="AG111" s="967"/>
      <c r="AH111" s="967"/>
      <c r="AI111" s="967"/>
      <c r="AJ111" s="968"/>
      <c r="AK111" s="969" t="s">
        <v>222</v>
      </c>
      <c r="AL111" s="967"/>
      <c r="AM111" s="967"/>
      <c r="AN111" s="967"/>
      <c r="AO111" s="968"/>
      <c r="AP111" s="970" t="s">
        <v>222</v>
      </c>
      <c r="AQ111" s="971"/>
      <c r="AR111" s="971"/>
      <c r="AS111" s="971"/>
      <c r="AT111" s="972"/>
      <c r="AU111" s="933"/>
      <c r="AV111" s="934"/>
      <c r="AW111" s="934"/>
      <c r="AX111" s="934"/>
      <c r="AY111" s="934"/>
      <c r="AZ111" s="982" t="s">
        <v>414</v>
      </c>
      <c r="BA111" s="983"/>
      <c r="BB111" s="983"/>
      <c r="BC111" s="983"/>
      <c r="BD111" s="983"/>
      <c r="BE111" s="983"/>
      <c r="BF111" s="983"/>
      <c r="BG111" s="983"/>
      <c r="BH111" s="983"/>
      <c r="BI111" s="983"/>
      <c r="BJ111" s="983"/>
      <c r="BK111" s="983"/>
      <c r="BL111" s="983"/>
      <c r="BM111" s="983"/>
      <c r="BN111" s="983"/>
      <c r="BO111" s="983"/>
      <c r="BP111" s="984"/>
      <c r="BQ111" s="952">
        <v>401928</v>
      </c>
      <c r="BR111" s="953"/>
      <c r="BS111" s="953"/>
      <c r="BT111" s="953"/>
      <c r="BU111" s="953"/>
      <c r="BV111" s="953">
        <v>351128</v>
      </c>
      <c r="BW111" s="953"/>
      <c r="BX111" s="953"/>
      <c r="BY111" s="953"/>
      <c r="BZ111" s="953"/>
      <c r="CA111" s="953">
        <v>291003</v>
      </c>
      <c r="CB111" s="953"/>
      <c r="CC111" s="953"/>
      <c r="CD111" s="953"/>
      <c r="CE111" s="953"/>
      <c r="CF111" s="947">
        <v>5</v>
      </c>
      <c r="CG111" s="948"/>
      <c r="CH111" s="948"/>
      <c r="CI111" s="948"/>
      <c r="CJ111" s="948"/>
      <c r="CK111" s="978"/>
      <c r="CL111" s="979"/>
      <c r="CM111" s="949" t="s">
        <v>415</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416</v>
      </c>
      <c r="DH111" s="953"/>
      <c r="DI111" s="953"/>
      <c r="DJ111" s="953"/>
      <c r="DK111" s="953"/>
      <c r="DL111" s="953" t="s">
        <v>416</v>
      </c>
      <c r="DM111" s="953"/>
      <c r="DN111" s="953"/>
      <c r="DO111" s="953"/>
      <c r="DP111" s="953"/>
      <c r="DQ111" s="953" t="s">
        <v>416</v>
      </c>
      <c r="DR111" s="953"/>
      <c r="DS111" s="953"/>
      <c r="DT111" s="953"/>
      <c r="DU111" s="953"/>
      <c r="DV111" s="954" t="s">
        <v>416</v>
      </c>
      <c r="DW111" s="954"/>
      <c r="DX111" s="954"/>
      <c r="DY111" s="954"/>
      <c r="DZ111" s="955"/>
    </row>
    <row r="112" spans="1:131" s="199" customFormat="1" ht="26.25" customHeight="1">
      <c r="A112" s="985" t="s">
        <v>417</v>
      </c>
      <c r="B112" s="986"/>
      <c r="C112" s="983" t="s">
        <v>418</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222</v>
      </c>
      <c r="AB112" s="992"/>
      <c r="AC112" s="992"/>
      <c r="AD112" s="992"/>
      <c r="AE112" s="993"/>
      <c r="AF112" s="994" t="s">
        <v>222</v>
      </c>
      <c r="AG112" s="992"/>
      <c r="AH112" s="992"/>
      <c r="AI112" s="992"/>
      <c r="AJ112" s="993"/>
      <c r="AK112" s="994" t="s">
        <v>222</v>
      </c>
      <c r="AL112" s="992"/>
      <c r="AM112" s="992"/>
      <c r="AN112" s="992"/>
      <c r="AO112" s="993"/>
      <c r="AP112" s="995" t="s">
        <v>222</v>
      </c>
      <c r="AQ112" s="996"/>
      <c r="AR112" s="996"/>
      <c r="AS112" s="996"/>
      <c r="AT112" s="997"/>
      <c r="AU112" s="933"/>
      <c r="AV112" s="934"/>
      <c r="AW112" s="934"/>
      <c r="AX112" s="934"/>
      <c r="AY112" s="934"/>
      <c r="AZ112" s="982" t="s">
        <v>419</v>
      </c>
      <c r="BA112" s="983"/>
      <c r="BB112" s="983"/>
      <c r="BC112" s="983"/>
      <c r="BD112" s="983"/>
      <c r="BE112" s="983"/>
      <c r="BF112" s="983"/>
      <c r="BG112" s="983"/>
      <c r="BH112" s="983"/>
      <c r="BI112" s="983"/>
      <c r="BJ112" s="983"/>
      <c r="BK112" s="983"/>
      <c r="BL112" s="983"/>
      <c r="BM112" s="983"/>
      <c r="BN112" s="983"/>
      <c r="BO112" s="983"/>
      <c r="BP112" s="984"/>
      <c r="BQ112" s="952">
        <v>3488599</v>
      </c>
      <c r="BR112" s="953"/>
      <c r="BS112" s="953"/>
      <c r="BT112" s="953"/>
      <c r="BU112" s="953"/>
      <c r="BV112" s="953">
        <v>3577301</v>
      </c>
      <c r="BW112" s="953"/>
      <c r="BX112" s="953"/>
      <c r="BY112" s="953"/>
      <c r="BZ112" s="953"/>
      <c r="CA112" s="953">
        <v>3416807</v>
      </c>
      <c r="CB112" s="953"/>
      <c r="CC112" s="953"/>
      <c r="CD112" s="953"/>
      <c r="CE112" s="953"/>
      <c r="CF112" s="947">
        <v>58.5</v>
      </c>
      <c r="CG112" s="948"/>
      <c r="CH112" s="948"/>
      <c r="CI112" s="948"/>
      <c r="CJ112" s="948"/>
      <c r="CK112" s="978"/>
      <c r="CL112" s="979"/>
      <c r="CM112" s="949" t="s">
        <v>420</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222</v>
      </c>
      <c r="DH112" s="953"/>
      <c r="DI112" s="953"/>
      <c r="DJ112" s="953"/>
      <c r="DK112" s="953"/>
      <c r="DL112" s="953" t="s">
        <v>222</v>
      </c>
      <c r="DM112" s="953"/>
      <c r="DN112" s="953"/>
      <c r="DO112" s="953"/>
      <c r="DP112" s="953"/>
      <c r="DQ112" s="953" t="s">
        <v>222</v>
      </c>
      <c r="DR112" s="953"/>
      <c r="DS112" s="953"/>
      <c r="DT112" s="953"/>
      <c r="DU112" s="953"/>
      <c r="DV112" s="954" t="s">
        <v>222</v>
      </c>
      <c r="DW112" s="954"/>
      <c r="DX112" s="954"/>
      <c r="DY112" s="954"/>
      <c r="DZ112" s="955"/>
    </row>
    <row r="113" spans="1:130" s="199" customFormat="1" ht="26.25" customHeight="1">
      <c r="A113" s="987"/>
      <c r="B113" s="988"/>
      <c r="C113" s="983" t="s">
        <v>421</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245506</v>
      </c>
      <c r="AB113" s="967"/>
      <c r="AC113" s="967"/>
      <c r="AD113" s="967"/>
      <c r="AE113" s="968"/>
      <c r="AF113" s="969">
        <v>242644</v>
      </c>
      <c r="AG113" s="967"/>
      <c r="AH113" s="967"/>
      <c r="AI113" s="967"/>
      <c r="AJ113" s="968"/>
      <c r="AK113" s="969">
        <v>247546</v>
      </c>
      <c r="AL113" s="967"/>
      <c r="AM113" s="967"/>
      <c r="AN113" s="967"/>
      <c r="AO113" s="968"/>
      <c r="AP113" s="970">
        <v>4.2</v>
      </c>
      <c r="AQ113" s="971"/>
      <c r="AR113" s="971"/>
      <c r="AS113" s="971"/>
      <c r="AT113" s="972"/>
      <c r="AU113" s="933"/>
      <c r="AV113" s="934"/>
      <c r="AW113" s="934"/>
      <c r="AX113" s="934"/>
      <c r="AY113" s="934"/>
      <c r="AZ113" s="982" t="s">
        <v>422</v>
      </c>
      <c r="BA113" s="983"/>
      <c r="BB113" s="983"/>
      <c r="BC113" s="983"/>
      <c r="BD113" s="983"/>
      <c r="BE113" s="983"/>
      <c r="BF113" s="983"/>
      <c r="BG113" s="983"/>
      <c r="BH113" s="983"/>
      <c r="BI113" s="983"/>
      <c r="BJ113" s="983"/>
      <c r="BK113" s="983"/>
      <c r="BL113" s="983"/>
      <c r="BM113" s="983"/>
      <c r="BN113" s="983"/>
      <c r="BO113" s="983"/>
      <c r="BP113" s="984"/>
      <c r="BQ113" s="952">
        <v>811730</v>
      </c>
      <c r="BR113" s="953"/>
      <c r="BS113" s="953"/>
      <c r="BT113" s="953"/>
      <c r="BU113" s="953"/>
      <c r="BV113" s="953">
        <v>757629</v>
      </c>
      <c r="BW113" s="953"/>
      <c r="BX113" s="953"/>
      <c r="BY113" s="953"/>
      <c r="BZ113" s="953"/>
      <c r="CA113" s="953">
        <v>778093</v>
      </c>
      <c r="CB113" s="953"/>
      <c r="CC113" s="953"/>
      <c r="CD113" s="953"/>
      <c r="CE113" s="953"/>
      <c r="CF113" s="947">
        <v>13.3</v>
      </c>
      <c r="CG113" s="948"/>
      <c r="CH113" s="948"/>
      <c r="CI113" s="948"/>
      <c r="CJ113" s="948"/>
      <c r="CK113" s="978"/>
      <c r="CL113" s="979"/>
      <c r="CM113" s="949" t="s">
        <v>423</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222</v>
      </c>
      <c r="DH113" s="992"/>
      <c r="DI113" s="992"/>
      <c r="DJ113" s="992"/>
      <c r="DK113" s="993"/>
      <c r="DL113" s="994" t="s">
        <v>222</v>
      </c>
      <c r="DM113" s="992"/>
      <c r="DN113" s="992"/>
      <c r="DO113" s="992"/>
      <c r="DP113" s="993"/>
      <c r="DQ113" s="994" t="s">
        <v>222</v>
      </c>
      <c r="DR113" s="992"/>
      <c r="DS113" s="992"/>
      <c r="DT113" s="992"/>
      <c r="DU113" s="993"/>
      <c r="DV113" s="995" t="s">
        <v>222</v>
      </c>
      <c r="DW113" s="996"/>
      <c r="DX113" s="996"/>
      <c r="DY113" s="996"/>
      <c r="DZ113" s="997"/>
    </row>
    <row r="114" spans="1:130" s="199" customFormat="1" ht="26.25" customHeight="1">
      <c r="A114" s="987"/>
      <c r="B114" s="988"/>
      <c r="C114" s="983" t="s">
        <v>424</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6488</v>
      </c>
      <c r="AB114" s="992"/>
      <c r="AC114" s="992"/>
      <c r="AD114" s="992"/>
      <c r="AE114" s="993"/>
      <c r="AF114" s="994">
        <v>7434</v>
      </c>
      <c r="AG114" s="992"/>
      <c r="AH114" s="992"/>
      <c r="AI114" s="992"/>
      <c r="AJ114" s="993"/>
      <c r="AK114" s="994">
        <v>17205</v>
      </c>
      <c r="AL114" s="992"/>
      <c r="AM114" s="992"/>
      <c r="AN114" s="992"/>
      <c r="AO114" s="993"/>
      <c r="AP114" s="995">
        <v>0.3</v>
      </c>
      <c r="AQ114" s="996"/>
      <c r="AR114" s="996"/>
      <c r="AS114" s="996"/>
      <c r="AT114" s="997"/>
      <c r="AU114" s="933"/>
      <c r="AV114" s="934"/>
      <c r="AW114" s="934"/>
      <c r="AX114" s="934"/>
      <c r="AY114" s="934"/>
      <c r="AZ114" s="982" t="s">
        <v>425</v>
      </c>
      <c r="BA114" s="983"/>
      <c r="BB114" s="983"/>
      <c r="BC114" s="983"/>
      <c r="BD114" s="983"/>
      <c r="BE114" s="983"/>
      <c r="BF114" s="983"/>
      <c r="BG114" s="983"/>
      <c r="BH114" s="983"/>
      <c r="BI114" s="983"/>
      <c r="BJ114" s="983"/>
      <c r="BK114" s="983"/>
      <c r="BL114" s="983"/>
      <c r="BM114" s="983"/>
      <c r="BN114" s="983"/>
      <c r="BO114" s="983"/>
      <c r="BP114" s="984"/>
      <c r="BQ114" s="952">
        <v>3037099</v>
      </c>
      <c r="BR114" s="953"/>
      <c r="BS114" s="953"/>
      <c r="BT114" s="953"/>
      <c r="BU114" s="953"/>
      <c r="BV114" s="953">
        <v>2921901</v>
      </c>
      <c r="BW114" s="953"/>
      <c r="BX114" s="953"/>
      <c r="BY114" s="953"/>
      <c r="BZ114" s="953"/>
      <c r="CA114" s="953">
        <v>2892470</v>
      </c>
      <c r="CB114" s="953"/>
      <c r="CC114" s="953"/>
      <c r="CD114" s="953"/>
      <c r="CE114" s="953"/>
      <c r="CF114" s="947">
        <v>49.5</v>
      </c>
      <c r="CG114" s="948"/>
      <c r="CH114" s="948"/>
      <c r="CI114" s="948"/>
      <c r="CJ114" s="948"/>
      <c r="CK114" s="978"/>
      <c r="CL114" s="979"/>
      <c r="CM114" s="949" t="s">
        <v>426</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222</v>
      </c>
      <c r="DH114" s="992"/>
      <c r="DI114" s="992"/>
      <c r="DJ114" s="992"/>
      <c r="DK114" s="993"/>
      <c r="DL114" s="994" t="s">
        <v>222</v>
      </c>
      <c r="DM114" s="992"/>
      <c r="DN114" s="992"/>
      <c r="DO114" s="992"/>
      <c r="DP114" s="993"/>
      <c r="DQ114" s="994" t="s">
        <v>222</v>
      </c>
      <c r="DR114" s="992"/>
      <c r="DS114" s="992"/>
      <c r="DT114" s="992"/>
      <c r="DU114" s="993"/>
      <c r="DV114" s="995" t="s">
        <v>222</v>
      </c>
      <c r="DW114" s="996"/>
      <c r="DX114" s="996"/>
      <c r="DY114" s="996"/>
      <c r="DZ114" s="997"/>
    </row>
    <row r="115" spans="1:130" s="199" customFormat="1" ht="26.25" customHeight="1">
      <c r="A115" s="987"/>
      <c r="B115" s="988"/>
      <c r="C115" s="983" t="s">
        <v>427</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40889</v>
      </c>
      <c r="AB115" s="967"/>
      <c r="AC115" s="967"/>
      <c r="AD115" s="967"/>
      <c r="AE115" s="968"/>
      <c r="AF115" s="969">
        <v>52052</v>
      </c>
      <c r="AG115" s="967"/>
      <c r="AH115" s="967"/>
      <c r="AI115" s="967"/>
      <c r="AJ115" s="968"/>
      <c r="AK115" s="969">
        <v>40989</v>
      </c>
      <c r="AL115" s="967"/>
      <c r="AM115" s="967"/>
      <c r="AN115" s="967"/>
      <c r="AO115" s="968"/>
      <c r="AP115" s="970">
        <v>0.7</v>
      </c>
      <c r="AQ115" s="971"/>
      <c r="AR115" s="971"/>
      <c r="AS115" s="971"/>
      <c r="AT115" s="972"/>
      <c r="AU115" s="933"/>
      <c r="AV115" s="934"/>
      <c r="AW115" s="934"/>
      <c r="AX115" s="934"/>
      <c r="AY115" s="934"/>
      <c r="AZ115" s="982" t="s">
        <v>428</v>
      </c>
      <c r="BA115" s="983"/>
      <c r="BB115" s="983"/>
      <c r="BC115" s="983"/>
      <c r="BD115" s="983"/>
      <c r="BE115" s="983"/>
      <c r="BF115" s="983"/>
      <c r="BG115" s="983"/>
      <c r="BH115" s="983"/>
      <c r="BI115" s="983"/>
      <c r="BJ115" s="983"/>
      <c r="BK115" s="983"/>
      <c r="BL115" s="983"/>
      <c r="BM115" s="983"/>
      <c r="BN115" s="983"/>
      <c r="BO115" s="983"/>
      <c r="BP115" s="984"/>
      <c r="BQ115" s="952" t="s">
        <v>222</v>
      </c>
      <c r="BR115" s="953"/>
      <c r="BS115" s="953"/>
      <c r="BT115" s="953"/>
      <c r="BU115" s="953"/>
      <c r="BV115" s="953" t="s">
        <v>222</v>
      </c>
      <c r="BW115" s="953"/>
      <c r="BX115" s="953"/>
      <c r="BY115" s="953"/>
      <c r="BZ115" s="953"/>
      <c r="CA115" s="953" t="s">
        <v>222</v>
      </c>
      <c r="CB115" s="953"/>
      <c r="CC115" s="953"/>
      <c r="CD115" s="953"/>
      <c r="CE115" s="953"/>
      <c r="CF115" s="947" t="s">
        <v>222</v>
      </c>
      <c r="CG115" s="948"/>
      <c r="CH115" s="948"/>
      <c r="CI115" s="948"/>
      <c r="CJ115" s="948"/>
      <c r="CK115" s="978"/>
      <c r="CL115" s="979"/>
      <c r="CM115" s="982"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222</v>
      </c>
      <c r="DH115" s="992"/>
      <c r="DI115" s="992"/>
      <c r="DJ115" s="992"/>
      <c r="DK115" s="993"/>
      <c r="DL115" s="994" t="s">
        <v>222</v>
      </c>
      <c r="DM115" s="992"/>
      <c r="DN115" s="992"/>
      <c r="DO115" s="992"/>
      <c r="DP115" s="993"/>
      <c r="DQ115" s="994" t="s">
        <v>222</v>
      </c>
      <c r="DR115" s="992"/>
      <c r="DS115" s="992"/>
      <c r="DT115" s="992"/>
      <c r="DU115" s="993"/>
      <c r="DV115" s="995" t="s">
        <v>222</v>
      </c>
      <c r="DW115" s="996"/>
      <c r="DX115" s="996"/>
      <c r="DY115" s="996"/>
      <c r="DZ115" s="997"/>
    </row>
    <row r="116" spans="1:130" s="199" customFormat="1" ht="26.25" customHeight="1">
      <c r="A116" s="989"/>
      <c r="B116" s="990"/>
      <c r="C116" s="998" t="s">
        <v>430</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222</v>
      </c>
      <c r="AB116" s="992"/>
      <c r="AC116" s="992"/>
      <c r="AD116" s="992"/>
      <c r="AE116" s="993"/>
      <c r="AF116" s="994" t="s">
        <v>222</v>
      </c>
      <c r="AG116" s="992"/>
      <c r="AH116" s="992"/>
      <c r="AI116" s="992"/>
      <c r="AJ116" s="993"/>
      <c r="AK116" s="994" t="s">
        <v>222</v>
      </c>
      <c r="AL116" s="992"/>
      <c r="AM116" s="992"/>
      <c r="AN116" s="992"/>
      <c r="AO116" s="993"/>
      <c r="AP116" s="995" t="s">
        <v>222</v>
      </c>
      <c r="AQ116" s="996"/>
      <c r="AR116" s="996"/>
      <c r="AS116" s="996"/>
      <c r="AT116" s="997"/>
      <c r="AU116" s="933"/>
      <c r="AV116" s="934"/>
      <c r="AW116" s="934"/>
      <c r="AX116" s="934"/>
      <c r="AY116" s="934"/>
      <c r="AZ116" s="1000" t="s">
        <v>431</v>
      </c>
      <c r="BA116" s="1001"/>
      <c r="BB116" s="1001"/>
      <c r="BC116" s="1001"/>
      <c r="BD116" s="1001"/>
      <c r="BE116" s="1001"/>
      <c r="BF116" s="1001"/>
      <c r="BG116" s="1001"/>
      <c r="BH116" s="1001"/>
      <c r="BI116" s="1001"/>
      <c r="BJ116" s="1001"/>
      <c r="BK116" s="1001"/>
      <c r="BL116" s="1001"/>
      <c r="BM116" s="1001"/>
      <c r="BN116" s="1001"/>
      <c r="BO116" s="1001"/>
      <c r="BP116" s="1002"/>
      <c r="BQ116" s="952" t="s">
        <v>222</v>
      </c>
      <c r="BR116" s="953"/>
      <c r="BS116" s="953"/>
      <c r="BT116" s="953"/>
      <c r="BU116" s="953"/>
      <c r="BV116" s="953" t="s">
        <v>222</v>
      </c>
      <c r="BW116" s="953"/>
      <c r="BX116" s="953"/>
      <c r="BY116" s="953"/>
      <c r="BZ116" s="953"/>
      <c r="CA116" s="953" t="s">
        <v>222</v>
      </c>
      <c r="CB116" s="953"/>
      <c r="CC116" s="953"/>
      <c r="CD116" s="953"/>
      <c r="CE116" s="953"/>
      <c r="CF116" s="947" t="s">
        <v>222</v>
      </c>
      <c r="CG116" s="948"/>
      <c r="CH116" s="948"/>
      <c r="CI116" s="948"/>
      <c r="CJ116" s="948"/>
      <c r="CK116" s="978"/>
      <c r="CL116" s="979"/>
      <c r="CM116" s="949" t="s">
        <v>432</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222</v>
      </c>
      <c r="DH116" s="992"/>
      <c r="DI116" s="992"/>
      <c r="DJ116" s="992"/>
      <c r="DK116" s="993"/>
      <c r="DL116" s="994" t="s">
        <v>222</v>
      </c>
      <c r="DM116" s="992"/>
      <c r="DN116" s="992"/>
      <c r="DO116" s="992"/>
      <c r="DP116" s="993"/>
      <c r="DQ116" s="994" t="s">
        <v>222</v>
      </c>
      <c r="DR116" s="992"/>
      <c r="DS116" s="992"/>
      <c r="DT116" s="992"/>
      <c r="DU116" s="993"/>
      <c r="DV116" s="995" t="s">
        <v>222</v>
      </c>
      <c r="DW116" s="996"/>
      <c r="DX116" s="996"/>
      <c r="DY116" s="996"/>
      <c r="DZ116" s="997"/>
    </row>
    <row r="117" spans="1:130" s="199" customFormat="1" ht="26.25" customHeight="1">
      <c r="A117" s="937" t="s">
        <v>171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433</v>
      </c>
      <c r="Z117" s="919"/>
      <c r="AA117" s="1009">
        <v>1194857</v>
      </c>
      <c r="AB117" s="1010"/>
      <c r="AC117" s="1010"/>
      <c r="AD117" s="1010"/>
      <c r="AE117" s="1011"/>
      <c r="AF117" s="1012">
        <v>1204289</v>
      </c>
      <c r="AG117" s="1010"/>
      <c r="AH117" s="1010"/>
      <c r="AI117" s="1010"/>
      <c r="AJ117" s="1011"/>
      <c r="AK117" s="1012">
        <v>1239315</v>
      </c>
      <c r="AL117" s="1010"/>
      <c r="AM117" s="1010"/>
      <c r="AN117" s="1010"/>
      <c r="AO117" s="1011"/>
      <c r="AP117" s="1013"/>
      <c r="AQ117" s="1014"/>
      <c r="AR117" s="1014"/>
      <c r="AS117" s="1014"/>
      <c r="AT117" s="1015"/>
      <c r="AU117" s="933"/>
      <c r="AV117" s="934"/>
      <c r="AW117" s="934"/>
      <c r="AX117" s="934"/>
      <c r="AY117" s="934"/>
      <c r="AZ117" s="1000" t="s">
        <v>434</v>
      </c>
      <c r="BA117" s="1001"/>
      <c r="BB117" s="1001"/>
      <c r="BC117" s="1001"/>
      <c r="BD117" s="1001"/>
      <c r="BE117" s="1001"/>
      <c r="BF117" s="1001"/>
      <c r="BG117" s="1001"/>
      <c r="BH117" s="1001"/>
      <c r="BI117" s="1001"/>
      <c r="BJ117" s="1001"/>
      <c r="BK117" s="1001"/>
      <c r="BL117" s="1001"/>
      <c r="BM117" s="1001"/>
      <c r="BN117" s="1001"/>
      <c r="BO117" s="1001"/>
      <c r="BP117" s="1002"/>
      <c r="BQ117" s="952" t="s">
        <v>222</v>
      </c>
      <c r="BR117" s="953"/>
      <c r="BS117" s="953"/>
      <c r="BT117" s="953"/>
      <c r="BU117" s="953"/>
      <c r="BV117" s="953" t="s">
        <v>222</v>
      </c>
      <c r="BW117" s="953"/>
      <c r="BX117" s="953"/>
      <c r="BY117" s="953"/>
      <c r="BZ117" s="953"/>
      <c r="CA117" s="953" t="s">
        <v>222</v>
      </c>
      <c r="CB117" s="953"/>
      <c r="CC117" s="953"/>
      <c r="CD117" s="953"/>
      <c r="CE117" s="953"/>
      <c r="CF117" s="947" t="s">
        <v>222</v>
      </c>
      <c r="CG117" s="948"/>
      <c r="CH117" s="948"/>
      <c r="CI117" s="948"/>
      <c r="CJ117" s="948"/>
      <c r="CK117" s="978"/>
      <c r="CL117" s="979"/>
      <c r="CM117" s="949" t="s">
        <v>435</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222</v>
      </c>
      <c r="DH117" s="992"/>
      <c r="DI117" s="992"/>
      <c r="DJ117" s="992"/>
      <c r="DK117" s="993"/>
      <c r="DL117" s="994" t="s">
        <v>222</v>
      </c>
      <c r="DM117" s="992"/>
      <c r="DN117" s="992"/>
      <c r="DO117" s="992"/>
      <c r="DP117" s="993"/>
      <c r="DQ117" s="994" t="s">
        <v>222</v>
      </c>
      <c r="DR117" s="992"/>
      <c r="DS117" s="992"/>
      <c r="DT117" s="992"/>
      <c r="DU117" s="993"/>
      <c r="DV117" s="995" t="s">
        <v>222</v>
      </c>
      <c r="DW117" s="996"/>
      <c r="DX117" s="996"/>
      <c r="DY117" s="996"/>
      <c r="DZ117" s="997"/>
    </row>
    <row r="118" spans="1:130" s="199" customFormat="1" ht="26.25" customHeight="1">
      <c r="A118" s="93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406</v>
      </c>
      <c r="AB118" s="918"/>
      <c r="AC118" s="918"/>
      <c r="AD118" s="918"/>
      <c r="AE118" s="919"/>
      <c r="AF118" s="917" t="s">
        <v>289</v>
      </c>
      <c r="AG118" s="918"/>
      <c r="AH118" s="918"/>
      <c r="AI118" s="918"/>
      <c r="AJ118" s="919"/>
      <c r="AK118" s="917" t="s">
        <v>288</v>
      </c>
      <c r="AL118" s="918"/>
      <c r="AM118" s="918"/>
      <c r="AN118" s="918"/>
      <c r="AO118" s="919"/>
      <c r="AP118" s="1004" t="s">
        <v>407</v>
      </c>
      <c r="AQ118" s="1005"/>
      <c r="AR118" s="1005"/>
      <c r="AS118" s="1005"/>
      <c r="AT118" s="1006"/>
      <c r="AU118" s="933"/>
      <c r="AV118" s="934"/>
      <c r="AW118" s="934"/>
      <c r="AX118" s="934"/>
      <c r="AY118" s="934"/>
      <c r="AZ118" s="1007" t="s">
        <v>436</v>
      </c>
      <c r="BA118" s="998"/>
      <c r="BB118" s="998"/>
      <c r="BC118" s="998"/>
      <c r="BD118" s="998"/>
      <c r="BE118" s="998"/>
      <c r="BF118" s="998"/>
      <c r="BG118" s="998"/>
      <c r="BH118" s="998"/>
      <c r="BI118" s="998"/>
      <c r="BJ118" s="998"/>
      <c r="BK118" s="998"/>
      <c r="BL118" s="998"/>
      <c r="BM118" s="998"/>
      <c r="BN118" s="998"/>
      <c r="BO118" s="998"/>
      <c r="BP118" s="999"/>
      <c r="BQ118" s="1030" t="s">
        <v>222</v>
      </c>
      <c r="BR118" s="1031"/>
      <c r="BS118" s="1031"/>
      <c r="BT118" s="1031"/>
      <c r="BU118" s="1031"/>
      <c r="BV118" s="1031" t="s">
        <v>222</v>
      </c>
      <c r="BW118" s="1031"/>
      <c r="BX118" s="1031"/>
      <c r="BY118" s="1031"/>
      <c r="BZ118" s="1031"/>
      <c r="CA118" s="1031" t="s">
        <v>222</v>
      </c>
      <c r="CB118" s="1031"/>
      <c r="CC118" s="1031"/>
      <c r="CD118" s="1031"/>
      <c r="CE118" s="1031"/>
      <c r="CF118" s="947" t="s">
        <v>222</v>
      </c>
      <c r="CG118" s="948"/>
      <c r="CH118" s="948"/>
      <c r="CI118" s="948"/>
      <c r="CJ118" s="948"/>
      <c r="CK118" s="978"/>
      <c r="CL118" s="979"/>
      <c r="CM118" s="949" t="s">
        <v>437</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222</v>
      </c>
      <c r="DH118" s="992"/>
      <c r="DI118" s="992"/>
      <c r="DJ118" s="992"/>
      <c r="DK118" s="993"/>
      <c r="DL118" s="994" t="s">
        <v>222</v>
      </c>
      <c r="DM118" s="992"/>
      <c r="DN118" s="992"/>
      <c r="DO118" s="992"/>
      <c r="DP118" s="993"/>
      <c r="DQ118" s="994" t="s">
        <v>222</v>
      </c>
      <c r="DR118" s="992"/>
      <c r="DS118" s="992"/>
      <c r="DT118" s="992"/>
      <c r="DU118" s="993"/>
      <c r="DV118" s="995" t="s">
        <v>222</v>
      </c>
      <c r="DW118" s="996"/>
      <c r="DX118" s="996"/>
      <c r="DY118" s="996"/>
      <c r="DZ118" s="997"/>
    </row>
    <row r="119" spans="1:130" s="199" customFormat="1" ht="26.25" customHeight="1">
      <c r="A119" s="1091" t="s">
        <v>411</v>
      </c>
      <c r="B119" s="977"/>
      <c r="C119" s="956" t="s">
        <v>412</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222</v>
      </c>
      <c r="AB119" s="925"/>
      <c r="AC119" s="925"/>
      <c r="AD119" s="925"/>
      <c r="AE119" s="926"/>
      <c r="AF119" s="927" t="s">
        <v>222</v>
      </c>
      <c r="AG119" s="925"/>
      <c r="AH119" s="925"/>
      <c r="AI119" s="925"/>
      <c r="AJ119" s="926"/>
      <c r="AK119" s="927" t="s">
        <v>222</v>
      </c>
      <c r="AL119" s="925"/>
      <c r="AM119" s="925"/>
      <c r="AN119" s="925"/>
      <c r="AO119" s="926"/>
      <c r="AP119" s="928" t="s">
        <v>222</v>
      </c>
      <c r="AQ119" s="929"/>
      <c r="AR119" s="929"/>
      <c r="AS119" s="929"/>
      <c r="AT119" s="930"/>
      <c r="AU119" s="935"/>
      <c r="AV119" s="936"/>
      <c r="AW119" s="936"/>
      <c r="AX119" s="936"/>
      <c r="AY119" s="936"/>
      <c r="AZ119" s="230" t="s">
        <v>171</v>
      </c>
      <c r="BA119" s="230"/>
      <c r="BB119" s="230"/>
      <c r="BC119" s="230"/>
      <c r="BD119" s="230"/>
      <c r="BE119" s="230"/>
      <c r="BF119" s="230"/>
      <c r="BG119" s="230"/>
      <c r="BH119" s="230"/>
      <c r="BI119" s="230"/>
      <c r="BJ119" s="230"/>
      <c r="BK119" s="230"/>
      <c r="BL119" s="230"/>
      <c r="BM119" s="230"/>
      <c r="BN119" s="230"/>
      <c r="BO119" s="1008" t="s">
        <v>438</v>
      </c>
      <c r="BP119" s="1039"/>
      <c r="BQ119" s="1030">
        <v>18290189</v>
      </c>
      <c r="BR119" s="1031"/>
      <c r="BS119" s="1031"/>
      <c r="BT119" s="1031"/>
      <c r="BU119" s="1031"/>
      <c r="BV119" s="1031">
        <v>18554030</v>
      </c>
      <c r="BW119" s="1031"/>
      <c r="BX119" s="1031"/>
      <c r="BY119" s="1031"/>
      <c r="BZ119" s="1031"/>
      <c r="CA119" s="1031">
        <v>18493789</v>
      </c>
      <c r="CB119" s="1031"/>
      <c r="CC119" s="1031"/>
      <c r="CD119" s="1031"/>
      <c r="CE119" s="1031"/>
      <c r="CF119" s="1032"/>
      <c r="CG119" s="1033"/>
      <c r="CH119" s="1033"/>
      <c r="CI119" s="1033"/>
      <c r="CJ119" s="1034"/>
      <c r="CK119" s="980"/>
      <c r="CL119" s="981"/>
      <c r="CM119" s="1035" t="s">
        <v>439</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401928</v>
      </c>
      <c r="DH119" s="1017"/>
      <c r="DI119" s="1017"/>
      <c r="DJ119" s="1017"/>
      <c r="DK119" s="1018"/>
      <c r="DL119" s="1016">
        <v>351128</v>
      </c>
      <c r="DM119" s="1017"/>
      <c r="DN119" s="1017"/>
      <c r="DO119" s="1017"/>
      <c r="DP119" s="1018"/>
      <c r="DQ119" s="1016">
        <v>291003</v>
      </c>
      <c r="DR119" s="1017"/>
      <c r="DS119" s="1017"/>
      <c r="DT119" s="1017"/>
      <c r="DU119" s="1018"/>
      <c r="DV119" s="1019">
        <v>5</v>
      </c>
      <c r="DW119" s="1020"/>
      <c r="DX119" s="1020"/>
      <c r="DY119" s="1020"/>
      <c r="DZ119" s="1021"/>
    </row>
    <row r="120" spans="1:130" s="199" customFormat="1" ht="26.25" customHeight="1">
      <c r="A120" s="1092"/>
      <c r="B120" s="979"/>
      <c r="C120" s="949" t="s">
        <v>415</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222</v>
      </c>
      <c r="AB120" s="992"/>
      <c r="AC120" s="992"/>
      <c r="AD120" s="992"/>
      <c r="AE120" s="993"/>
      <c r="AF120" s="994" t="s">
        <v>222</v>
      </c>
      <c r="AG120" s="992"/>
      <c r="AH120" s="992"/>
      <c r="AI120" s="992"/>
      <c r="AJ120" s="993"/>
      <c r="AK120" s="994" t="s">
        <v>222</v>
      </c>
      <c r="AL120" s="992"/>
      <c r="AM120" s="992"/>
      <c r="AN120" s="992"/>
      <c r="AO120" s="993"/>
      <c r="AP120" s="995" t="s">
        <v>222</v>
      </c>
      <c r="AQ120" s="996"/>
      <c r="AR120" s="996"/>
      <c r="AS120" s="996"/>
      <c r="AT120" s="997"/>
      <c r="AU120" s="1022" t="s">
        <v>440</v>
      </c>
      <c r="AV120" s="1023"/>
      <c r="AW120" s="1023"/>
      <c r="AX120" s="1023"/>
      <c r="AY120" s="1024"/>
      <c r="AZ120" s="973" t="s">
        <v>441</v>
      </c>
      <c r="BA120" s="922"/>
      <c r="BB120" s="922"/>
      <c r="BC120" s="922"/>
      <c r="BD120" s="922"/>
      <c r="BE120" s="922"/>
      <c r="BF120" s="922"/>
      <c r="BG120" s="922"/>
      <c r="BH120" s="922"/>
      <c r="BI120" s="922"/>
      <c r="BJ120" s="922"/>
      <c r="BK120" s="922"/>
      <c r="BL120" s="922"/>
      <c r="BM120" s="922"/>
      <c r="BN120" s="922"/>
      <c r="BO120" s="922"/>
      <c r="BP120" s="923"/>
      <c r="BQ120" s="959">
        <v>9531784</v>
      </c>
      <c r="BR120" s="960"/>
      <c r="BS120" s="960"/>
      <c r="BT120" s="960"/>
      <c r="BU120" s="960"/>
      <c r="BV120" s="960">
        <v>10021051</v>
      </c>
      <c r="BW120" s="960"/>
      <c r="BX120" s="960"/>
      <c r="BY120" s="960"/>
      <c r="BZ120" s="960"/>
      <c r="CA120" s="960">
        <v>10968224</v>
      </c>
      <c r="CB120" s="960"/>
      <c r="CC120" s="960"/>
      <c r="CD120" s="960"/>
      <c r="CE120" s="960"/>
      <c r="CF120" s="974">
        <v>187.7</v>
      </c>
      <c r="CG120" s="975"/>
      <c r="CH120" s="975"/>
      <c r="CI120" s="975"/>
      <c r="CJ120" s="975"/>
      <c r="CK120" s="1040" t="s">
        <v>442</v>
      </c>
      <c r="CL120" s="1041"/>
      <c r="CM120" s="1041"/>
      <c r="CN120" s="1041"/>
      <c r="CO120" s="1042"/>
      <c r="CP120" s="1048" t="s">
        <v>387</v>
      </c>
      <c r="CQ120" s="1049"/>
      <c r="CR120" s="1049"/>
      <c r="CS120" s="1049"/>
      <c r="CT120" s="1049"/>
      <c r="CU120" s="1049"/>
      <c r="CV120" s="1049"/>
      <c r="CW120" s="1049"/>
      <c r="CX120" s="1049"/>
      <c r="CY120" s="1049"/>
      <c r="CZ120" s="1049"/>
      <c r="DA120" s="1049"/>
      <c r="DB120" s="1049"/>
      <c r="DC120" s="1049"/>
      <c r="DD120" s="1049"/>
      <c r="DE120" s="1049"/>
      <c r="DF120" s="1050"/>
      <c r="DG120" s="959">
        <v>2889584</v>
      </c>
      <c r="DH120" s="960"/>
      <c r="DI120" s="960"/>
      <c r="DJ120" s="960"/>
      <c r="DK120" s="960"/>
      <c r="DL120" s="960">
        <v>2945481</v>
      </c>
      <c r="DM120" s="960"/>
      <c r="DN120" s="960"/>
      <c r="DO120" s="960"/>
      <c r="DP120" s="960"/>
      <c r="DQ120" s="960">
        <v>2826947</v>
      </c>
      <c r="DR120" s="960"/>
      <c r="DS120" s="960"/>
      <c r="DT120" s="960"/>
      <c r="DU120" s="960"/>
      <c r="DV120" s="961">
        <v>48.4</v>
      </c>
      <c r="DW120" s="961"/>
      <c r="DX120" s="961"/>
      <c r="DY120" s="961"/>
      <c r="DZ120" s="962"/>
    </row>
    <row r="121" spans="1:130" s="199" customFormat="1" ht="26.25" customHeight="1">
      <c r="A121" s="1092"/>
      <c r="B121" s="979"/>
      <c r="C121" s="1000" t="s">
        <v>443</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222</v>
      </c>
      <c r="AB121" s="992"/>
      <c r="AC121" s="992"/>
      <c r="AD121" s="992"/>
      <c r="AE121" s="993"/>
      <c r="AF121" s="994" t="s">
        <v>222</v>
      </c>
      <c r="AG121" s="992"/>
      <c r="AH121" s="992"/>
      <c r="AI121" s="992"/>
      <c r="AJ121" s="993"/>
      <c r="AK121" s="994" t="s">
        <v>222</v>
      </c>
      <c r="AL121" s="992"/>
      <c r="AM121" s="992"/>
      <c r="AN121" s="992"/>
      <c r="AO121" s="993"/>
      <c r="AP121" s="995" t="s">
        <v>222</v>
      </c>
      <c r="AQ121" s="996"/>
      <c r="AR121" s="996"/>
      <c r="AS121" s="996"/>
      <c r="AT121" s="997"/>
      <c r="AU121" s="1025"/>
      <c r="AV121" s="1026"/>
      <c r="AW121" s="1026"/>
      <c r="AX121" s="1026"/>
      <c r="AY121" s="1027"/>
      <c r="AZ121" s="982" t="s">
        <v>444</v>
      </c>
      <c r="BA121" s="983"/>
      <c r="BB121" s="983"/>
      <c r="BC121" s="983"/>
      <c r="BD121" s="983"/>
      <c r="BE121" s="983"/>
      <c r="BF121" s="983"/>
      <c r="BG121" s="983"/>
      <c r="BH121" s="983"/>
      <c r="BI121" s="983"/>
      <c r="BJ121" s="983"/>
      <c r="BK121" s="983"/>
      <c r="BL121" s="983"/>
      <c r="BM121" s="983"/>
      <c r="BN121" s="983"/>
      <c r="BO121" s="983"/>
      <c r="BP121" s="984"/>
      <c r="BQ121" s="952">
        <v>845488</v>
      </c>
      <c r="BR121" s="953"/>
      <c r="BS121" s="953"/>
      <c r="BT121" s="953"/>
      <c r="BU121" s="953"/>
      <c r="BV121" s="953">
        <v>749337</v>
      </c>
      <c r="BW121" s="953"/>
      <c r="BX121" s="953"/>
      <c r="BY121" s="953"/>
      <c r="BZ121" s="953"/>
      <c r="CA121" s="953">
        <v>661425</v>
      </c>
      <c r="CB121" s="953"/>
      <c r="CC121" s="953"/>
      <c r="CD121" s="953"/>
      <c r="CE121" s="953"/>
      <c r="CF121" s="947">
        <v>11.3</v>
      </c>
      <c r="CG121" s="948"/>
      <c r="CH121" s="948"/>
      <c r="CI121" s="948"/>
      <c r="CJ121" s="948"/>
      <c r="CK121" s="1043"/>
      <c r="CL121" s="1044"/>
      <c r="CM121" s="1044"/>
      <c r="CN121" s="1044"/>
      <c r="CO121" s="1045"/>
      <c r="CP121" s="1053" t="s">
        <v>391</v>
      </c>
      <c r="CQ121" s="1054"/>
      <c r="CR121" s="1054"/>
      <c r="CS121" s="1054"/>
      <c r="CT121" s="1054"/>
      <c r="CU121" s="1054"/>
      <c r="CV121" s="1054"/>
      <c r="CW121" s="1054"/>
      <c r="CX121" s="1054"/>
      <c r="CY121" s="1054"/>
      <c r="CZ121" s="1054"/>
      <c r="DA121" s="1054"/>
      <c r="DB121" s="1054"/>
      <c r="DC121" s="1054"/>
      <c r="DD121" s="1054"/>
      <c r="DE121" s="1054"/>
      <c r="DF121" s="1055"/>
      <c r="DG121" s="952">
        <v>389404</v>
      </c>
      <c r="DH121" s="953"/>
      <c r="DI121" s="953"/>
      <c r="DJ121" s="953"/>
      <c r="DK121" s="953"/>
      <c r="DL121" s="953">
        <v>366909</v>
      </c>
      <c r="DM121" s="953"/>
      <c r="DN121" s="953"/>
      <c r="DO121" s="953"/>
      <c r="DP121" s="953"/>
      <c r="DQ121" s="953">
        <v>359907</v>
      </c>
      <c r="DR121" s="953"/>
      <c r="DS121" s="953"/>
      <c r="DT121" s="953"/>
      <c r="DU121" s="953"/>
      <c r="DV121" s="954">
        <v>6.2</v>
      </c>
      <c r="DW121" s="954"/>
      <c r="DX121" s="954"/>
      <c r="DY121" s="954"/>
      <c r="DZ121" s="955"/>
    </row>
    <row r="122" spans="1:130" s="199" customFormat="1" ht="26.25" customHeight="1">
      <c r="A122" s="1092"/>
      <c r="B122" s="979"/>
      <c r="C122" s="949" t="s">
        <v>426</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222</v>
      </c>
      <c r="AB122" s="992"/>
      <c r="AC122" s="992"/>
      <c r="AD122" s="992"/>
      <c r="AE122" s="993"/>
      <c r="AF122" s="994" t="s">
        <v>222</v>
      </c>
      <c r="AG122" s="992"/>
      <c r="AH122" s="992"/>
      <c r="AI122" s="992"/>
      <c r="AJ122" s="993"/>
      <c r="AK122" s="994" t="s">
        <v>222</v>
      </c>
      <c r="AL122" s="992"/>
      <c r="AM122" s="992"/>
      <c r="AN122" s="992"/>
      <c r="AO122" s="993"/>
      <c r="AP122" s="995" t="s">
        <v>222</v>
      </c>
      <c r="AQ122" s="996"/>
      <c r="AR122" s="996"/>
      <c r="AS122" s="996"/>
      <c r="AT122" s="997"/>
      <c r="AU122" s="1025"/>
      <c r="AV122" s="1026"/>
      <c r="AW122" s="1026"/>
      <c r="AX122" s="1026"/>
      <c r="AY122" s="1027"/>
      <c r="AZ122" s="1007" t="s">
        <v>445</v>
      </c>
      <c r="BA122" s="998"/>
      <c r="BB122" s="998"/>
      <c r="BC122" s="998"/>
      <c r="BD122" s="998"/>
      <c r="BE122" s="998"/>
      <c r="BF122" s="998"/>
      <c r="BG122" s="998"/>
      <c r="BH122" s="998"/>
      <c r="BI122" s="998"/>
      <c r="BJ122" s="998"/>
      <c r="BK122" s="998"/>
      <c r="BL122" s="998"/>
      <c r="BM122" s="998"/>
      <c r="BN122" s="998"/>
      <c r="BO122" s="998"/>
      <c r="BP122" s="999"/>
      <c r="BQ122" s="1030">
        <v>9690329</v>
      </c>
      <c r="BR122" s="1031"/>
      <c r="BS122" s="1031"/>
      <c r="BT122" s="1031"/>
      <c r="BU122" s="1031"/>
      <c r="BV122" s="1031">
        <v>9742733</v>
      </c>
      <c r="BW122" s="1031"/>
      <c r="BX122" s="1031"/>
      <c r="BY122" s="1031"/>
      <c r="BZ122" s="1031"/>
      <c r="CA122" s="1031">
        <v>10044649</v>
      </c>
      <c r="CB122" s="1031"/>
      <c r="CC122" s="1031"/>
      <c r="CD122" s="1031"/>
      <c r="CE122" s="1031"/>
      <c r="CF122" s="1051">
        <v>171.9</v>
      </c>
      <c r="CG122" s="1052"/>
      <c r="CH122" s="1052"/>
      <c r="CI122" s="1052"/>
      <c r="CJ122" s="1052"/>
      <c r="CK122" s="1043"/>
      <c r="CL122" s="1044"/>
      <c r="CM122" s="1044"/>
      <c r="CN122" s="1044"/>
      <c r="CO122" s="1045"/>
      <c r="CP122" s="1053" t="s">
        <v>389</v>
      </c>
      <c r="CQ122" s="1054"/>
      <c r="CR122" s="1054"/>
      <c r="CS122" s="1054"/>
      <c r="CT122" s="1054"/>
      <c r="CU122" s="1054"/>
      <c r="CV122" s="1054"/>
      <c r="CW122" s="1054"/>
      <c r="CX122" s="1054"/>
      <c r="CY122" s="1054"/>
      <c r="CZ122" s="1054"/>
      <c r="DA122" s="1054"/>
      <c r="DB122" s="1054"/>
      <c r="DC122" s="1054"/>
      <c r="DD122" s="1054"/>
      <c r="DE122" s="1054"/>
      <c r="DF122" s="1055"/>
      <c r="DG122" s="952">
        <v>209611</v>
      </c>
      <c r="DH122" s="953"/>
      <c r="DI122" s="953"/>
      <c r="DJ122" s="953"/>
      <c r="DK122" s="953"/>
      <c r="DL122" s="953">
        <v>264911</v>
      </c>
      <c r="DM122" s="953"/>
      <c r="DN122" s="953"/>
      <c r="DO122" s="953"/>
      <c r="DP122" s="953"/>
      <c r="DQ122" s="953">
        <v>229953</v>
      </c>
      <c r="DR122" s="953"/>
      <c r="DS122" s="953"/>
      <c r="DT122" s="953"/>
      <c r="DU122" s="953"/>
      <c r="DV122" s="954">
        <v>3.9</v>
      </c>
      <c r="DW122" s="954"/>
      <c r="DX122" s="954"/>
      <c r="DY122" s="954"/>
      <c r="DZ122" s="955"/>
    </row>
    <row r="123" spans="1:130" s="199" customFormat="1" ht="26.25" customHeight="1">
      <c r="A123" s="1092"/>
      <c r="B123" s="979"/>
      <c r="C123" s="949" t="s">
        <v>432</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222</v>
      </c>
      <c r="AB123" s="992"/>
      <c r="AC123" s="992"/>
      <c r="AD123" s="992"/>
      <c r="AE123" s="993"/>
      <c r="AF123" s="994" t="s">
        <v>222</v>
      </c>
      <c r="AG123" s="992"/>
      <c r="AH123" s="992"/>
      <c r="AI123" s="992"/>
      <c r="AJ123" s="993"/>
      <c r="AK123" s="994" t="s">
        <v>222</v>
      </c>
      <c r="AL123" s="992"/>
      <c r="AM123" s="992"/>
      <c r="AN123" s="992"/>
      <c r="AO123" s="993"/>
      <c r="AP123" s="995" t="s">
        <v>222</v>
      </c>
      <c r="AQ123" s="996"/>
      <c r="AR123" s="996"/>
      <c r="AS123" s="996"/>
      <c r="AT123" s="997"/>
      <c r="AU123" s="1028"/>
      <c r="AV123" s="1029"/>
      <c r="AW123" s="1029"/>
      <c r="AX123" s="1029"/>
      <c r="AY123" s="1029"/>
      <c r="AZ123" s="230" t="s">
        <v>171</v>
      </c>
      <c r="BA123" s="230"/>
      <c r="BB123" s="230"/>
      <c r="BC123" s="230"/>
      <c r="BD123" s="230"/>
      <c r="BE123" s="230"/>
      <c r="BF123" s="230"/>
      <c r="BG123" s="230"/>
      <c r="BH123" s="230"/>
      <c r="BI123" s="230"/>
      <c r="BJ123" s="230"/>
      <c r="BK123" s="230"/>
      <c r="BL123" s="230"/>
      <c r="BM123" s="230"/>
      <c r="BN123" s="230"/>
      <c r="BO123" s="1008" t="s">
        <v>446</v>
      </c>
      <c r="BP123" s="1039"/>
      <c r="BQ123" s="1098">
        <v>20067601</v>
      </c>
      <c r="BR123" s="1099"/>
      <c r="BS123" s="1099"/>
      <c r="BT123" s="1099"/>
      <c r="BU123" s="1099"/>
      <c r="BV123" s="1099">
        <v>20513121</v>
      </c>
      <c r="BW123" s="1099"/>
      <c r="BX123" s="1099"/>
      <c r="BY123" s="1099"/>
      <c r="BZ123" s="1099"/>
      <c r="CA123" s="1099">
        <v>21674298</v>
      </c>
      <c r="CB123" s="1099"/>
      <c r="CC123" s="1099"/>
      <c r="CD123" s="1099"/>
      <c r="CE123" s="1099"/>
      <c r="CF123" s="1032"/>
      <c r="CG123" s="1033"/>
      <c r="CH123" s="1033"/>
      <c r="CI123" s="1033"/>
      <c r="CJ123" s="1034"/>
      <c r="CK123" s="1043"/>
      <c r="CL123" s="1044"/>
      <c r="CM123" s="1044"/>
      <c r="CN123" s="1044"/>
      <c r="CO123" s="1045"/>
      <c r="CP123" s="1053"/>
      <c r="CQ123" s="1054"/>
      <c r="CR123" s="1054"/>
      <c r="CS123" s="1054"/>
      <c r="CT123" s="1054"/>
      <c r="CU123" s="1054"/>
      <c r="CV123" s="1054"/>
      <c r="CW123" s="1054"/>
      <c r="CX123" s="1054"/>
      <c r="CY123" s="1054"/>
      <c r="CZ123" s="1054"/>
      <c r="DA123" s="1054"/>
      <c r="DB123" s="1054"/>
      <c r="DC123" s="1054"/>
      <c r="DD123" s="1054"/>
      <c r="DE123" s="1054"/>
      <c r="DF123" s="1055"/>
      <c r="DG123" s="991"/>
      <c r="DH123" s="992"/>
      <c r="DI123" s="992"/>
      <c r="DJ123" s="992"/>
      <c r="DK123" s="993"/>
      <c r="DL123" s="994"/>
      <c r="DM123" s="992"/>
      <c r="DN123" s="992"/>
      <c r="DO123" s="992"/>
      <c r="DP123" s="993"/>
      <c r="DQ123" s="994"/>
      <c r="DR123" s="992"/>
      <c r="DS123" s="992"/>
      <c r="DT123" s="992"/>
      <c r="DU123" s="993"/>
      <c r="DV123" s="995"/>
      <c r="DW123" s="996"/>
      <c r="DX123" s="996"/>
      <c r="DY123" s="996"/>
      <c r="DZ123" s="997"/>
    </row>
    <row r="124" spans="1:130" s="199" customFormat="1" ht="26.25" customHeight="1" thickBot="1">
      <c r="A124" s="1092"/>
      <c r="B124" s="979"/>
      <c r="C124" s="949" t="s">
        <v>435</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222</v>
      </c>
      <c r="AB124" s="992"/>
      <c r="AC124" s="992"/>
      <c r="AD124" s="992"/>
      <c r="AE124" s="993"/>
      <c r="AF124" s="994" t="s">
        <v>222</v>
      </c>
      <c r="AG124" s="992"/>
      <c r="AH124" s="992"/>
      <c r="AI124" s="992"/>
      <c r="AJ124" s="993"/>
      <c r="AK124" s="994" t="s">
        <v>222</v>
      </c>
      <c r="AL124" s="992"/>
      <c r="AM124" s="992"/>
      <c r="AN124" s="992"/>
      <c r="AO124" s="993"/>
      <c r="AP124" s="995" t="s">
        <v>222</v>
      </c>
      <c r="AQ124" s="996"/>
      <c r="AR124" s="996"/>
      <c r="AS124" s="996"/>
      <c r="AT124" s="997"/>
      <c r="AU124" s="1094" t="s">
        <v>447</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222</v>
      </c>
      <c r="BR124" s="1061"/>
      <c r="BS124" s="1061"/>
      <c r="BT124" s="1061"/>
      <c r="BU124" s="1061"/>
      <c r="BV124" s="1061" t="s">
        <v>222</v>
      </c>
      <c r="BW124" s="1061"/>
      <c r="BX124" s="1061"/>
      <c r="BY124" s="1061"/>
      <c r="BZ124" s="1061"/>
      <c r="CA124" s="1061" t="s">
        <v>222</v>
      </c>
      <c r="CB124" s="1061"/>
      <c r="CC124" s="1061"/>
      <c r="CD124" s="1061"/>
      <c r="CE124" s="1061"/>
      <c r="CF124" s="1062"/>
      <c r="CG124" s="1063"/>
      <c r="CH124" s="1063"/>
      <c r="CI124" s="1063"/>
      <c r="CJ124" s="1064"/>
      <c r="CK124" s="1046"/>
      <c r="CL124" s="1046"/>
      <c r="CM124" s="1046"/>
      <c r="CN124" s="1046"/>
      <c r="CO124" s="1047"/>
      <c r="CP124" s="1053" t="s">
        <v>448</v>
      </c>
      <c r="CQ124" s="1054"/>
      <c r="CR124" s="1054"/>
      <c r="CS124" s="1054"/>
      <c r="CT124" s="1054"/>
      <c r="CU124" s="1054"/>
      <c r="CV124" s="1054"/>
      <c r="CW124" s="1054"/>
      <c r="CX124" s="1054"/>
      <c r="CY124" s="1054"/>
      <c r="CZ124" s="1054"/>
      <c r="DA124" s="1054"/>
      <c r="DB124" s="1054"/>
      <c r="DC124" s="1054"/>
      <c r="DD124" s="1054"/>
      <c r="DE124" s="1054"/>
      <c r="DF124" s="1055"/>
      <c r="DG124" s="1038" t="s">
        <v>222</v>
      </c>
      <c r="DH124" s="1017"/>
      <c r="DI124" s="1017"/>
      <c r="DJ124" s="1017"/>
      <c r="DK124" s="1018"/>
      <c r="DL124" s="1016" t="s">
        <v>222</v>
      </c>
      <c r="DM124" s="1017"/>
      <c r="DN124" s="1017"/>
      <c r="DO124" s="1017"/>
      <c r="DP124" s="1018"/>
      <c r="DQ124" s="1016" t="s">
        <v>222</v>
      </c>
      <c r="DR124" s="1017"/>
      <c r="DS124" s="1017"/>
      <c r="DT124" s="1017"/>
      <c r="DU124" s="1018"/>
      <c r="DV124" s="1019" t="s">
        <v>222</v>
      </c>
      <c r="DW124" s="1020"/>
      <c r="DX124" s="1020"/>
      <c r="DY124" s="1020"/>
      <c r="DZ124" s="1021"/>
    </row>
    <row r="125" spans="1:130" s="199" customFormat="1" ht="26.25" customHeight="1">
      <c r="A125" s="1092"/>
      <c r="B125" s="979"/>
      <c r="C125" s="949" t="s">
        <v>437</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222</v>
      </c>
      <c r="AB125" s="992"/>
      <c r="AC125" s="992"/>
      <c r="AD125" s="992"/>
      <c r="AE125" s="993"/>
      <c r="AF125" s="994" t="s">
        <v>222</v>
      </c>
      <c r="AG125" s="992"/>
      <c r="AH125" s="992"/>
      <c r="AI125" s="992"/>
      <c r="AJ125" s="993"/>
      <c r="AK125" s="994" t="s">
        <v>222</v>
      </c>
      <c r="AL125" s="992"/>
      <c r="AM125" s="992"/>
      <c r="AN125" s="992"/>
      <c r="AO125" s="993"/>
      <c r="AP125" s="995" t="s">
        <v>222</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449</v>
      </c>
      <c r="CL125" s="1041"/>
      <c r="CM125" s="1041"/>
      <c r="CN125" s="1041"/>
      <c r="CO125" s="1042"/>
      <c r="CP125" s="973" t="s">
        <v>450</v>
      </c>
      <c r="CQ125" s="922"/>
      <c r="CR125" s="922"/>
      <c r="CS125" s="922"/>
      <c r="CT125" s="922"/>
      <c r="CU125" s="922"/>
      <c r="CV125" s="922"/>
      <c r="CW125" s="922"/>
      <c r="CX125" s="922"/>
      <c r="CY125" s="922"/>
      <c r="CZ125" s="922"/>
      <c r="DA125" s="922"/>
      <c r="DB125" s="922"/>
      <c r="DC125" s="922"/>
      <c r="DD125" s="922"/>
      <c r="DE125" s="922"/>
      <c r="DF125" s="923"/>
      <c r="DG125" s="959" t="s">
        <v>222</v>
      </c>
      <c r="DH125" s="960"/>
      <c r="DI125" s="960"/>
      <c r="DJ125" s="960"/>
      <c r="DK125" s="960"/>
      <c r="DL125" s="960" t="s">
        <v>222</v>
      </c>
      <c r="DM125" s="960"/>
      <c r="DN125" s="960"/>
      <c r="DO125" s="960"/>
      <c r="DP125" s="960"/>
      <c r="DQ125" s="960" t="s">
        <v>222</v>
      </c>
      <c r="DR125" s="960"/>
      <c r="DS125" s="960"/>
      <c r="DT125" s="960"/>
      <c r="DU125" s="960"/>
      <c r="DV125" s="961" t="s">
        <v>222</v>
      </c>
      <c r="DW125" s="961"/>
      <c r="DX125" s="961"/>
      <c r="DY125" s="961"/>
      <c r="DZ125" s="962"/>
    </row>
    <row r="126" spans="1:130" s="199" customFormat="1" ht="26.25" customHeight="1" thickBot="1">
      <c r="A126" s="1092"/>
      <c r="B126" s="979"/>
      <c r="C126" s="949" t="s">
        <v>439</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222</v>
      </c>
      <c r="AB126" s="992"/>
      <c r="AC126" s="992"/>
      <c r="AD126" s="992"/>
      <c r="AE126" s="993"/>
      <c r="AF126" s="994" t="s">
        <v>222</v>
      </c>
      <c r="AG126" s="992"/>
      <c r="AH126" s="992"/>
      <c r="AI126" s="992"/>
      <c r="AJ126" s="993"/>
      <c r="AK126" s="994" t="s">
        <v>222</v>
      </c>
      <c r="AL126" s="992"/>
      <c r="AM126" s="992"/>
      <c r="AN126" s="992"/>
      <c r="AO126" s="993"/>
      <c r="AP126" s="995" t="s">
        <v>222</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451</v>
      </c>
      <c r="CQ126" s="983"/>
      <c r="CR126" s="983"/>
      <c r="CS126" s="983"/>
      <c r="CT126" s="983"/>
      <c r="CU126" s="983"/>
      <c r="CV126" s="983"/>
      <c r="CW126" s="983"/>
      <c r="CX126" s="983"/>
      <c r="CY126" s="983"/>
      <c r="CZ126" s="983"/>
      <c r="DA126" s="983"/>
      <c r="DB126" s="983"/>
      <c r="DC126" s="983"/>
      <c r="DD126" s="983"/>
      <c r="DE126" s="983"/>
      <c r="DF126" s="984"/>
      <c r="DG126" s="952" t="s">
        <v>222</v>
      </c>
      <c r="DH126" s="953"/>
      <c r="DI126" s="953"/>
      <c r="DJ126" s="953"/>
      <c r="DK126" s="953"/>
      <c r="DL126" s="953" t="s">
        <v>222</v>
      </c>
      <c r="DM126" s="953"/>
      <c r="DN126" s="953"/>
      <c r="DO126" s="953"/>
      <c r="DP126" s="953"/>
      <c r="DQ126" s="953" t="s">
        <v>222</v>
      </c>
      <c r="DR126" s="953"/>
      <c r="DS126" s="953"/>
      <c r="DT126" s="953"/>
      <c r="DU126" s="953"/>
      <c r="DV126" s="954" t="s">
        <v>222</v>
      </c>
      <c r="DW126" s="954"/>
      <c r="DX126" s="954"/>
      <c r="DY126" s="954"/>
      <c r="DZ126" s="955"/>
    </row>
    <row r="127" spans="1:130" s="199" customFormat="1" ht="26.25" customHeight="1">
      <c r="A127" s="1093"/>
      <c r="B127" s="981"/>
      <c r="C127" s="1035" t="s">
        <v>452</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40889</v>
      </c>
      <c r="AB127" s="992"/>
      <c r="AC127" s="992"/>
      <c r="AD127" s="992"/>
      <c r="AE127" s="993"/>
      <c r="AF127" s="994">
        <v>52052</v>
      </c>
      <c r="AG127" s="992"/>
      <c r="AH127" s="992"/>
      <c r="AI127" s="992"/>
      <c r="AJ127" s="993"/>
      <c r="AK127" s="994">
        <v>40989</v>
      </c>
      <c r="AL127" s="992"/>
      <c r="AM127" s="992"/>
      <c r="AN127" s="992"/>
      <c r="AO127" s="993"/>
      <c r="AP127" s="995">
        <v>0.7</v>
      </c>
      <c r="AQ127" s="996"/>
      <c r="AR127" s="996"/>
      <c r="AS127" s="996"/>
      <c r="AT127" s="997"/>
      <c r="AU127" s="235"/>
      <c r="AV127" s="235"/>
      <c r="AW127" s="235"/>
      <c r="AX127" s="1065" t="s">
        <v>453</v>
      </c>
      <c r="AY127" s="1066"/>
      <c r="AZ127" s="1066"/>
      <c r="BA127" s="1066"/>
      <c r="BB127" s="1066"/>
      <c r="BC127" s="1066"/>
      <c r="BD127" s="1066"/>
      <c r="BE127" s="1067"/>
      <c r="BF127" s="1068" t="s">
        <v>454</v>
      </c>
      <c r="BG127" s="1066"/>
      <c r="BH127" s="1066"/>
      <c r="BI127" s="1066"/>
      <c r="BJ127" s="1066"/>
      <c r="BK127" s="1066"/>
      <c r="BL127" s="1067"/>
      <c r="BM127" s="1068" t="s">
        <v>455</v>
      </c>
      <c r="BN127" s="1066"/>
      <c r="BO127" s="1066"/>
      <c r="BP127" s="1066"/>
      <c r="BQ127" s="1066"/>
      <c r="BR127" s="1066"/>
      <c r="BS127" s="1067"/>
      <c r="BT127" s="1068" t="s">
        <v>456</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457</v>
      </c>
      <c r="CQ127" s="983"/>
      <c r="CR127" s="983"/>
      <c r="CS127" s="983"/>
      <c r="CT127" s="983"/>
      <c r="CU127" s="983"/>
      <c r="CV127" s="983"/>
      <c r="CW127" s="983"/>
      <c r="CX127" s="983"/>
      <c r="CY127" s="983"/>
      <c r="CZ127" s="983"/>
      <c r="DA127" s="983"/>
      <c r="DB127" s="983"/>
      <c r="DC127" s="983"/>
      <c r="DD127" s="983"/>
      <c r="DE127" s="983"/>
      <c r="DF127" s="984"/>
      <c r="DG127" s="952" t="s">
        <v>222</v>
      </c>
      <c r="DH127" s="953"/>
      <c r="DI127" s="953"/>
      <c r="DJ127" s="953"/>
      <c r="DK127" s="953"/>
      <c r="DL127" s="953" t="s">
        <v>222</v>
      </c>
      <c r="DM127" s="953"/>
      <c r="DN127" s="953"/>
      <c r="DO127" s="953"/>
      <c r="DP127" s="953"/>
      <c r="DQ127" s="953" t="s">
        <v>222</v>
      </c>
      <c r="DR127" s="953"/>
      <c r="DS127" s="953"/>
      <c r="DT127" s="953"/>
      <c r="DU127" s="953"/>
      <c r="DV127" s="954" t="s">
        <v>222</v>
      </c>
      <c r="DW127" s="954"/>
      <c r="DX127" s="954"/>
      <c r="DY127" s="954"/>
      <c r="DZ127" s="955"/>
    </row>
    <row r="128" spans="1:130" s="199" customFormat="1" ht="26.25" customHeight="1" thickBot="1">
      <c r="A128" s="1076" t="s">
        <v>458</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459</v>
      </c>
      <c r="X128" s="1078"/>
      <c r="Y128" s="1078"/>
      <c r="Z128" s="1079"/>
      <c r="AA128" s="1080">
        <v>56418</v>
      </c>
      <c r="AB128" s="1081"/>
      <c r="AC128" s="1081"/>
      <c r="AD128" s="1081"/>
      <c r="AE128" s="1082"/>
      <c r="AF128" s="1083">
        <v>45089</v>
      </c>
      <c r="AG128" s="1081"/>
      <c r="AH128" s="1081"/>
      <c r="AI128" s="1081"/>
      <c r="AJ128" s="1082"/>
      <c r="AK128" s="1083">
        <v>50448</v>
      </c>
      <c r="AL128" s="1081"/>
      <c r="AM128" s="1081"/>
      <c r="AN128" s="1081"/>
      <c r="AO128" s="1082"/>
      <c r="AP128" s="1084"/>
      <c r="AQ128" s="1085"/>
      <c r="AR128" s="1085"/>
      <c r="AS128" s="1085"/>
      <c r="AT128" s="1086"/>
      <c r="AU128" s="235"/>
      <c r="AV128" s="235"/>
      <c r="AW128" s="235"/>
      <c r="AX128" s="921" t="s">
        <v>460</v>
      </c>
      <c r="AY128" s="922"/>
      <c r="AZ128" s="922"/>
      <c r="BA128" s="922"/>
      <c r="BB128" s="922"/>
      <c r="BC128" s="922"/>
      <c r="BD128" s="922"/>
      <c r="BE128" s="923"/>
      <c r="BF128" s="1087" t="s">
        <v>461</v>
      </c>
      <c r="BG128" s="1088"/>
      <c r="BH128" s="1088"/>
      <c r="BI128" s="1088"/>
      <c r="BJ128" s="1088"/>
      <c r="BK128" s="1088"/>
      <c r="BL128" s="1089"/>
      <c r="BM128" s="1087">
        <v>14.11</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462</v>
      </c>
      <c r="CQ128" s="1070"/>
      <c r="CR128" s="1070"/>
      <c r="CS128" s="1070"/>
      <c r="CT128" s="1070"/>
      <c r="CU128" s="1070"/>
      <c r="CV128" s="1070"/>
      <c r="CW128" s="1070"/>
      <c r="CX128" s="1070"/>
      <c r="CY128" s="1070"/>
      <c r="CZ128" s="1070"/>
      <c r="DA128" s="1070"/>
      <c r="DB128" s="1070"/>
      <c r="DC128" s="1070"/>
      <c r="DD128" s="1070"/>
      <c r="DE128" s="1070"/>
      <c r="DF128" s="1071"/>
      <c r="DG128" s="1072" t="s">
        <v>222</v>
      </c>
      <c r="DH128" s="1073"/>
      <c r="DI128" s="1073"/>
      <c r="DJ128" s="1073"/>
      <c r="DK128" s="1073"/>
      <c r="DL128" s="1073" t="s">
        <v>222</v>
      </c>
      <c r="DM128" s="1073"/>
      <c r="DN128" s="1073"/>
      <c r="DO128" s="1073"/>
      <c r="DP128" s="1073"/>
      <c r="DQ128" s="1073" t="s">
        <v>222</v>
      </c>
      <c r="DR128" s="1073"/>
      <c r="DS128" s="1073"/>
      <c r="DT128" s="1073"/>
      <c r="DU128" s="1073"/>
      <c r="DV128" s="1074" t="s">
        <v>222</v>
      </c>
      <c r="DW128" s="1074"/>
      <c r="DX128" s="1074"/>
      <c r="DY128" s="1074"/>
      <c r="DZ128" s="1075"/>
    </row>
    <row r="129" spans="1:131" s="199" customFormat="1" ht="26.25" customHeight="1">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463</v>
      </c>
      <c r="X129" s="1107"/>
      <c r="Y129" s="1107"/>
      <c r="Z129" s="1108"/>
      <c r="AA129" s="991">
        <v>6813990</v>
      </c>
      <c r="AB129" s="992"/>
      <c r="AC129" s="992"/>
      <c r="AD129" s="992"/>
      <c r="AE129" s="993"/>
      <c r="AF129" s="994">
        <v>6938424</v>
      </c>
      <c r="AG129" s="992"/>
      <c r="AH129" s="992"/>
      <c r="AI129" s="992"/>
      <c r="AJ129" s="993"/>
      <c r="AK129" s="994">
        <v>6822121</v>
      </c>
      <c r="AL129" s="992"/>
      <c r="AM129" s="992"/>
      <c r="AN129" s="992"/>
      <c r="AO129" s="993"/>
      <c r="AP129" s="1109"/>
      <c r="AQ129" s="1110"/>
      <c r="AR129" s="1110"/>
      <c r="AS129" s="1110"/>
      <c r="AT129" s="1111"/>
      <c r="AU129" s="237"/>
      <c r="AV129" s="237"/>
      <c r="AW129" s="237"/>
      <c r="AX129" s="1100" t="s">
        <v>464</v>
      </c>
      <c r="AY129" s="983"/>
      <c r="AZ129" s="983"/>
      <c r="BA129" s="983"/>
      <c r="BB129" s="983"/>
      <c r="BC129" s="983"/>
      <c r="BD129" s="983"/>
      <c r="BE129" s="984"/>
      <c r="BF129" s="1101" t="s">
        <v>222</v>
      </c>
      <c r="BG129" s="1102"/>
      <c r="BH129" s="1102"/>
      <c r="BI129" s="1102"/>
      <c r="BJ129" s="1102"/>
      <c r="BK129" s="1102"/>
      <c r="BL129" s="1103"/>
      <c r="BM129" s="1101">
        <v>19.11</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3" t="s">
        <v>465</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466</v>
      </c>
      <c r="X130" s="1107"/>
      <c r="Y130" s="1107"/>
      <c r="Z130" s="1108"/>
      <c r="AA130" s="991">
        <v>947101</v>
      </c>
      <c r="AB130" s="992"/>
      <c r="AC130" s="992"/>
      <c r="AD130" s="992"/>
      <c r="AE130" s="993"/>
      <c r="AF130" s="994">
        <v>959018</v>
      </c>
      <c r="AG130" s="992"/>
      <c r="AH130" s="992"/>
      <c r="AI130" s="992"/>
      <c r="AJ130" s="993"/>
      <c r="AK130" s="994">
        <v>978341</v>
      </c>
      <c r="AL130" s="992"/>
      <c r="AM130" s="992"/>
      <c r="AN130" s="992"/>
      <c r="AO130" s="993"/>
      <c r="AP130" s="1109"/>
      <c r="AQ130" s="1110"/>
      <c r="AR130" s="1110"/>
      <c r="AS130" s="1110"/>
      <c r="AT130" s="1111"/>
      <c r="AU130" s="237"/>
      <c r="AV130" s="237"/>
      <c r="AW130" s="237"/>
      <c r="AX130" s="1100" t="s">
        <v>467</v>
      </c>
      <c r="AY130" s="983"/>
      <c r="AZ130" s="983"/>
      <c r="BA130" s="983"/>
      <c r="BB130" s="983"/>
      <c r="BC130" s="983"/>
      <c r="BD130" s="983"/>
      <c r="BE130" s="984"/>
      <c r="BF130" s="1137">
        <v>3.4</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468</v>
      </c>
      <c r="X131" s="1145"/>
      <c r="Y131" s="1145"/>
      <c r="Z131" s="1146"/>
      <c r="AA131" s="1038">
        <v>5866889</v>
      </c>
      <c r="AB131" s="1017"/>
      <c r="AC131" s="1017"/>
      <c r="AD131" s="1017"/>
      <c r="AE131" s="1018"/>
      <c r="AF131" s="1016">
        <v>5979406</v>
      </c>
      <c r="AG131" s="1017"/>
      <c r="AH131" s="1017"/>
      <c r="AI131" s="1017"/>
      <c r="AJ131" s="1018"/>
      <c r="AK131" s="1016">
        <v>5843780</v>
      </c>
      <c r="AL131" s="1017"/>
      <c r="AM131" s="1017"/>
      <c r="AN131" s="1017"/>
      <c r="AO131" s="1018"/>
      <c r="AP131" s="1147"/>
      <c r="AQ131" s="1148"/>
      <c r="AR131" s="1148"/>
      <c r="AS131" s="1148"/>
      <c r="AT131" s="1149"/>
      <c r="AU131" s="237"/>
      <c r="AV131" s="237"/>
      <c r="AW131" s="237"/>
      <c r="AX131" s="1119" t="s">
        <v>469</v>
      </c>
      <c r="AY131" s="1070"/>
      <c r="AZ131" s="1070"/>
      <c r="BA131" s="1070"/>
      <c r="BB131" s="1070"/>
      <c r="BC131" s="1070"/>
      <c r="BD131" s="1070"/>
      <c r="BE131" s="1071"/>
      <c r="BF131" s="1120" t="s">
        <v>222</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6" t="s">
        <v>470</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471</v>
      </c>
      <c r="W132" s="1130"/>
      <c r="X132" s="1130"/>
      <c r="Y132" s="1130"/>
      <c r="Z132" s="1131"/>
      <c r="AA132" s="1132">
        <v>3.2613195849999999</v>
      </c>
      <c r="AB132" s="1133"/>
      <c r="AC132" s="1133"/>
      <c r="AD132" s="1133"/>
      <c r="AE132" s="1134"/>
      <c r="AF132" s="1135">
        <v>3.34785763</v>
      </c>
      <c r="AG132" s="1133"/>
      <c r="AH132" s="1133"/>
      <c r="AI132" s="1133"/>
      <c r="AJ132" s="1134"/>
      <c r="AK132" s="1135">
        <v>3.6025654629999999</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472</v>
      </c>
      <c r="W133" s="1113"/>
      <c r="X133" s="1113"/>
      <c r="Y133" s="1113"/>
      <c r="Z133" s="1114"/>
      <c r="AA133" s="1115">
        <v>5</v>
      </c>
      <c r="AB133" s="1116"/>
      <c r="AC133" s="1116"/>
      <c r="AD133" s="1116"/>
      <c r="AE133" s="1117"/>
      <c r="AF133" s="1115">
        <v>3.9</v>
      </c>
      <c r="AG133" s="1116"/>
      <c r="AH133" s="1116"/>
      <c r="AI133" s="1116"/>
      <c r="AJ133" s="1117"/>
      <c r="AK133" s="1115">
        <v>3.4</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3" t="s">
        <v>475</v>
      </c>
      <c r="L7" s="256"/>
      <c r="M7" s="257" t="s">
        <v>476</v>
      </c>
      <c r="N7" s="258"/>
    </row>
    <row r="8" spans="1:16">
      <c r="A8" s="250"/>
      <c r="B8" s="246"/>
      <c r="C8" s="246"/>
      <c r="D8" s="246"/>
      <c r="E8" s="246"/>
      <c r="F8" s="246"/>
      <c r="G8" s="259"/>
      <c r="H8" s="260"/>
      <c r="I8" s="260"/>
      <c r="J8" s="261"/>
      <c r="K8" s="1154"/>
      <c r="L8" s="262" t="s">
        <v>477</v>
      </c>
      <c r="M8" s="263" t="s">
        <v>478</v>
      </c>
      <c r="N8" s="264" t="s">
        <v>479</v>
      </c>
    </row>
    <row r="9" spans="1:16">
      <c r="A9" s="250"/>
      <c r="B9" s="246"/>
      <c r="C9" s="246"/>
      <c r="D9" s="246"/>
      <c r="E9" s="246"/>
      <c r="F9" s="246"/>
      <c r="G9" s="1155" t="s">
        <v>480</v>
      </c>
      <c r="H9" s="1156"/>
      <c r="I9" s="1156"/>
      <c r="J9" s="1157"/>
      <c r="K9" s="265">
        <v>1572716</v>
      </c>
      <c r="L9" s="266">
        <v>76890</v>
      </c>
      <c r="M9" s="267">
        <v>63599</v>
      </c>
      <c r="N9" s="268">
        <v>20.9</v>
      </c>
    </row>
    <row r="10" spans="1:16">
      <c r="A10" s="250"/>
      <c r="B10" s="246"/>
      <c r="C10" s="246"/>
      <c r="D10" s="246"/>
      <c r="E10" s="246"/>
      <c r="F10" s="246"/>
      <c r="G10" s="1155" t="s">
        <v>481</v>
      </c>
      <c r="H10" s="1156"/>
      <c r="I10" s="1156"/>
      <c r="J10" s="1157"/>
      <c r="K10" s="269">
        <v>309108</v>
      </c>
      <c r="L10" s="270">
        <v>15112</v>
      </c>
      <c r="M10" s="271">
        <v>7046</v>
      </c>
      <c r="N10" s="272">
        <v>114.5</v>
      </c>
    </row>
    <row r="11" spans="1:16" ht="13.5" customHeight="1">
      <c r="A11" s="250"/>
      <c r="B11" s="246"/>
      <c r="C11" s="246"/>
      <c r="D11" s="246"/>
      <c r="E11" s="246"/>
      <c r="F11" s="246"/>
      <c r="G11" s="1155" t="s">
        <v>482</v>
      </c>
      <c r="H11" s="1156"/>
      <c r="I11" s="1156"/>
      <c r="J11" s="1157"/>
      <c r="K11" s="269">
        <v>276025</v>
      </c>
      <c r="L11" s="270">
        <v>13495</v>
      </c>
      <c r="M11" s="271">
        <v>8288</v>
      </c>
      <c r="N11" s="272">
        <v>62.8</v>
      </c>
    </row>
    <row r="12" spans="1:16" ht="13.5" customHeight="1">
      <c r="A12" s="250"/>
      <c r="B12" s="246"/>
      <c r="C12" s="246"/>
      <c r="D12" s="246"/>
      <c r="E12" s="246"/>
      <c r="F12" s="246"/>
      <c r="G12" s="1155" t="s">
        <v>483</v>
      </c>
      <c r="H12" s="1156"/>
      <c r="I12" s="1156"/>
      <c r="J12" s="1157"/>
      <c r="K12" s="269">
        <v>19025</v>
      </c>
      <c r="L12" s="270">
        <v>930</v>
      </c>
      <c r="M12" s="271">
        <v>310</v>
      </c>
      <c r="N12" s="272">
        <v>200</v>
      </c>
    </row>
    <row r="13" spans="1:16" ht="13.5" customHeight="1">
      <c r="A13" s="250"/>
      <c r="B13" s="246"/>
      <c r="C13" s="246"/>
      <c r="D13" s="246"/>
      <c r="E13" s="246"/>
      <c r="F13" s="246"/>
      <c r="G13" s="1155" t="s">
        <v>484</v>
      </c>
      <c r="H13" s="1156"/>
      <c r="I13" s="1156"/>
      <c r="J13" s="1157"/>
      <c r="K13" s="269" t="s">
        <v>485</v>
      </c>
      <c r="L13" s="270" t="s">
        <v>485</v>
      </c>
      <c r="M13" s="271" t="s">
        <v>485</v>
      </c>
      <c r="N13" s="272" t="s">
        <v>485</v>
      </c>
    </row>
    <row r="14" spans="1:16" ht="13.5" customHeight="1">
      <c r="A14" s="250"/>
      <c r="B14" s="246"/>
      <c r="C14" s="246"/>
      <c r="D14" s="246"/>
      <c r="E14" s="246"/>
      <c r="F14" s="246"/>
      <c r="G14" s="1155" t="s">
        <v>486</v>
      </c>
      <c r="H14" s="1156"/>
      <c r="I14" s="1156"/>
      <c r="J14" s="1157"/>
      <c r="K14" s="269">
        <v>120058</v>
      </c>
      <c r="L14" s="270">
        <v>5870</v>
      </c>
      <c r="M14" s="271">
        <v>2702</v>
      </c>
      <c r="N14" s="272">
        <v>117.2</v>
      </c>
    </row>
    <row r="15" spans="1:16" ht="13.5" customHeight="1">
      <c r="A15" s="250"/>
      <c r="B15" s="246"/>
      <c r="C15" s="246"/>
      <c r="D15" s="246"/>
      <c r="E15" s="246"/>
      <c r="F15" s="246"/>
      <c r="G15" s="1155" t="s">
        <v>487</v>
      </c>
      <c r="H15" s="1156"/>
      <c r="I15" s="1156"/>
      <c r="J15" s="1157"/>
      <c r="K15" s="269">
        <v>42526</v>
      </c>
      <c r="L15" s="270">
        <v>2079</v>
      </c>
      <c r="M15" s="271">
        <v>1443</v>
      </c>
      <c r="N15" s="272">
        <v>44.1</v>
      </c>
    </row>
    <row r="16" spans="1:16">
      <c r="A16" s="250"/>
      <c r="B16" s="246"/>
      <c r="C16" s="246"/>
      <c r="D16" s="246"/>
      <c r="E16" s="246"/>
      <c r="F16" s="246"/>
      <c r="G16" s="1158" t="s">
        <v>488</v>
      </c>
      <c r="H16" s="1159"/>
      <c r="I16" s="1159"/>
      <c r="J16" s="1160"/>
      <c r="K16" s="270">
        <v>-173236</v>
      </c>
      <c r="L16" s="270">
        <v>-8470</v>
      </c>
      <c r="M16" s="271">
        <v>-6252</v>
      </c>
      <c r="N16" s="272">
        <v>35.5</v>
      </c>
    </row>
    <row r="17" spans="1:16">
      <c r="A17" s="250"/>
      <c r="B17" s="246"/>
      <c r="C17" s="246"/>
      <c r="D17" s="246"/>
      <c r="E17" s="246"/>
      <c r="F17" s="246"/>
      <c r="G17" s="1158" t="s">
        <v>171</v>
      </c>
      <c r="H17" s="1159"/>
      <c r="I17" s="1159"/>
      <c r="J17" s="1160"/>
      <c r="K17" s="270">
        <v>2166222</v>
      </c>
      <c r="L17" s="270">
        <v>105907</v>
      </c>
      <c r="M17" s="271">
        <v>77134</v>
      </c>
      <c r="N17" s="272">
        <v>37.299999999999997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50" t="s">
        <v>493</v>
      </c>
      <c r="H21" s="1151"/>
      <c r="I21" s="1151"/>
      <c r="J21" s="1152"/>
      <c r="K21" s="282">
        <v>7.87</v>
      </c>
      <c r="L21" s="283">
        <v>7.57</v>
      </c>
      <c r="M21" s="284">
        <v>0.3</v>
      </c>
      <c r="N21" s="251"/>
      <c r="O21" s="285"/>
      <c r="P21" s="281"/>
    </row>
    <row r="22" spans="1:16" s="286" customFormat="1">
      <c r="A22" s="281"/>
      <c r="B22" s="251"/>
      <c r="C22" s="251"/>
      <c r="D22" s="251"/>
      <c r="E22" s="251"/>
      <c r="F22" s="251"/>
      <c r="G22" s="1150" t="s">
        <v>494</v>
      </c>
      <c r="H22" s="1151"/>
      <c r="I22" s="1151"/>
      <c r="J22" s="1152"/>
      <c r="K22" s="287">
        <v>99.1</v>
      </c>
      <c r="L22" s="288">
        <v>97</v>
      </c>
      <c r="M22" s="289">
        <v>2.1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3" t="s">
        <v>475</v>
      </c>
      <c r="L30" s="256"/>
      <c r="M30" s="257" t="s">
        <v>476</v>
      </c>
      <c r="N30" s="258"/>
    </row>
    <row r="31" spans="1:16">
      <c r="A31" s="250"/>
      <c r="B31" s="246"/>
      <c r="C31" s="246"/>
      <c r="D31" s="246"/>
      <c r="E31" s="246"/>
      <c r="F31" s="246"/>
      <c r="G31" s="259"/>
      <c r="H31" s="260"/>
      <c r="I31" s="260"/>
      <c r="J31" s="261"/>
      <c r="K31" s="1154"/>
      <c r="L31" s="262" t="s">
        <v>477</v>
      </c>
      <c r="M31" s="263" t="s">
        <v>478</v>
      </c>
      <c r="N31" s="264" t="s">
        <v>479</v>
      </c>
    </row>
    <row r="32" spans="1:16" ht="27" customHeight="1">
      <c r="A32" s="250"/>
      <c r="B32" s="246"/>
      <c r="C32" s="246"/>
      <c r="D32" s="246"/>
      <c r="E32" s="246"/>
      <c r="F32" s="246"/>
      <c r="G32" s="1166" t="s">
        <v>498</v>
      </c>
      <c r="H32" s="1167"/>
      <c r="I32" s="1167"/>
      <c r="J32" s="1168"/>
      <c r="K32" s="296">
        <v>933575</v>
      </c>
      <c r="L32" s="296">
        <v>45643</v>
      </c>
      <c r="M32" s="297">
        <v>35009</v>
      </c>
      <c r="N32" s="298">
        <v>30.4</v>
      </c>
    </row>
    <row r="33" spans="1:16" ht="13.5" customHeight="1">
      <c r="A33" s="250"/>
      <c r="B33" s="246"/>
      <c r="C33" s="246"/>
      <c r="D33" s="246"/>
      <c r="E33" s="246"/>
      <c r="F33" s="246"/>
      <c r="G33" s="1166" t="s">
        <v>499</v>
      </c>
      <c r="H33" s="1167"/>
      <c r="I33" s="1167"/>
      <c r="J33" s="1168"/>
      <c r="K33" s="296" t="s">
        <v>485</v>
      </c>
      <c r="L33" s="296" t="s">
        <v>485</v>
      </c>
      <c r="M33" s="297" t="s">
        <v>485</v>
      </c>
      <c r="N33" s="298" t="s">
        <v>485</v>
      </c>
    </row>
    <row r="34" spans="1:16" ht="27" customHeight="1">
      <c r="A34" s="250"/>
      <c r="B34" s="246"/>
      <c r="C34" s="246"/>
      <c r="D34" s="246"/>
      <c r="E34" s="246"/>
      <c r="F34" s="246"/>
      <c r="G34" s="1166" t="s">
        <v>500</v>
      </c>
      <c r="H34" s="1167"/>
      <c r="I34" s="1167"/>
      <c r="J34" s="1168"/>
      <c r="K34" s="296" t="s">
        <v>485</v>
      </c>
      <c r="L34" s="296" t="s">
        <v>485</v>
      </c>
      <c r="M34" s="297" t="s">
        <v>485</v>
      </c>
      <c r="N34" s="298" t="s">
        <v>485</v>
      </c>
    </row>
    <row r="35" spans="1:16" ht="27" customHeight="1">
      <c r="A35" s="250"/>
      <c r="B35" s="246"/>
      <c r="C35" s="246"/>
      <c r="D35" s="246"/>
      <c r="E35" s="246"/>
      <c r="F35" s="246"/>
      <c r="G35" s="1166" t="s">
        <v>501</v>
      </c>
      <c r="H35" s="1167"/>
      <c r="I35" s="1167"/>
      <c r="J35" s="1168"/>
      <c r="K35" s="296">
        <v>247546</v>
      </c>
      <c r="L35" s="296">
        <v>12103</v>
      </c>
      <c r="M35" s="297">
        <v>14278</v>
      </c>
      <c r="N35" s="298">
        <v>-15.2</v>
      </c>
    </row>
    <row r="36" spans="1:16" ht="27" customHeight="1">
      <c r="A36" s="250"/>
      <c r="B36" s="246"/>
      <c r="C36" s="246"/>
      <c r="D36" s="246"/>
      <c r="E36" s="246"/>
      <c r="F36" s="246"/>
      <c r="G36" s="1166" t="s">
        <v>502</v>
      </c>
      <c r="H36" s="1167"/>
      <c r="I36" s="1167"/>
      <c r="J36" s="1168"/>
      <c r="K36" s="296">
        <v>17205</v>
      </c>
      <c r="L36" s="296">
        <v>841</v>
      </c>
      <c r="M36" s="297">
        <v>2727</v>
      </c>
      <c r="N36" s="298">
        <v>-69.2</v>
      </c>
    </row>
    <row r="37" spans="1:16" ht="13.5" customHeight="1">
      <c r="A37" s="250"/>
      <c r="B37" s="246"/>
      <c r="C37" s="246"/>
      <c r="D37" s="246"/>
      <c r="E37" s="246"/>
      <c r="F37" s="246"/>
      <c r="G37" s="1166" t="s">
        <v>503</v>
      </c>
      <c r="H37" s="1167"/>
      <c r="I37" s="1167"/>
      <c r="J37" s="1168"/>
      <c r="K37" s="296">
        <v>40989</v>
      </c>
      <c r="L37" s="296">
        <v>2004</v>
      </c>
      <c r="M37" s="297">
        <v>812</v>
      </c>
      <c r="N37" s="298">
        <v>146.80000000000001</v>
      </c>
    </row>
    <row r="38" spans="1:16" ht="27" customHeight="1">
      <c r="A38" s="250"/>
      <c r="B38" s="246"/>
      <c r="C38" s="246"/>
      <c r="D38" s="246"/>
      <c r="E38" s="246"/>
      <c r="F38" s="246"/>
      <c r="G38" s="1169" t="s">
        <v>504</v>
      </c>
      <c r="H38" s="1170"/>
      <c r="I38" s="1170"/>
      <c r="J38" s="1171"/>
      <c r="K38" s="299" t="s">
        <v>485</v>
      </c>
      <c r="L38" s="299" t="s">
        <v>485</v>
      </c>
      <c r="M38" s="300">
        <v>1</v>
      </c>
      <c r="N38" s="301" t="s">
        <v>485</v>
      </c>
      <c r="O38" s="295"/>
    </row>
    <row r="39" spans="1:16">
      <c r="A39" s="250"/>
      <c r="B39" s="246"/>
      <c r="C39" s="246"/>
      <c r="D39" s="246"/>
      <c r="E39" s="246"/>
      <c r="F39" s="246"/>
      <c r="G39" s="1169" t="s">
        <v>505</v>
      </c>
      <c r="H39" s="1170"/>
      <c r="I39" s="1170"/>
      <c r="J39" s="1171"/>
      <c r="K39" s="302">
        <v>-50448</v>
      </c>
      <c r="L39" s="302">
        <v>-2466</v>
      </c>
      <c r="M39" s="303">
        <v>-3017</v>
      </c>
      <c r="N39" s="304">
        <v>-18.3</v>
      </c>
      <c r="O39" s="295"/>
    </row>
    <row r="40" spans="1:16" ht="27" customHeight="1">
      <c r="A40" s="250"/>
      <c r="B40" s="246"/>
      <c r="C40" s="246"/>
      <c r="D40" s="246"/>
      <c r="E40" s="246"/>
      <c r="F40" s="246"/>
      <c r="G40" s="1166" t="s">
        <v>506</v>
      </c>
      <c r="H40" s="1167"/>
      <c r="I40" s="1167"/>
      <c r="J40" s="1168"/>
      <c r="K40" s="302">
        <v>-978341</v>
      </c>
      <c r="L40" s="302">
        <v>-47831</v>
      </c>
      <c r="M40" s="303">
        <v>-35292</v>
      </c>
      <c r="N40" s="304">
        <v>35.5</v>
      </c>
      <c r="O40" s="295"/>
    </row>
    <row r="41" spans="1:16">
      <c r="A41" s="250"/>
      <c r="B41" s="246"/>
      <c r="C41" s="246"/>
      <c r="D41" s="246"/>
      <c r="E41" s="246"/>
      <c r="F41" s="246"/>
      <c r="G41" s="1172" t="s">
        <v>283</v>
      </c>
      <c r="H41" s="1173"/>
      <c r="I41" s="1173"/>
      <c r="J41" s="1174"/>
      <c r="K41" s="296">
        <v>210526</v>
      </c>
      <c r="L41" s="302">
        <v>10293</v>
      </c>
      <c r="M41" s="303">
        <v>14518</v>
      </c>
      <c r="N41" s="304">
        <v>-29.1</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61" t="s">
        <v>475</v>
      </c>
      <c r="J49" s="1163" t="s">
        <v>510</v>
      </c>
      <c r="K49" s="1164"/>
      <c r="L49" s="1164"/>
      <c r="M49" s="1164"/>
      <c r="N49" s="1165"/>
    </row>
    <row r="50" spans="1:14">
      <c r="A50" s="250"/>
      <c r="B50" s="246"/>
      <c r="C50" s="246"/>
      <c r="D50" s="246"/>
      <c r="E50" s="246"/>
      <c r="F50" s="246"/>
      <c r="G50" s="314"/>
      <c r="H50" s="315"/>
      <c r="I50" s="1162"/>
      <c r="J50" s="316" t="s">
        <v>511</v>
      </c>
      <c r="K50" s="317" t="s">
        <v>512</v>
      </c>
      <c r="L50" s="318" t="s">
        <v>513</v>
      </c>
      <c r="M50" s="319" t="s">
        <v>514</v>
      </c>
      <c r="N50" s="320" t="s">
        <v>515</v>
      </c>
    </row>
    <row r="51" spans="1:14">
      <c r="A51" s="250"/>
      <c r="B51" s="246"/>
      <c r="C51" s="246"/>
      <c r="D51" s="246"/>
      <c r="E51" s="246"/>
      <c r="F51" s="246"/>
      <c r="G51" s="312" t="s">
        <v>516</v>
      </c>
      <c r="H51" s="313"/>
      <c r="I51" s="321">
        <v>2292650</v>
      </c>
      <c r="J51" s="322">
        <v>106844</v>
      </c>
      <c r="K51" s="323">
        <v>137.5</v>
      </c>
      <c r="L51" s="324">
        <v>46819</v>
      </c>
      <c r="M51" s="325">
        <v>9.3000000000000007</v>
      </c>
      <c r="N51" s="326">
        <v>128.19999999999999</v>
      </c>
    </row>
    <row r="52" spans="1:14">
      <c r="A52" s="250"/>
      <c r="B52" s="246"/>
      <c r="C52" s="246"/>
      <c r="D52" s="246"/>
      <c r="E52" s="246"/>
      <c r="F52" s="246"/>
      <c r="G52" s="327"/>
      <c r="H52" s="328" t="s">
        <v>517</v>
      </c>
      <c r="I52" s="329">
        <v>992688</v>
      </c>
      <c r="J52" s="330">
        <v>46262</v>
      </c>
      <c r="K52" s="331">
        <v>25.7</v>
      </c>
      <c r="L52" s="332">
        <v>24121</v>
      </c>
      <c r="M52" s="333">
        <v>9.5</v>
      </c>
      <c r="N52" s="334">
        <v>16.2</v>
      </c>
    </row>
    <row r="53" spans="1:14">
      <c r="A53" s="250"/>
      <c r="B53" s="246"/>
      <c r="C53" s="246"/>
      <c r="D53" s="246"/>
      <c r="E53" s="246"/>
      <c r="F53" s="246"/>
      <c r="G53" s="312" t="s">
        <v>518</v>
      </c>
      <c r="H53" s="313"/>
      <c r="I53" s="321">
        <v>1921416</v>
      </c>
      <c r="J53" s="322">
        <v>90513</v>
      </c>
      <c r="K53" s="323">
        <v>-15.3</v>
      </c>
      <c r="L53" s="324">
        <v>53270</v>
      </c>
      <c r="M53" s="325">
        <v>13.8</v>
      </c>
      <c r="N53" s="326">
        <v>-29.1</v>
      </c>
    </row>
    <row r="54" spans="1:14">
      <c r="A54" s="250"/>
      <c r="B54" s="246"/>
      <c r="C54" s="246"/>
      <c r="D54" s="246"/>
      <c r="E54" s="246"/>
      <c r="F54" s="246"/>
      <c r="G54" s="327"/>
      <c r="H54" s="328" t="s">
        <v>517</v>
      </c>
      <c r="I54" s="329">
        <v>974175</v>
      </c>
      <c r="J54" s="330">
        <v>45891</v>
      </c>
      <c r="K54" s="331">
        <v>-0.8</v>
      </c>
      <c r="L54" s="332">
        <v>24316</v>
      </c>
      <c r="M54" s="333">
        <v>0.8</v>
      </c>
      <c r="N54" s="334">
        <v>-1.6</v>
      </c>
    </row>
    <row r="55" spans="1:14">
      <c r="A55" s="250"/>
      <c r="B55" s="246"/>
      <c r="C55" s="246"/>
      <c r="D55" s="246"/>
      <c r="E55" s="246"/>
      <c r="F55" s="246"/>
      <c r="G55" s="312" t="s">
        <v>519</v>
      </c>
      <c r="H55" s="313"/>
      <c r="I55" s="321">
        <v>1717601</v>
      </c>
      <c r="J55" s="322">
        <v>81744</v>
      </c>
      <c r="K55" s="323">
        <v>-9.6999999999999993</v>
      </c>
      <c r="L55" s="324">
        <v>53292</v>
      </c>
      <c r="M55" s="325">
        <v>0</v>
      </c>
      <c r="N55" s="326">
        <v>-9.6999999999999993</v>
      </c>
    </row>
    <row r="56" spans="1:14">
      <c r="A56" s="250"/>
      <c r="B56" s="246"/>
      <c r="C56" s="246"/>
      <c r="D56" s="246"/>
      <c r="E56" s="246"/>
      <c r="F56" s="246"/>
      <c r="G56" s="327"/>
      <c r="H56" s="328" t="s">
        <v>517</v>
      </c>
      <c r="I56" s="329">
        <v>1511664</v>
      </c>
      <c r="J56" s="330">
        <v>71943</v>
      </c>
      <c r="K56" s="331">
        <v>56.8</v>
      </c>
      <c r="L56" s="332">
        <v>28900</v>
      </c>
      <c r="M56" s="333">
        <v>18.899999999999999</v>
      </c>
      <c r="N56" s="334">
        <v>37.9</v>
      </c>
    </row>
    <row r="57" spans="1:14">
      <c r="A57" s="250"/>
      <c r="B57" s="246"/>
      <c r="C57" s="246"/>
      <c r="D57" s="246"/>
      <c r="E57" s="246"/>
      <c r="F57" s="246"/>
      <c r="G57" s="312" t="s">
        <v>520</v>
      </c>
      <c r="H57" s="313"/>
      <c r="I57" s="321">
        <v>3121267</v>
      </c>
      <c r="J57" s="322">
        <v>150176</v>
      </c>
      <c r="K57" s="323">
        <v>83.7</v>
      </c>
      <c r="L57" s="324">
        <v>56894</v>
      </c>
      <c r="M57" s="325">
        <v>6.8</v>
      </c>
      <c r="N57" s="326">
        <v>76.900000000000006</v>
      </c>
    </row>
    <row r="58" spans="1:14">
      <c r="A58" s="250"/>
      <c r="B58" s="246"/>
      <c r="C58" s="246"/>
      <c r="D58" s="246"/>
      <c r="E58" s="246"/>
      <c r="F58" s="246"/>
      <c r="G58" s="327"/>
      <c r="H58" s="328" t="s">
        <v>517</v>
      </c>
      <c r="I58" s="329">
        <v>2603022</v>
      </c>
      <c r="J58" s="330">
        <v>125242</v>
      </c>
      <c r="K58" s="331">
        <v>74.099999999999994</v>
      </c>
      <c r="L58" s="332">
        <v>32548</v>
      </c>
      <c r="M58" s="333">
        <v>12.6</v>
      </c>
      <c r="N58" s="334">
        <v>61.5</v>
      </c>
    </row>
    <row r="59" spans="1:14">
      <c r="A59" s="250"/>
      <c r="B59" s="246"/>
      <c r="C59" s="246"/>
      <c r="D59" s="246"/>
      <c r="E59" s="246"/>
      <c r="F59" s="246"/>
      <c r="G59" s="312" t="s">
        <v>521</v>
      </c>
      <c r="H59" s="313"/>
      <c r="I59" s="321">
        <v>2225582</v>
      </c>
      <c r="J59" s="322">
        <v>108809</v>
      </c>
      <c r="K59" s="323">
        <v>-27.5</v>
      </c>
      <c r="L59" s="324">
        <v>57122</v>
      </c>
      <c r="M59" s="325">
        <v>0.4</v>
      </c>
      <c r="N59" s="326">
        <v>-27.9</v>
      </c>
    </row>
    <row r="60" spans="1:14">
      <c r="A60" s="250"/>
      <c r="B60" s="246"/>
      <c r="C60" s="246"/>
      <c r="D60" s="246"/>
      <c r="E60" s="246"/>
      <c r="F60" s="246"/>
      <c r="G60" s="327"/>
      <c r="H60" s="328" t="s">
        <v>517</v>
      </c>
      <c r="I60" s="335">
        <v>1642214</v>
      </c>
      <c r="J60" s="330">
        <v>80288</v>
      </c>
      <c r="K60" s="331">
        <v>-35.9</v>
      </c>
      <c r="L60" s="332">
        <v>36191</v>
      </c>
      <c r="M60" s="333">
        <v>11.2</v>
      </c>
      <c r="N60" s="334">
        <v>-47.1</v>
      </c>
    </row>
    <row r="61" spans="1:14">
      <c r="A61" s="250"/>
      <c r="B61" s="246"/>
      <c r="C61" s="246"/>
      <c r="D61" s="246"/>
      <c r="E61" s="246"/>
      <c r="F61" s="246"/>
      <c r="G61" s="312" t="s">
        <v>522</v>
      </c>
      <c r="H61" s="336"/>
      <c r="I61" s="337">
        <v>2255703</v>
      </c>
      <c r="J61" s="338">
        <v>107617</v>
      </c>
      <c r="K61" s="339">
        <v>33.700000000000003</v>
      </c>
      <c r="L61" s="340">
        <v>53479</v>
      </c>
      <c r="M61" s="341">
        <v>6.1</v>
      </c>
      <c r="N61" s="326">
        <v>27.6</v>
      </c>
    </row>
    <row r="62" spans="1:14">
      <c r="A62" s="250"/>
      <c r="B62" s="246"/>
      <c r="C62" s="246"/>
      <c r="D62" s="246"/>
      <c r="E62" s="246"/>
      <c r="F62" s="246"/>
      <c r="G62" s="327"/>
      <c r="H62" s="328" t="s">
        <v>517</v>
      </c>
      <c r="I62" s="329">
        <v>1544753</v>
      </c>
      <c r="J62" s="330">
        <v>73925</v>
      </c>
      <c r="K62" s="331">
        <v>24</v>
      </c>
      <c r="L62" s="332">
        <v>29215</v>
      </c>
      <c r="M62" s="333">
        <v>10.6</v>
      </c>
      <c r="N62" s="334">
        <v>13.4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5" t="s">
        <v>3</v>
      </c>
      <c r="D47" s="1175"/>
      <c r="E47" s="1176"/>
      <c r="F47" s="11">
        <v>29.09</v>
      </c>
      <c r="G47" s="12">
        <v>32.32</v>
      </c>
      <c r="H47" s="12">
        <v>46.4</v>
      </c>
      <c r="I47" s="12">
        <v>45.63</v>
      </c>
      <c r="J47" s="13">
        <v>46.5</v>
      </c>
    </row>
    <row r="48" spans="2:10" ht="57.75" customHeight="1">
      <c r="B48" s="14"/>
      <c r="C48" s="1177" t="s">
        <v>4</v>
      </c>
      <c r="D48" s="1177"/>
      <c r="E48" s="1178"/>
      <c r="F48" s="15">
        <v>10.9</v>
      </c>
      <c r="G48" s="16">
        <v>10.46</v>
      </c>
      <c r="H48" s="16">
        <v>11.48</v>
      </c>
      <c r="I48" s="16">
        <v>13.58</v>
      </c>
      <c r="J48" s="17">
        <v>12.6</v>
      </c>
    </row>
    <row r="49" spans="2:10" ht="57.75" customHeight="1" thickBot="1">
      <c r="B49" s="18"/>
      <c r="C49" s="1179" t="s">
        <v>5</v>
      </c>
      <c r="D49" s="1179"/>
      <c r="E49" s="1180"/>
      <c r="F49" s="19">
        <v>4.99</v>
      </c>
      <c r="G49" s="20">
        <v>3.13</v>
      </c>
      <c r="H49" s="20">
        <v>14.81</v>
      </c>
      <c r="I49" s="20">
        <v>2.37</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2018-03-02T06:20:53Z</cp:lastPrinted>
  <dcterms:created xsi:type="dcterms:W3CDTF">2018-01-24T06:22:04Z</dcterms:created>
  <dcterms:modified xsi:type="dcterms:W3CDTF">2018-11-26T01:30:12Z</dcterms:modified>
  <cp:category/>
</cp:coreProperties>
</file>