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19770" windowHeight="61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5251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BE35" i="9"/>
  <c r="AM35" i="9"/>
  <c r="BE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<sst xmlns="http://schemas.openxmlformats.org/spreadsheetml/2006/main" count="1114" uniqueCount="585">
  <si>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</si>
  <si>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</si>
  <si>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</si>
  <si>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</si>
  <si>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</si>
  <si>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</si>
  <si>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</si>
  <si>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</si>
  <si>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</si>
  <si>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</si>
  <si>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</si>
  <si>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</si>
  <si>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</si>
  <si>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</si>
  <si>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</si>
  <si>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</si>
  <si>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</si>
  <si>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</si>
  <si>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</si>
  <si>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</si>
  <si>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</si>
  <si>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</si>
  <si>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</si>
  <si>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</si>
  <si>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</si>
  <si>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</si>
  <si>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</si>
  <si>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</si>
  <si>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</si>
  <si>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</si>
  <si>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</si>
  <si>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</si>
  <si>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</si>
  <si>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</si>
  <si>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</si>
  <si>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</si>
  <si>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</si>
  <si>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</si>
  <si>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</si>
  <si>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</si>
  <si>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</si>
  <si>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</si>
  <si>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</si>
  <si>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</si>
  <si>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</si>
  <si>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</si>
  <si>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</si>
  <si>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</si>
  <si>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</si>
  <si>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</si>
  <si>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</si>
  <si>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</si>
  <si>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</si>
  <si>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</si>
  <si>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</si>
  <si>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</si>
  <si>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</si>
  <si>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</si>
  <si>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</si>
  <si>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</si>
  <si>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</si>
  <si>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</si>
  <si>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</si>
  <si>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</si>
  <si>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</si>
  <si>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</si>
  <si>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</si>
  <si>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</si>
  <si>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</si>
  <si>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</si>
  <si>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</si>
  <si>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</si>
  <si>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</si>
  <si>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</si>
  <si>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</si>
  <si>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</si>
  <si>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</si>
  <si>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</si>
  <si>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</si>
  <si>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</si>
  <si>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</si>
  <si>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</si>
  <si>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</si>
  <si>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</si>
  <si>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</si>
  <si>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</si>
  <si>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</si>
  <si>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</si>
  <si>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</si>
  <si>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</si>
  <si>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</si>
  <si>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</si>
  <si>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</si>
  <si>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</si>
  <si>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</si>
  <si>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</si>
  <si>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</si>
  <si>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</si>
  <si>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</si>
  <si>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</si>
  <si>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</si>
  <si>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</si>
  <si>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</si>
  <si>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</si>
  <si>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</si>
  <si>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</si>
  <si>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</si>
  <si>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</si>
  <si>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</si>
  <si>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</si>
  <si>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</si>
  <si>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</si>
  <si>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</si>
  <si>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</si>
  <si>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</si>
  <si>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</si>
  <si>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</si>
  <si>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</si>
  <si>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</si>
  <si>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</si>
  <si>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</si>
  <si>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</si>
  <si>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</si>
  <si>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</si>
  <si>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</si>
  <si>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</si>
  <si>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</si>
  <si>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</si>
  <si>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</si>
  <si>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</si>
  <si>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</si>
  <si>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</si>
  <si>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</si>
  <si>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</si>
  <si>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</si>
  <si>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</si>
  <si>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</si>
  <si>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</si>
  <si>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</si>
  <si>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</si>
  <si>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</si>
  <si>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</si>
  <si>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</si>
  <si>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</si>
  <si>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</si>
  <si>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</si>
  <si>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</si>
  <si>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</si>
  <si>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</si>
  <si>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</si>
  <si>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</si>
  <si>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</si>
  <si>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</si>
  <si>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</si>
  <si>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</si>
  <si>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</si>
  <si>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</si>
  <si>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</si>
  <si>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</si>
  <si>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</si>
  <si>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</si>
  <si>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</si>
  <si>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</si>
  <si>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</si>
  <si>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</si>
  <si>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</si>
  <si>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</si>
  <si>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</si>
  <si>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</si>
  <si>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</si>
  <si>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</si>
  <si>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</si>
  <si>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</si>
  <si>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</si>
  <si>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</si>
  <si>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</si>
  <si>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</si>
  <si>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</si>
  <si>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</si>
  <si>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</si>
  <si>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</si>
  <si>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</si>
  <si>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</si>
  <si>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</si>
  <si>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</si>
  <si>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</si>
  <si>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</si>
  <si>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</si>
  <si>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</si>
  <si>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</si>
  <si>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</si>
  <si>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</si>
  <si>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</si>
  <si>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</si>
  <si>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</si>
  <si>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</si>
  <si>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福岡県福智町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</si>
  <si>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</si>
  <si>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</si>
  <si>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</si>
  <si>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</si>
  <si>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</si>
  <si>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</si>
  <si>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</si>
  <si>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</si>
  <si>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</si>
  <si>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</si>
  <si>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</si>
  <si>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</si>
  <si>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</si>
  <si>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</si>
  <si>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</si>
  <si>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</si>
  <si>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</si>
  <si>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</si>
  <si>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</si>
  <si>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</si>
  <si>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</si>
  <si>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</si>
  <si>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</si>
  <si>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</si>
  <si>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</si>
  <si>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</si>
  <si>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</si>
  <si>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</si>
  <si>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</si>
  <si>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</si>
  <si>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</si>
  <si>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</si>
  <si>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</si>
  <si>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</si>
  <si>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</si>
  <si>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</si>
  <si>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</si>
  <si>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</si>
  <si>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</si>
  <si>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</si>
  <si>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</si>
  <si>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</si>
  <si>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</si>
  <si>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</si>
  <si>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</si>
  <si>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</si>
  <si>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</si>
  <si>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</si>
  <si>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</si>
  <si>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</si>
  <si>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</si>
  <si>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</si>
  <si>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</si>
  <si>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</si>
  <si>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</si>
  <si>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</si>
  <si>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</si>
  <si>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</si>
  <si>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</si>
  <si>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</si>
  <si>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</si>
  <si>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</si>
  <si>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</si>
  <si>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</si>
  <si>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</si>
  <si>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</si>
  <si>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</si>
  <si>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</si>
  <si>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</si>
  <si>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</si>
  <si>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</si>
  <si>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</si>
  <si>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</si>
  <si>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</si>
  <si>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</si>
  <si>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</si>
  <si>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</si>
  <si>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</si>
  <si>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</si>
  <si>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</si>
  <si>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</si>
  <si>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</si>
  <si>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</si>
  <si>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</si>
  <si>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</si>
  <si>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</si>
  <si>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</si>
  <si>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</si>
  <si>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</si>
  <si>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</si>
  <si>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</si>
  <si>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</si>
  <si>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</si>
  <si>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</si>
  <si>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</si>
  <si>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</si>
  <si>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</si>
  <si>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</si>
  <si>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</si>
  <si>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</si>
  <si>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</si>
  <si>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</si>
  <si>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</si>
  <si>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</si>
  <si>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</si>
  <si>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</si>
  <si>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</si>
  <si>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</si>
  <si>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</si>
  <si>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</si>
  <si>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</si>
  <si>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</si>
  <si>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</si>
  <si>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</si>
  <si>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</si>
  <si>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</si>
  <si>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</si>
  <si>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</si>
  <si>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</si>
  <si>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</si>
  <si>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</si>
  <si>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</si>
  <si>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</si>
  <si>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</si>
  <si>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</si>
  <si>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</si>
  <si>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</si>
  <si>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</si>
  <si>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</si>
  <si>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</si>
  <si>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</si>
  <si>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</si>
  <si>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</si>
  <si>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</si>
  <si>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</si>
  <si>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</si>
  <si>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</si>
  <si>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</si>
  <si>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</si>
  <si>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</si>
  <si>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</si>
  <si>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</si>
  <si>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</si>
  <si>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</si>
  <si>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</si>
  <si>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</si>
  <si>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</si>
  <si>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</si>
  <si>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福岡県福智町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</si>
  <si>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</si>
  <si>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</si>
  <si>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</si>
  <si>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</si>
  <si>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</si>
  <si>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</si>
  <si>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</si>
  <si>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</si>
  <si>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</si>
  <si>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</si>
  <si>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</si>
  <si>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</si>
  <si>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</si>
  <si>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</si>
  <si>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</si>
  <si>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</si>
  <si>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</si>
  <si>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</si>
  <si>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</si>
  <si>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</si>
  <si>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住宅新築資金貸付事業特別会計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</si>
  <si>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</si>
  <si>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</si>
  <si>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</si>
  <si>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</si>
  <si>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</si>
  <si>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</si>
  <si>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</si>
  <si>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</si>
  <si>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</si>
  <si>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</si>
  <si>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</si>
  <si>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</si>
  <si>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</si>
  <si>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</si>
  <si>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</si>
  <si>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</si>
  <si>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国民健康保険福智町立診療所特別会計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</si>
  <si>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</si>
  <si>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</si>
  <si>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</si>
  <si>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</si>
  <si>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</si>
  <si>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</si>
  <si>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</si>
  <si>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</si>
  <si>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</si>
  <si>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</si>
  <si>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</si>
  <si>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</si>
  <si>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</si>
  <si>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</si>
  <si>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</si>
  <si>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</si>
  <si>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</si>
  <si>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</si>
  <si>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</si>
  <si>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</si>
  <si>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</si>
  <si>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</si>
  <si>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</si>
  <si>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</si>
  <si>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</si>
  <si>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</si>
  <si>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</si>
  <si>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</si>
  <si>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</si>
  <si>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</si>
  <si>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</si>
  <si>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</si>
  <si>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</si>
  <si>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</si>
  <si>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</si>
  <si>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</si>
  <si>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</si>
  <si>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</si>
  <si>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</si>
  <si>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</si>
  <si>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</si>
  <si>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</si>
  <si>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</si>
  <si>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</si>
  <si>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</si>
  <si>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</si>
  <si>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</si>
  <si>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</si>
  <si>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</si>
  <si>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</si>
  <si>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</si>
  <si>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</si>
  <si>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</si>
  <si>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</si>
  <si>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</si>
  <si>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</si>
  <si>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</si>
  <si>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</si>
  <si>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</si>
  <si>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</si>
  <si>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</si>
  <si>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</si>
  <si>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</si>
  <si>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</si>
  <si>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</si>
  <si>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</si>
  <si>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</si>
  <si>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</si>
  <si>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</si>
  <si>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</si>
  <si>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</si>
  <si>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</si>
  <si>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</si>
  <si>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</si>
  <si>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</si>
  <si>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</si>
  <si>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</si>
  <si>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</si>
  <si>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</si>
  <si>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</si>
  <si>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</si>
  <si>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</si>
  <si>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</si>
  <si>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</si>
  <si>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</si>
  <si>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</si>
  <si>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</si>
  <si>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</si>
  <si>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</si>
  <si>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</si>
  <si>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</si>
  <si>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</si>
  <si>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</si>
  <si>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</si>
  <si>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</si>
  <si>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</si>
  <si>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</si>
  <si>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</si>
  <si>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</si>
  <si>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</si>
  <si>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</si>
  <si>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</si>
  <si>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</si>
  <si>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</si>
  <si>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</si>
  <si>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</si>
  <si>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</si>
  <si>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</si>
  <si>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</si>
  <si>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</si>
  <si>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</si>
  <si>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</si>
  <si>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</si>
  <si>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</si>
  <si>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</si>
  <si>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</si>
  <si>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</si>
  <si>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</si>
  <si>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</si>
  <si>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</si>
  <si>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</si>
  <si>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</si>
  <si>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</si>
  <si>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</si>
  <si>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</si>
  <si>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</si>
  <si>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</si>
  <si>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</si>
  <si>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</si>
  <si>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</si>
  <si>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</si>
  <si>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</si>
  <si>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</si>
  <si>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</si>
  <si>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</si>
  <si>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</si>
  <si>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</si>
  <si>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</si>
  <si>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</si>
  <si>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</si>
  <si>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3.71</t>
  </si>
  <si>
    <t>国民健康保険福智町立診療所特別会計</t>
  </si>
  <si>
    <t>▲ 4.41</t>
  </si>
  <si>
    <t>▲ 4.85</t>
  </si>
  <si>
    <t>▲ 5.73</t>
  </si>
  <si>
    <t>▲ 6.45</t>
  </si>
  <si>
    <t>▲ 3.51</t>
  </si>
  <si>
    <t>国民健康保険特別会計</t>
  </si>
  <si>
    <t>▲ 13.01</t>
  </si>
  <si>
    <t>▲ 14.09</t>
  </si>
  <si>
    <t>▲ 17.12</t>
  </si>
  <si>
    <t>▲ 4.82</t>
  </si>
  <si>
    <t>▲ 1.87</t>
  </si>
  <si>
    <t>一般会計</t>
  </si>
  <si>
    <t>水道事業会計</t>
  </si>
  <si>
    <t>住宅新築資金貸付事業特別会計</t>
  </si>
  <si>
    <t>後期高齢者医療特別会計</t>
  </si>
  <si>
    <t>公共用地先行取得事業特別会計</t>
  </si>
  <si>
    <t>その他会計（赤字）</t>
  </si>
  <si>
    <t>その他会計（黒字）</t>
  </si>
  <si>
    <t>-</t>
    <phoneticPr fontId="2"/>
  </si>
  <si>
    <t>-</t>
    <phoneticPr fontId="2"/>
  </si>
  <si>
    <t>福岡県市町村消防団員等公務災害補償組合（一般会計）</t>
  </si>
  <si>
    <t>福岡県市町村職員退職手当組合（一般会計）</t>
  </si>
  <si>
    <t>福岡県市町村職員退職手当組合（基金特別会計）</t>
  </si>
  <si>
    <t>福岡県自治会館管理組合（一般会計）</t>
  </si>
  <si>
    <t>福岡県田川地区消防組合（一般会計）</t>
  </si>
  <si>
    <t>田川地区斎場組合（一般会計）</t>
  </si>
  <si>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</si>
  <si>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</si>
  <si>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</si>
  <si>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</si>
  <si>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</si>
  <si>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</si>
  <si>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下田川清掃施設組合（一般会計）</t>
    <rPh sb="3" eb="5">
      <t>セイソウ</t>
    </rPh>
    <rPh sb="5" eb="7">
      <t>シセツ</t>
    </rPh>
    <rPh sb="7" eb="9">
      <t>クミアイ</t>
    </rPh>
    <phoneticPr fontId="2"/>
  </si>
  <si>
    <t>田川地区水道企業団(田川地区水道企業団水道用水供給事業会計)</t>
    <rPh sb="10" eb="12">
      <t>タガワ</t>
    </rPh>
    <rPh sb="12" eb="14">
      <t>チク</t>
    </rPh>
    <rPh sb="14" eb="16">
      <t>スイドウ</t>
    </rPh>
    <rPh sb="16" eb="18">
      <t>キギョウ</t>
    </rPh>
    <rPh sb="18" eb="19">
      <t>ダン</t>
    </rPh>
    <phoneticPr fontId="2"/>
  </si>
  <si>
    <t>福智町健康交流体験協会</t>
  </si>
  <si>
    <t>方城振興開発</t>
  </si>
  <si>
    <t>田川郡東部環境衛生施設組合（一般会計）</t>
    <rPh sb="0" eb="3">
      <t>タガワグン</t>
    </rPh>
    <rPh sb="3" eb="5">
      <t>トウブ</t>
    </rPh>
    <rPh sb="5" eb="7">
      <t>カンキョウ</t>
    </rPh>
    <rPh sb="7" eb="9">
      <t>エイセイ</t>
    </rPh>
    <rPh sb="9" eb="11">
      <t>シセツ</t>
    </rPh>
    <rPh sb="11" eb="13">
      <t>クミアイ</t>
    </rPh>
    <rPh sb="14" eb="16">
      <t>イッパン</t>
    </rPh>
    <rPh sb="16" eb="18">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</si>
  <si>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</si>
  <si>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</si>
  <si>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</si>
  <si>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</si>
  <si>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</si>
  <si>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</si>
  <si>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</si>
  <si>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</si>
  <si>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</si>
  <si>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</si>
  <si>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</si>
  <si>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</si>
  <si>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有形固定資産減価償却率は、類似団体と比較して高い水準であるため、今後公共施設等総合管理計画に基づいて施設の集約化等を検討する必要がある。
　将来負担比率は平成21年度以降全ての年度において、将来負担額を充当可能財源等が上回っている状況である。今後もその比率は維持できる見込みである。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</si>
  <si>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</si>
  <si>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</si>
  <si>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</si>
  <si>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</si>
  <si>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</si>
  <si>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</si>
  <si>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24年度の公債費繰上償還が功を奏して徐々に低くなり、平成26年度から類似団体を下回っている状況である。また、平成28年度末に約9億円の繰上償還を行ったため、低い比率が維持できる見込みである。
　将来負担比率は平成21年度以降全ての年度において、将来負担額を充当可能財源等が上回っている状況である。今後もその比率は維持できる見込みである。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</si>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</sst>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93520</c:v>
                </c:pt>
                <c:pt idx="1">
                  <c:v>116165</c:v>
                </c:pt>
                <c:pt idx="2">
                  <c:v>67423</c:v>
                </c:pt>
                <c:pt idx="3">
                  <c:v>81563</c:v>
                </c:pt>
                <c:pt idx="4">
                  <c:v>105395</c:v>
                </c:pt>
              </c:numCache>
            </c:numRef>
          </c:val>
          <c:smooth val="0"/>
        </c:ser>
        <c:dLbls>
          <c:showLegendKey val="0"/>
          <c:showVal val="0"/>
          <c:showCatName val="0"/>
          <c:showSerName val="0"/>
          <c:showPercent val="0"/>
          <c:showBubbleSize val="0"/>
        </c:dLbls>
        <c:marker val="1"/>
        <c:smooth val="0"/>
        <c:axId val="301081296"/>
        <c:axId val="301081688"/>
      </c:lineChart>
      <c:catAx>
        <c:axId val="301081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081688"/>
        <c:crosses val="autoZero"/>
        <c:auto val="1"/>
        <c:lblAlgn val="ctr"/>
        <c:lblOffset val="100"/>
        <c:tickLblSkip val="1"/>
        <c:tickMarkSkip val="1"/>
        <c:noMultiLvlLbl val="0"/>
      </c:catAx>
      <c:valAx>
        <c:axId val="3010816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081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13.37</c:v>
                </c:pt>
                <c:pt idx="1">
                  <c:v>14.4</c:v>
                </c:pt>
                <c:pt idx="2">
                  <c:v>17.34</c:v>
                </c:pt>
                <c:pt idx="3">
                  <c:v>13.24</c:v>
                </c:pt>
                <c:pt idx="4">
                  <c:v>7.99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14.72</c:v>
                </c:pt>
                <c:pt idx="1">
                  <c:v>14.6</c:v>
                </c:pt>
                <c:pt idx="2">
                  <c:v>14.82</c:v>
                </c:pt>
                <c:pt idx="3">
                  <c:v>14.71</c:v>
                </c:pt>
                <c:pt idx="4">
                  <c:v>14.99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1083256"/>
        <c:axId val="301083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18.64</c:v>
                </c:pt>
                <c:pt idx="1">
                  <c:v>1.1599999999999999</c:v>
                </c:pt>
                <c:pt idx="2">
                  <c:v>2.86</c:v>
                </c:pt>
                <c:pt idx="3">
                  <c:v>-3.71</c:v>
                </c:pt>
                <c:pt idx="4">
                  <c:v>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1083256"/>
        <c:axId val="301083648"/>
      </c:lineChart>
      <c:catAx>
        <c:axId val="301083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1083648"/>
        <c:crosses val="autoZero"/>
        <c:auto val="1"/>
        <c:lblAlgn val="ctr"/>
        <c:lblOffset val="100"/>
        <c:tickLblSkip val="1"/>
        <c:tickMarkSkip val="1"/>
        <c:noMultiLvlLbl val="0"/>
      </c:catAx>
      <c:valAx>
        <c:axId val="30108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083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住宅新築資金貸付事業特別会計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0.24</c:v>
                </c:pt>
                <c:pt idx="4">
                  <c:v>#N/A</c:v>
                </c:pt>
                <c:pt idx="5">
                  <c:v>0.28000000000000003</c:v>
                </c:pt>
                <c:pt idx="6">
                  <c:v>#N/A</c:v>
                </c:pt>
                <c:pt idx="7">
                  <c:v>0.27</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6.1</c:v>
                </c:pt>
                <c:pt idx="2">
                  <c:v>#N/A</c:v>
                </c:pt>
                <c:pt idx="3">
                  <c:v>6.05</c:v>
                </c:pt>
                <c:pt idx="4">
                  <c:v>#N/A</c:v>
                </c:pt>
                <c:pt idx="5">
                  <c:v>5.65</c:v>
                </c:pt>
                <c:pt idx="6">
                  <c:v>#N/A</c:v>
                </c:pt>
                <c:pt idx="7">
                  <c:v>5.25</c:v>
                </c:pt>
                <c:pt idx="8">
                  <c:v>#N/A</c:v>
                </c:pt>
                <c:pt idx="9">
                  <c:v>5.31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13.04</c:v>
                </c:pt>
                <c:pt idx="2">
                  <c:v>#N/A</c:v>
                </c:pt>
                <c:pt idx="3">
                  <c:v>14.16</c:v>
                </c:pt>
                <c:pt idx="4">
                  <c:v>#N/A</c:v>
                </c:pt>
                <c:pt idx="5">
                  <c:v>17.05</c:v>
                </c:pt>
                <c:pt idx="6">
                  <c:v>#N/A</c:v>
                </c:pt>
                <c:pt idx="7">
                  <c:v>12.96</c:v>
                </c:pt>
                <c:pt idx="8">
                  <c:v>#N/A</c:v>
                </c:pt>
                <c:pt idx="9">
                  <c:v>7.83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13.01</c:v>
                </c:pt>
                <c:pt idx="1">
                  <c:v>#N/A</c:v>
                </c:pt>
                <c:pt idx="2">
                  <c:v>14.09</c:v>
                </c:pt>
                <c:pt idx="3">
                  <c:v>#N/A</c:v>
                </c:pt>
                <c:pt idx="4">
                  <c:v>17.12</c:v>
                </c:pt>
                <c:pt idx="5">
                  <c:v>#N/A</c:v>
                </c:pt>
                <c:pt idx="6">
                  <c:v>4.82</c:v>
                </c:pt>
                <c:pt idx="7">
                  <c:v>#N/A</c:v>
                </c:pt>
                <c:pt idx="8">
                  <c:v>1.87</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国民健康保険福智町立診療所特別会計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4.41</c:v>
                </c:pt>
                <c:pt idx="1">
                  <c:v>#N/A</c:v>
                </c:pt>
                <c:pt idx="2">
                  <c:v>4.8499999999999996</c:v>
                </c:pt>
                <c:pt idx="3">
                  <c:v>#N/A</c:v>
                </c:pt>
                <c:pt idx="4">
                  <c:v>5.73</c:v>
                </c:pt>
                <c:pt idx="5">
                  <c:v>#N/A</c:v>
                </c:pt>
                <c:pt idx="6">
                  <c:v>6.45</c:v>
                </c:pt>
                <c:pt idx="7">
                  <c:v>#N/A</c:v>
                </c:pt>
                <c:pt idx="8">
                  <c:v>3.51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1084432"/>
        <c:axId val="308821424"/>
      </c:barChart>
      <c:catAx>
        <c:axId val="30108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821424"/>
        <c:crosses val="autoZero"/>
        <c:auto val="1"/>
        <c:lblAlgn val="ctr"/>
        <c:lblOffset val="100"/>
        <c:tickLblSkip val="1"/>
        <c:tickMarkSkip val="1"/>
        <c:noMultiLvlLbl val="0"/>
      </c:catAx>
      <c:valAx>
        <c:axId val="30882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084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1882</c:v>
                </c:pt>
                <c:pt idx="5">
                  <c:v>1951</c:v>
                </c:pt>
                <c:pt idx="8">
                  <c:v>1993</c:v>
                </c:pt>
                <c:pt idx="11">
                  <c:v>1996</c:v>
                </c:pt>
                <c:pt idx="14">
                  <c:v>2025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166</c:v>
                </c:pt>
                <c:pt idx="3">
                  <c:v>166</c:v>
                </c:pt>
                <c:pt idx="6">
                  <c:v>166</c:v>
                </c:pt>
                <c:pt idx="9">
                  <c:v>166</c:v>
                </c:pt>
                <c:pt idx="12">
                  <c:v>148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15</c:v>
                </c:pt>
                <c:pt idx="6">
                  <c:v>17</c:v>
                </c:pt>
                <c:pt idx="9">
                  <c:v>28</c:v>
                </c:pt>
                <c:pt idx="12">
                  <c:v>30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c:v>
                </c:pt>
                <c:pt idx="3">
                  <c:v>7</c:v>
                </c:pt>
                <c:pt idx="6">
                  <c:v>5</c:v>
                </c:pt>
                <c:pt idx="9">
                  <c:v>7</c:v>
                </c:pt>
                <c:pt idx="12">
                  <c:v>22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2423</c:v>
                </c:pt>
                <c:pt idx="3">
                  <c:v>2116</c:v>
                </c:pt>
                <c:pt idx="6">
                  <c:v>2079</c:v>
                </c:pt>
                <c:pt idx="9">
                  <c:v>2106</c:v>
                </c:pt>
                <c:pt idx="12">
                  <c:v>2166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8822208"/>
        <c:axId val="308822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732</c:v>
                </c:pt>
                <c:pt idx="2">
                  <c:v>#N/A</c:v>
                </c:pt>
                <c:pt idx="3">
                  <c:v>#N/A</c:v>
                </c:pt>
                <c:pt idx="4">
                  <c:v>353</c:v>
                </c:pt>
                <c:pt idx="5">
                  <c:v>#N/A</c:v>
                </c:pt>
                <c:pt idx="6">
                  <c:v>#N/A</c:v>
                </c:pt>
                <c:pt idx="7">
                  <c:v>274</c:v>
                </c:pt>
                <c:pt idx="8">
                  <c:v>#N/A</c:v>
                </c:pt>
                <c:pt idx="9">
                  <c:v>#N/A</c:v>
                </c:pt>
                <c:pt idx="10">
                  <c:v>311</c:v>
                </c:pt>
                <c:pt idx="11">
                  <c:v>#N/A</c:v>
                </c:pt>
                <c:pt idx="12">
                  <c:v>#N/A</c:v>
                </c:pt>
                <c:pt idx="13">
                  <c:v>341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8822208"/>
        <c:axId val="308822600"/>
      </c:lineChart>
      <c:catAx>
        <c:axId val="30882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822600"/>
        <c:crosses val="autoZero"/>
        <c:auto val="1"/>
        <c:lblAlgn val="ctr"/>
        <c:lblOffset val="100"/>
        <c:tickLblSkip val="1"/>
        <c:tickMarkSkip val="1"/>
        <c:noMultiLvlLbl val="0"/>
      </c:catAx>
      <c:valAx>
        <c:axId val="308822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82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15790</c:v>
                </c:pt>
                <c:pt idx="5">
                  <c:v>15887</c:v>
                </c:pt>
                <c:pt idx="8">
                  <c:v>15548</c:v>
                </c:pt>
                <c:pt idx="11">
                  <c:v>15119</c:v>
                </c:pt>
                <c:pt idx="14">
                  <c:v>14873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3434</c:v>
                </c:pt>
                <c:pt idx="5">
                  <c:v>3239</c:v>
                </c:pt>
                <c:pt idx="8">
                  <c:v>3080</c:v>
                </c:pt>
                <c:pt idx="11">
                  <c:v>3074</c:v>
                </c:pt>
                <c:pt idx="14">
                  <c:v>3053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14122</c:v>
                </c:pt>
                <c:pt idx="5">
                  <c:v>15264</c:v>
                </c:pt>
                <c:pt idx="8">
                  <c:v>16465</c:v>
                </c:pt>
                <c:pt idx="11">
                  <c:v>17494</c:v>
                </c:pt>
                <c:pt idx="14">
                  <c:v>17553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2993</c:v>
                </c:pt>
                <c:pt idx="3">
                  <c:v>2891</c:v>
                </c:pt>
                <c:pt idx="6">
                  <c:v>2739</c:v>
                </c:pt>
                <c:pt idx="9">
                  <c:v>2557</c:v>
                </c:pt>
                <c:pt idx="12">
                  <c:v>2490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927</c:v>
                </c:pt>
                <c:pt idx="3">
                  <c:v>147</c:v>
                </c:pt>
                <c:pt idx="6">
                  <c:v>276</c:v>
                </c:pt>
                <c:pt idx="9">
                  <c:v>249</c:v>
                </c:pt>
                <c:pt idx="12">
                  <c:v>179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87</c:v>
                </c:pt>
                <c:pt idx="3">
                  <c:v>83</c:v>
                </c:pt>
                <c:pt idx="6">
                  <c:v>70</c:v>
                </c:pt>
                <c:pt idx="9">
                  <c:v>64</c:v>
                </c:pt>
                <c:pt idx="12">
                  <c:v>62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21307</c:v>
                </c:pt>
                <c:pt idx="3">
                  <c:v>21669</c:v>
                </c:pt>
                <c:pt idx="6">
                  <c:v>21356</c:v>
                </c:pt>
                <c:pt idx="9">
                  <c:v>21061</c:v>
                </c:pt>
                <c:pt idx="12">
                  <c:v>20197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8824952"/>
        <c:axId val="309160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8824952"/>
        <c:axId val="309160984"/>
      </c:lineChart>
      <c:catAx>
        <c:axId val="308824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9160984"/>
        <c:crosses val="autoZero"/>
        <c:auto val="1"/>
        <c:lblAlgn val="ctr"/>
        <c:lblOffset val="100"/>
        <c:tickLblSkip val="1"/>
        <c:tickMarkSkip val="1"/>
        <c:noMultiLvlLbl val="0"/>
      </c:catAx>
      <c:valAx>
        <c:axId val="309160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824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{609DA9AA-6935-439E-95B3-1C6DF0538201}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{E2EFD671-6348-4EE8-9306-09151E7CA48D}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{F76E354F-5747-4512-8169-26324BAE57A7}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{E003F9C2-D80D-4DC9-8390-A990542A7C8C}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{B8B6DF79-71D7-4CCC-9C4B-94AF78EF3FCC}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{ABAA3A89-9063-443B-92A1-4D780A49F2FF}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{A06BD422-2B88-4A02-985E-4C67935F443A}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{6B773CA5-64F1-4602-ADC1-FB8ADC5A91EF}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{D905007F-1DBF-44EF-8B8A-717E5FE26757}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{55D588E4-709F-442D-8CC8-DC80F01EA515}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8824560"/>
        <c:axId val="308824168"/>
      </c:scatterChart>
      <c:valAx>
        <c:axId val="308824560"/>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824168"/>
        <c:crosses val="autoZero"/>
        <c:crossBetween val="midCat"/>
      </c:valAx>
      <c:valAx>
        <c:axId val="308824168"/>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8824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{2E80FABE-D31F-442B-A2B4-3CEBAE68CD60}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{69C86E27-6259-462F-854E-F9A436A0294F}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{BA09885D-CF3A-46C5-BD94-ECC8BA54B31E}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{DEF2039B-792B-42E6-A923-4FFE4910D7A2}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{02CC397D-A3A3-4C61-B482-9E1F07BC5D69}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10.9</c:v>
                </c:pt>
                <c:pt idx="2">
                  <c:v>7.6</c:v>
                </c:pt>
                <c:pt idx="3">
                  <c:v>5.3</c:v>
                </c:pt>
                <c:pt idx="4">
                  <c:v>5.2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{1D6BFF7E-E8A1-43FB-A77E-E09B2AE9DF1C}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{57B707F5-846C-41B0-91CF-DB77BEDD5AD5}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{9ABB02B4-DE73-4D12-AB4C-62526836B3CA}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{913101CD-51D7-4FFE-A592-AC427F25F8E4}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{0002C49B-89E4-4B52-B44A-AD9E549F549E}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8822992"/>
        <c:axId val="309161768"/>
      </c:scatterChart>
      <c:valAx>
        <c:axId val="308822992"/>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161768"/>
        <c:crosses val="autoZero"/>
        <c:crossBetween val="midCat"/>
      </c:valAx>
      <c:valAx>
        <c:axId val="309161768"/>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8822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実質公債費比率の分子については、</a:t>
          </a:r>
          <a:r>
            <a:rPr lang="ja-JP" altLang="en-US" sz="1100" b="0" i="0" baseline="0">
              <a:solidFill>
                <a:schemeClr val="dk1"/>
              </a:solidFill>
              <a:effectLst/>
              <a:latin typeface="+mn-lt"/>
              <a:ea typeface="+mn-ea"/>
              <a:cs typeface="+mn-cs"/>
            </a:rPr>
            <a:t>近年元利償還額は横ばいを保っている。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1,183</a:t>
          </a:r>
          <a:r>
            <a:rPr lang="ja-JP" altLang="ja-JP" sz="1100" b="0" i="0" baseline="0">
              <a:solidFill>
                <a:schemeClr val="dk1"/>
              </a:solidFill>
              <a:effectLst/>
              <a:latin typeface="+mn-lt"/>
              <a:ea typeface="+mn-ea"/>
              <a:cs typeface="+mn-cs"/>
            </a:rPr>
            <a:t>百万円の繰上償還を実施し</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年度から減少傾向にあったものの、新発債の増加により平成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年度から増加している。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905</a:t>
          </a:r>
          <a:r>
            <a:rPr lang="ja-JP" altLang="ja-JP" sz="1100" b="0" i="0" baseline="0">
              <a:solidFill>
                <a:schemeClr val="dk1"/>
              </a:solidFill>
              <a:effectLst/>
              <a:latin typeface="+mn-lt"/>
              <a:ea typeface="+mn-ea"/>
              <a:cs typeface="+mn-cs"/>
            </a:rPr>
            <a:t>百万円の繰上償還</a:t>
          </a:r>
          <a:r>
            <a:rPr lang="ja-JP" altLang="en-US" sz="1100" b="0" i="0" baseline="0">
              <a:solidFill>
                <a:schemeClr val="dk1"/>
              </a:solidFill>
              <a:effectLst/>
              <a:latin typeface="+mn-lt"/>
              <a:ea typeface="+mn-ea"/>
              <a:cs typeface="+mn-cs"/>
            </a:rPr>
            <a:t>を行ったため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年度以降は減少となる見込みである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今後、公営住宅建設や学校建設等の公共施設の改修に対する起債発行を予定しているため、元利償還額の増加が見込まれる。そのため、</a:t>
          </a:r>
          <a:r>
            <a:rPr lang="ja-JP" altLang="ja-JP" sz="1100" b="0" i="0" baseline="0">
              <a:solidFill>
                <a:schemeClr val="dk1"/>
              </a:solidFill>
              <a:effectLst/>
              <a:latin typeface="+mn-lt"/>
              <a:ea typeface="+mn-ea"/>
              <a:cs typeface="+mn-cs"/>
            </a:rPr>
            <a:t>合併特例債及び</a:t>
          </a:r>
          <a:r>
            <a:rPr lang="ja-JP" altLang="en-US" sz="1100" b="0" i="0" baseline="0">
              <a:solidFill>
                <a:schemeClr val="dk1"/>
              </a:solidFill>
              <a:effectLst/>
              <a:latin typeface="+mn-lt"/>
              <a:ea typeface="+mn-ea"/>
              <a:cs typeface="+mn-cs"/>
            </a:rPr>
            <a:t>過疎対策事業債、</a:t>
          </a:r>
          <a:r>
            <a:rPr lang="ja-JP" altLang="ja-JP" sz="1100" b="0" i="0" baseline="0">
              <a:solidFill>
                <a:schemeClr val="dk1"/>
              </a:solidFill>
              <a:effectLst/>
              <a:latin typeface="+mn-lt"/>
              <a:ea typeface="+mn-ea"/>
              <a:cs typeface="+mn-cs"/>
            </a:rPr>
            <a:t>公営住宅建設事業債等を含めた地方債全体の計画的発行を図る必要がある。</a:t>
          </a:r>
          <a:endParaRPr lang="en-US" altLang="ja-JP" sz="14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なお、後年度普通交付税に算入される額を含む、算入公債費等の額については、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a:t>
          </a:r>
          <a:r>
            <a:rPr lang="ja-JP" altLang="ja-JP" sz="1100" b="0" i="0" baseline="0">
              <a:solidFill>
                <a:schemeClr val="dk1"/>
              </a:solidFill>
              <a:effectLst/>
              <a:latin typeface="+mn-lt"/>
              <a:ea typeface="+mn-ea"/>
              <a:cs typeface="+mn-cs"/>
            </a:rPr>
            <a:t>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元利償還金に対する</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以上が算入されており、次年度以降についても算入率</a:t>
          </a:r>
          <a:r>
            <a:rPr lang="en-US" altLang="ja-JP" sz="1100" b="0" i="0" baseline="0">
              <a:solidFill>
                <a:schemeClr val="dk1"/>
              </a:solidFill>
              <a:effectLst/>
              <a:latin typeface="+mn-lt"/>
              <a:ea typeface="+mn-ea"/>
              <a:cs typeface="+mn-cs"/>
            </a:rPr>
            <a:t>70</a:t>
          </a:r>
          <a:r>
            <a:rPr lang="ja-JP" altLang="en-US" sz="1100" b="0" i="0" baseline="0">
              <a:solidFill>
                <a:schemeClr val="dk1"/>
              </a:solidFill>
              <a:effectLst/>
              <a:latin typeface="+mn-lt"/>
              <a:ea typeface="+mn-ea"/>
              <a:cs typeface="+mn-cs"/>
            </a:rPr>
            <a:t>％以上</a:t>
          </a:r>
          <a:r>
            <a:rPr lang="ja-JP" altLang="ja-JP" sz="1100" b="0" i="0" baseline="0">
              <a:solidFill>
                <a:schemeClr val="dk1"/>
              </a:solidFill>
              <a:effectLst/>
              <a:latin typeface="+mn-lt"/>
              <a:ea typeface="+mn-ea"/>
              <a:cs typeface="+mn-cs"/>
            </a:rPr>
            <a:t>は維持できる見込みである</a:t>
          </a:r>
          <a:r>
            <a:rPr lang="ja-JP" altLang="en-US" sz="1100" b="0" i="0" baseline="0">
              <a:solidFill>
                <a:schemeClr val="dk1"/>
              </a:solidFill>
              <a:effectLst/>
              <a:latin typeface="+mn-lt"/>
              <a:ea typeface="+mn-ea"/>
              <a:cs typeface="+mn-cs"/>
            </a:rPr>
            <a:t>。過疎対策事業債や合併特例事業債等の起債終了後の平成</a:t>
          </a:r>
          <a:r>
            <a:rPr lang="en-US" altLang="ja-JP" sz="1100" b="0" i="0" baseline="0">
              <a:solidFill>
                <a:schemeClr val="dk1"/>
              </a:solidFill>
              <a:effectLst/>
              <a:latin typeface="+mn-lt"/>
              <a:ea typeface="+mn-ea"/>
              <a:cs typeface="+mn-cs"/>
            </a:rPr>
            <a:t>33</a:t>
          </a:r>
          <a:r>
            <a:rPr lang="ja-JP" altLang="en-US" sz="1100" b="0" i="0" baseline="0">
              <a:solidFill>
                <a:schemeClr val="dk1"/>
              </a:solidFill>
              <a:effectLst/>
              <a:latin typeface="+mn-lt"/>
              <a:ea typeface="+mn-ea"/>
              <a:cs typeface="+mn-cs"/>
            </a:rPr>
            <a:t>年度以降はこの算入率は減少することが予想される。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将来負担比率（分母）については、平成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年度以降全ての年度において、将来負担額を充当可能財源等が上回っている状況である。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特に、一般会計等に係る地方債現在高は、横</a:t>
          </a:r>
          <a:r>
            <a:rPr lang="ja-JP" altLang="en-US" sz="1100" b="0" i="0" baseline="0">
              <a:solidFill>
                <a:schemeClr val="dk1"/>
              </a:solidFill>
              <a:effectLst/>
              <a:latin typeface="+mn-lt"/>
              <a:ea typeface="+mn-ea"/>
              <a:cs typeface="+mn-cs"/>
            </a:rPr>
            <a:t>ば</a:t>
          </a:r>
          <a:r>
            <a:rPr lang="ja-JP" altLang="ja-JP" sz="1100" b="0" i="0" baseline="0">
              <a:solidFill>
                <a:schemeClr val="dk1"/>
              </a:solidFill>
              <a:effectLst/>
              <a:latin typeface="+mn-lt"/>
              <a:ea typeface="+mn-ea"/>
              <a:cs typeface="+mn-cs"/>
            </a:rPr>
            <a:t>いか減少傾向にある。平成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年度末の現在高は繰上償還の効果もあり</a:t>
          </a:r>
          <a:r>
            <a:rPr lang="en-US" altLang="ja-JP" sz="1100" b="0" i="0" baseline="0">
              <a:solidFill>
                <a:schemeClr val="dk1"/>
              </a:solidFill>
              <a:effectLst/>
              <a:latin typeface="+mn-lt"/>
              <a:ea typeface="+mn-ea"/>
              <a:cs typeface="+mn-cs"/>
            </a:rPr>
            <a:t>213</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まで</a:t>
          </a:r>
          <a:r>
            <a:rPr lang="ja-JP" altLang="ja-JP" sz="1100" b="0" i="0" baseline="0">
              <a:solidFill>
                <a:schemeClr val="dk1"/>
              </a:solidFill>
              <a:effectLst/>
              <a:latin typeface="+mn-lt"/>
              <a:ea typeface="+mn-ea"/>
              <a:cs typeface="+mn-cs"/>
            </a:rPr>
            <a:t>減少したが、平成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年度末現在高は、新規発行額の増により上昇した。</a:t>
          </a:r>
          <a:r>
            <a:rPr lang="ja-JP" altLang="en-US" sz="1100" b="0" i="0" baseline="0">
              <a:solidFill>
                <a:schemeClr val="dk1"/>
              </a:solidFill>
              <a:effectLst/>
              <a:latin typeface="+mn-lt"/>
              <a:ea typeface="+mn-ea"/>
              <a:cs typeface="+mn-cs"/>
            </a:rPr>
            <a:t>また平成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年度末も同じく繰上償還を行っており、その効果により</a:t>
          </a:r>
          <a:r>
            <a:rPr lang="en-US" altLang="ja-JP" sz="1100" b="0" i="0" baseline="0">
              <a:solidFill>
                <a:schemeClr val="dk1"/>
              </a:solidFill>
              <a:effectLst/>
              <a:latin typeface="+mn-lt"/>
              <a:ea typeface="+mn-ea"/>
              <a:cs typeface="+mn-cs"/>
            </a:rPr>
            <a:t>202</a:t>
          </a:r>
          <a:r>
            <a:rPr lang="ja-JP" altLang="en-US" sz="1100" b="0" i="0" baseline="0">
              <a:solidFill>
                <a:schemeClr val="dk1"/>
              </a:solidFill>
              <a:effectLst/>
              <a:latin typeface="+mn-lt"/>
              <a:ea typeface="+mn-ea"/>
              <a:cs typeface="+mn-cs"/>
            </a:rPr>
            <a:t>億円まで減少している。</a:t>
          </a:r>
          <a:endParaRPr lang="ja-JP" altLang="ja-JP" sz="1400">
            <a:effectLst/>
          </a:endParaRPr>
        </a:p>
        <a:p>
          <a:pPr rtl="0"/>
          <a:r>
            <a:rPr lang="ja-JP" altLang="ja-JP" sz="1100" b="0" i="0" baseline="0">
              <a:solidFill>
                <a:schemeClr val="dk1"/>
              </a:solidFill>
              <a:effectLst/>
              <a:latin typeface="+mn-lt"/>
              <a:ea typeface="+mn-ea"/>
              <a:cs typeface="+mn-cs"/>
            </a:rPr>
            <a:t>　これに対し充当可能財源等については、特定目的基金を含む充当可能基金が年々増加し、さらに基準財政需要額算入見込額についても、</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149</a:t>
          </a:r>
          <a:r>
            <a:rPr lang="ja-JP" altLang="ja-JP" sz="1100" b="0" i="0" baseline="0">
              <a:solidFill>
                <a:schemeClr val="dk1"/>
              </a:solidFill>
              <a:effectLst/>
              <a:latin typeface="+mn-lt"/>
              <a:ea typeface="+mn-ea"/>
              <a:cs typeface="+mn-cs"/>
            </a:rPr>
            <a:t>億円となっており、地方債残高の</a:t>
          </a:r>
          <a:r>
            <a:rPr lang="en-US" altLang="ja-JP" sz="1100" b="0" i="0" baseline="0">
              <a:solidFill>
                <a:schemeClr val="dk1"/>
              </a:solidFill>
              <a:effectLst/>
              <a:latin typeface="+mn-lt"/>
              <a:ea typeface="+mn-ea"/>
              <a:cs typeface="+mn-cs"/>
            </a:rPr>
            <a:t>74%</a:t>
          </a:r>
          <a:r>
            <a:rPr lang="ja-JP" altLang="ja-JP" sz="1100" b="0" i="0" baseline="0">
              <a:solidFill>
                <a:schemeClr val="dk1"/>
              </a:solidFill>
              <a:effectLst/>
              <a:latin typeface="+mn-lt"/>
              <a:ea typeface="+mn-ea"/>
              <a:cs typeface="+mn-cs"/>
            </a:rPr>
            <a:t>を占めている。</a:t>
          </a:r>
          <a:endParaRPr lang="ja-JP" altLang="ja-JP" sz="1400">
            <a:effectLst/>
          </a:endParaRPr>
        </a:p>
        <a:p>
          <a:pPr rtl="0"/>
          <a:r>
            <a:rPr lang="ja-JP" altLang="ja-JP" sz="1100" b="0" i="0" baseline="0">
              <a:solidFill>
                <a:schemeClr val="dk1"/>
              </a:solidFill>
              <a:effectLst/>
              <a:latin typeface="+mn-lt"/>
              <a:ea typeface="+mn-ea"/>
              <a:cs typeface="+mn-cs"/>
            </a:rPr>
            <a:t>　今後も、この数値は大きな変動はないと見込まれる。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福岡県福智町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23,547
23,428
42.06
19,330,998
18,674,976
603,479
7,553,152
20,197,048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56.5</a:t>
          </a:r>
          <a:r>
            <a:rPr kumimoji="1" lang="ja-JP" altLang="ja-JP" sz="1100">
              <a:solidFill>
                <a:schemeClr val="dk1"/>
              </a:solidFill>
              <a:effectLst/>
              <a:latin typeface="+mn-lt"/>
              <a:ea typeface="+mn-ea"/>
              <a:cs typeface="+mn-cs"/>
            </a:rPr>
            <a:t>と、類似団体と比較して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ポイント高い状況である。</a:t>
          </a:r>
          <a:endParaRPr lang="ja-JP" altLang="ja-JP">
            <a:effectLst/>
          </a:endParaRPr>
        </a:p>
        <a:p>
          <a:r>
            <a:rPr kumimoji="1" lang="ja-JP" altLang="ja-JP" sz="1100">
              <a:solidFill>
                <a:schemeClr val="dk1"/>
              </a:solidFill>
              <a:effectLst/>
              <a:latin typeface="+mn-lt"/>
              <a:ea typeface="+mn-ea"/>
              <a:cs typeface="+mn-cs"/>
            </a:rPr>
            <a:t>　福智町では、平成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年度に策定した公共施設等総合管理計画において、公共施設等の述べ床面積を今後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％以上削減するという目標を掲げており、老朽化した施設の集約化・複合化や除却を進める必要がある。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45357</xdr:rowOff>
    </xdr:from>
    <xdr:to>
      <xdr:col>3</xdr:col>
      <xdr:colOff>511175</xdr:colOff>
      <xdr:row>28</xdr:row>
      <xdr:rowOff>146957</xdr:rowOff>
    </xdr:to>
    <xdr:sp macro="" textlink="">
      <xdr:nvSpPr>
        <xdr:cNvPr id="85" name="円/楕円 84"/>
        <xdr:cNvSpPr/>
      </xdr:nvSpPr>
      <xdr:spPr>
        <a:xfrm>
          <a:off x="40005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6"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163484</xdr:rowOff>
    </xdr:from>
    <xdr:ext cx="405111" cy="259045"/>
    <xdr:sp macro="" textlink="">
      <xdr:nvSpPr>
        <xdr:cNvPr id="87" name="n_1mainValue有形固定資産減価償却率"/>
        <xdr:cNvSpPr txBox="1"/>
      </xdr:nvSpPr>
      <xdr:spPr>
        <a:xfrm>
          <a:off x="3836043"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23,547
23,428
42.06
19,330,998
18,674,976
603,479
7,553,152
20,197,048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46355</xdr:rowOff>
    </xdr:from>
    <xdr:to>
      <xdr:col>5</xdr:col>
      <xdr:colOff>409575</xdr:colOff>
      <xdr:row>38</xdr:row>
      <xdr:rowOff>147955</xdr:rowOff>
    </xdr:to>
    <xdr:sp macro="" textlink="">
      <xdr:nvSpPr>
        <xdr:cNvPr id="70" name="円/楕円 69"/>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139082</xdr:rowOff>
    </xdr:from>
    <xdr:ext cx="405111" cy="259045"/>
    <xdr:sp macro="" textlink="">
      <xdr:nvSpPr>
        <xdr:cNvPr id="72" name="n_1mainValue【道路】&#10;有形固定資産減価償却率"/>
        <xdr:cNvSpPr txBox="1"/>
      </xdr:nvSpPr>
      <xdr:spPr>
        <a:xfrm>
          <a:off x="3582043"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46797</xdr:rowOff>
    </xdr:from>
    <xdr:to>
      <xdr:col>14</xdr:col>
      <xdr:colOff>79375</xdr:colOff>
      <xdr:row>36</xdr:row>
      <xdr:rowOff>148397</xdr:rowOff>
    </xdr:to>
    <xdr:sp macro="" textlink="">
      <xdr:nvSpPr>
        <xdr:cNvPr id="108" name="円/楕円 107"/>
        <xdr:cNvSpPr/>
      </xdr:nvSpPr>
      <xdr:spPr>
        <a:xfrm>
          <a:off x="9588500" y="62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107063</xdr:rowOff>
    </xdr:from>
    <xdr:ext cx="469744" cy="259045"/>
    <xdr:sp macro="" textlink="">
      <xdr:nvSpPr>
        <xdr:cNvPr id="109" name="n_1aveValue【道路】&#10;一人当たり延長"/>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164924</xdr:rowOff>
    </xdr:from>
    <xdr:ext cx="534377" cy="259045"/>
    <xdr:sp macro="" textlink="">
      <xdr:nvSpPr>
        <xdr:cNvPr id="110" name="n_1mainValue【道路】&#10;一人当たり延長"/>
        <xdr:cNvSpPr txBox="1"/>
      </xdr:nvSpPr>
      <xdr:spPr>
        <a:xfrm>
          <a:off x="9359410" y="599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111506</xdr:rowOff>
    </xdr:from>
    <xdr:to>
      <xdr:col>5</xdr:col>
      <xdr:colOff>409575</xdr:colOff>
      <xdr:row>58</xdr:row>
      <xdr:rowOff>41656</xdr:rowOff>
    </xdr:to>
    <xdr:sp macro="" textlink="">
      <xdr:nvSpPr>
        <xdr:cNvPr id="146" name="円/楕円 145"/>
        <xdr:cNvSpPr/>
      </xdr:nvSpPr>
      <xdr:spPr>
        <a:xfrm>
          <a:off x="3746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58183</xdr:rowOff>
    </xdr:from>
    <xdr:ext cx="405111" cy="259045"/>
    <xdr:sp macro="" textlink="">
      <xdr:nvSpPr>
        <xdr:cNvPr id="148" name="n_1mainValue【橋りょう・トンネル】&#10;有形固定資産減価償却率"/>
        <xdr:cNvSpPr txBox="1"/>
      </xdr:nvSpPr>
      <xdr:spPr>
        <a:xfrm>
          <a:off x="3582043"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148379</xdr:rowOff>
    </xdr:from>
    <xdr:to>
      <xdr:col>14</xdr:col>
      <xdr:colOff>79375</xdr:colOff>
      <xdr:row>58</xdr:row>
      <xdr:rowOff>78529</xdr:rowOff>
    </xdr:to>
    <xdr:sp macro="" textlink="">
      <xdr:nvSpPr>
        <xdr:cNvPr id="185" name="円/楕円 184"/>
        <xdr:cNvSpPr/>
      </xdr:nvSpPr>
      <xdr:spPr>
        <a:xfrm>
          <a:off x="9588500" y="992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74072</xdr:rowOff>
    </xdr:from>
    <xdr:ext cx="599010" cy="259045"/>
    <xdr:sp macro="" textlink="">
      <xdr:nvSpPr>
        <xdr:cNvPr id="186" name="n_1aveValue【橋りょう・トンネル】&#10;一人当たり有形固定資産（償却資産）額"/>
        <xdr:cNvSpPr txBox="1"/>
      </xdr:nvSpPr>
      <xdr:spPr>
        <a:xfrm>
          <a:off x="9327094" y="105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56</xdr:row>
      <xdr:rowOff>95056</xdr:rowOff>
    </xdr:from>
    <xdr:ext cx="599010" cy="259045"/>
    <xdr:sp macro="" textlink="">
      <xdr:nvSpPr>
        <xdr:cNvPr id="187" name="n_1mainValue【橋りょう・トンネル】&#10;一人当たり有形固定資産（償却資産）額"/>
        <xdr:cNvSpPr txBox="1"/>
      </xdr:nvSpPr>
      <xdr:spPr>
        <a:xfrm>
          <a:off x="9327094" y="969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282,722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58165</xdr:rowOff>
    </xdr:from>
    <xdr:to>
      <xdr:col>5</xdr:col>
      <xdr:colOff>409575</xdr:colOff>
      <xdr:row>82</xdr:row>
      <xdr:rowOff>159765</xdr:rowOff>
    </xdr:to>
    <xdr:sp macro="" textlink="">
      <xdr:nvSpPr>
        <xdr:cNvPr id="223" name="円/楕円 222"/>
        <xdr:cNvSpPr/>
      </xdr:nvSpPr>
      <xdr:spPr>
        <a:xfrm>
          <a:off x="3746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4842</xdr:rowOff>
    </xdr:from>
    <xdr:ext cx="405111" cy="259045"/>
    <xdr:sp macro="" textlink="">
      <xdr:nvSpPr>
        <xdr:cNvPr id="225" name="n_1mainValue【公営住宅】&#10;有形固定資産減価償却率"/>
        <xdr:cNvSpPr txBox="1"/>
      </xdr:nvSpPr>
      <xdr:spPr>
        <a:xfrm>
          <a:off x="3582043" y="1389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7" name="テキスト ボックス 2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70757</xdr:rowOff>
    </xdr:from>
    <xdr:to>
      <xdr:col>15</xdr:col>
      <xdr:colOff>180340</xdr:colOff>
      <xdr:row>86</xdr:row>
      <xdr:rowOff>164810</xdr:rowOff>
    </xdr:to>
    <xdr:cxnSp macro="">
      <xdr:nvCxnSpPr>
        <xdr:cNvPr id="251" name="直線コネクタ 250"/>
        <xdr:cNvCxnSpPr/>
      </xdr:nvCxnSpPr>
      <xdr:spPr>
        <a:xfrm flipV="1">
          <a:off x="10476865" y="13615307"/>
          <a:ext cx="0" cy="129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168637</xdr:rowOff>
    </xdr:from>
    <xdr:ext cx="469744" cy="259045"/>
    <xdr:sp macro="" textlink="">
      <xdr:nvSpPr>
        <xdr:cNvPr id="252" name="【公営住宅】&#10;一人当たり面積最小値テキスト"/>
        <xdr:cNvSpPr txBox="1"/>
      </xdr:nvSpPr>
      <xdr:spPr>
        <a:xfrm>
          <a:off x="10566400" y="14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164810</xdr:rowOff>
    </xdr:from>
    <xdr:to>
      <xdr:col>15</xdr:col>
      <xdr:colOff>269875</xdr:colOff>
      <xdr:row>86</xdr:row>
      <xdr:rowOff>164810</xdr:rowOff>
    </xdr:to>
    <xdr:cxnSp macro="">
      <xdr:nvCxnSpPr>
        <xdr:cNvPr id="253" name="直線コネクタ 252"/>
        <xdr:cNvCxnSpPr/>
      </xdr:nvCxnSpPr>
      <xdr:spPr>
        <a:xfrm>
          <a:off x="10388600" y="14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17434</xdr:rowOff>
    </xdr:from>
    <xdr:ext cx="469744" cy="259045"/>
    <xdr:sp macro="" textlink="">
      <xdr:nvSpPr>
        <xdr:cNvPr id="254" name="【公営住宅】&#10;一人当たり面積最大値テキスト"/>
        <xdr:cNvSpPr txBox="1"/>
      </xdr:nvSpPr>
      <xdr:spPr>
        <a:xfrm>
          <a:off x="10566400" y="133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79</xdr:row>
      <xdr:rowOff>70757</xdr:rowOff>
    </xdr:from>
    <xdr:to>
      <xdr:col>15</xdr:col>
      <xdr:colOff>269875</xdr:colOff>
      <xdr:row>79</xdr:row>
      <xdr:rowOff>70757</xdr:rowOff>
    </xdr:to>
    <xdr:cxnSp macro="">
      <xdr:nvCxnSpPr>
        <xdr:cNvPr id="255" name="直線コネクタ 254"/>
        <xdr:cNvCxnSpPr/>
      </xdr:nvCxnSpPr>
      <xdr:spPr>
        <a:xfrm>
          <a:off x="10388600" y="136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48023</xdr:rowOff>
    </xdr:from>
    <xdr:ext cx="469744" cy="259045"/>
    <xdr:sp macro="" textlink="">
      <xdr:nvSpPr>
        <xdr:cNvPr id="256" name="【公営住宅】&#10;一人当たり面積平均値テキスト"/>
        <xdr:cNvSpPr txBox="1"/>
      </xdr:nvSpPr>
      <xdr:spPr>
        <a:xfrm>
          <a:off x="10566400" y="14621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69596</xdr:rowOff>
    </xdr:from>
    <xdr:to>
      <xdr:col>15</xdr:col>
      <xdr:colOff>231775</xdr:colOff>
      <xdr:row>85</xdr:row>
      <xdr:rowOff>171196</xdr:rowOff>
    </xdr:to>
    <xdr:sp macro="" textlink="">
      <xdr:nvSpPr>
        <xdr:cNvPr id="257" name="フローチャート : 判断 256"/>
        <xdr:cNvSpPr/>
      </xdr:nvSpPr>
      <xdr:spPr>
        <a:xfrm>
          <a:off x="10426700" y="1464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113356</xdr:rowOff>
    </xdr:from>
    <xdr:to>
      <xdr:col>14</xdr:col>
      <xdr:colOff>79375</xdr:colOff>
      <xdr:row>86</xdr:row>
      <xdr:rowOff>43506</xdr:rowOff>
    </xdr:to>
    <xdr:sp macro="" textlink="">
      <xdr:nvSpPr>
        <xdr:cNvPr id="258" name="フローチャート : 判断 257"/>
        <xdr:cNvSpPr/>
      </xdr:nvSpPr>
      <xdr:spPr>
        <a:xfrm>
          <a:off x="9588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80699</xdr:rowOff>
    </xdr:from>
    <xdr:to>
      <xdr:col>14</xdr:col>
      <xdr:colOff>79375</xdr:colOff>
      <xdr:row>78</xdr:row>
      <xdr:rowOff>10849</xdr:rowOff>
    </xdr:to>
    <xdr:sp macro="" textlink="">
      <xdr:nvSpPr>
        <xdr:cNvPr id="264" name="円/楕円 263"/>
        <xdr:cNvSpPr/>
      </xdr:nvSpPr>
      <xdr:spPr>
        <a:xfrm>
          <a:off x="9588500" y="132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34633</xdr:rowOff>
    </xdr:from>
    <xdr:ext cx="469744" cy="259045"/>
    <xdr:sp macro="" textlink="">
      <xdr:nvSpPr>
        <xdr:cNvPr id="265" name="n_1aveValue【公営住宅】&#10;一人当たり面積"/>
        <xdr:cNvSpPr txBox="1"/>
      </xdr:nvSpPr>
      <xdr:spPr>
        <a:xfrm>
          <a:off x="93917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27376</xdr:rowOff>
    </xdr:from>
    <xdr:ext cx="469744" cy="259045"/>
    <xdr:sp macro="" textlink="">
      <xdr:nvSpPr>
        <xdr:cNvPr id="266" name="n_1mainValue【公営住宅】&#10;一人当たり面積"/>
        <xdr:cNvSpPr txBox="1"/>
      </xdr:nvSpPr>
      <xdr:spPr>
        <a:xfrm>
          <a:off x="9391727" y="1305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3" name="テキスト ボックス 3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7" name="直線コネクタ 306"/>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8"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9" name="直線コネクタ 308"/>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0"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1" name="直線コネクタ 310"/>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2"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3" name="フローチャート : 判断 312"/>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4" name="フローチャート : 判断 3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59690</xdr:rowOff>
    </xdr:from>
    <xdr:to>
      <xdr:col>22</xdr:col>
      <xdr:colOff>415925</xdr:colOff>
      <xdr:row>39</xdr:row>
      <xdr:rowOff>161290</xdr:rowOff>
    </xdr:to>
    <xdr:sp macro="" textlink="">
      <xdr:nvSpPr>
        <xdr:cNvPr id="320" name="円/楕円 319"/>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321"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152417</xdr:rowOff>
    </xdr:from>
    <xdr:ext cx="405111" cy="259045"/>
    <xdr:sp macro="" textlink="">
      <xdr:nvSpPr>
        <xdr:cNvPr id="322" name="n_1mainValue【認定こども園・幼稚園・保育所】&#10;有形固定資産減価償却率"/>
        <xdr:cNvSpPr txBox="1"/>
      </xdr:nvSpPr>
      <xdr:spPr>
        <a:xfrm>
          <a:off x="15266043"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3" name="直線コネクタ 3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4" name="テキスト ボックス 3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5" name="直線コネクタ 3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6" name="テキスト ボックス 3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8" name="テキスト ボックス 3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9" name="直線コネクタ 3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0" name="テキスト ボックス 3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1" name="直線コネクタ 3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2" name="テキスト ボックス 3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6" name="直線コネクタ 345"/>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7"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8" name="直線コネクタ 347"/>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9"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50" name="直線コネクタ 349"/>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1"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2" name="フローチャート : 判断 351"/>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3" name="フローチャート : 判断 352"/>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76835</xdr:rowOff>
    </xdr:from>
    <xdr:to>
      <xdr:col>31</xdr:col>
      <xdr:colOff>85725</xdr:colOff>
      <xdr:row>41</xdr:row>
      <xdr:rowOff>6985</xdr:rowOff>
    </xdr:to>
    <xdr:sp macro="" textlink="">
      <xdr:nvSpPr>
        <xdr:cNvPr id="359" name="円/楕円 358"/>
        <xdr:cNvSpPr/>
      </xdr:nvSpPr>
      <xdr:spPr>
        <a:xfrm>
          <a:off x="21272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60"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169562</xdr:rowOff>
    </xdr:from>
    <xdr:ext cx="469744" cy="259045"/>
    <xdr:sp macro="" textlink="">
      <xdr:nvSpPr>
        <xdr:cNvPr id="361" name="n_1mainValue【認定こども園・幼稚園・保育所】&#10;一人当たり面積"/>
        <xdr:cNvSpPr txBox="1"/>
      </xdr:nvSpPr>
      <xdr:spPr>
        <a:xfrm>
          <a:off x="21075727" y="702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6" name="直線コネクタ 385"/>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7"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8" name="直線コネクタ 387"/>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9"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90" name="直線コネクタ 389"/>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1"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2" name="フローチャート : 判断 391"/>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3" name="フローチャート : 判断 392"/>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40640</xdr:rowOff>
    </xdr:from>
    <xdr:to>
      <xdr:col>22</xdr:col>
      <xdr:colOff>415925</xdr:colOff>
      <xdr:row>64</xdr:row>
      <xdr:rowOff>142240</xdr:rowOff>
    </xdr:to>
    <xdr:sp macro="" textlink="">
      <xdr:nvSpPr>
        <xdr:cNvPr id="399" name="円/楕円 398"/>
        <xdr:cNvSpPr/>
      </xdr:nvSpPr>
      <xdr:spPr>
        <a:xfrm>
          <a:off x="15430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400"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133367</xdr:rowOff>
    </xdr:from>
    <xdr:ext cx="405111" cy="259045"/>
    <xdr:sp macro="" textlink="">
      <xdr:nvSpPr>
        <xdr:cNvPr id="401" name="n_1mainValue【学校施設】&#10;有形固定資産減価償却率"/>
        <xdr:cNvSpPr txBox="1"/>
      </xdr:nvSpPr>
      <xdr:spPr>
        <a:xfrm>
          <a:off x="15266043"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6" name="直線コネクタ 425"/>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7"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8" name="直線コネクタ 427"/>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9"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30" name="直線コネクタ 429"/>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1"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2" name="フローチャート : 判断 431"/>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3" name="フローチャート : 判断 432"/>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143510</xdr:rowOff>
    </xdr:from>
    <xdr:to>
      <xdr:col>31</xdr:col>
      <xdr:colOff>85725</xdr:colOff>
      <xdr:row>55</xdr:row>
      <xdr:rowOff>73660</xdr:rowOff>
    </xdr:to>
    <xdr:sp macro="" textlink="">
      <xdr:nvSpPr>
        <xdr:cNvPr id="439" name="円/楕円 438"/>
        <xdr:cNvSpPr/>
      </xdr:nvSpPr>
      <xdr:spPr>
        <a:xfrm>
          <a:off x="21272500" y="9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440"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90187</xdr:rowOff>
    </xdr:from>
    <xdr:ext cx="469744" cy="259045"/>
    <xdr:sp macro="" textlink="">
      <xdr:nvSpPr>
        <xdr:cNvPr id="441" name="n_1mainValue【学校施設】&#10;一人当たり面積"/>
        <xdr:cNvSpPr txBox="1"/>
      </xdr:nvSpPr>
      <xdr:spPr>
        <a:xfrm>
          <a:off x="21075727" y="917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2" name="直線コネクタ 4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3" name="テキスト ボックス 4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4" name="直線コネクタ 4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5" name="テキスト ボックス 4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6" name="直線コネクタ 4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7" name="テキスト ボックス 4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8" name="直線コネクタ 4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9" name="テキスト ボックス 4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0" name="直線コネクタ 4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1" name="テキスト ボックス 4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2" name="直線コネクタ 4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3" name="テキスト ボックス 4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7" name="直線コネクタ 466"/>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68"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69" name="直線コネクタ 46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70"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71" name="直線コネクタ 470"/>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2"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3" name="フローチャート : 判断 472"/>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4" name="フローチャート : 判断 473"/>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54248</xdr:rowOff>
    </xdr:from>
    <xdr:to>
      <xdr:col>22</xdr:col>
      <xdr:colOff>415925</xdr:colOff>
      <xdr:row>84</xdr:row>
      <xdr:rowOff>155848</xdr:rowOff>
    </xdr:to>
    <xdr:sp macro="" textlink="">
      <xdr:nvSpPr>
        <xdr:cNvPr id="480" name="円/楕円 479"/>
        <xdr:cNvSpPr/>
      </xdr:nvSpPr>
      <xdr:spPr>
        <a:xfrm>
          <a:off x="15430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111958</xdr:rowOff>
    </xdr:from>
    <xdr:ext cx="405111" cy="259045"/>
    <xdr:sp macro="" textlink="">
      <xdr:nvSpPr>
        <xdr:cNvPr id="481" name="n_1aveValue【児童館】&#10;有形固定資産減価償却率"/>
        <xdr:cNvSpPr txBox="1"/>
      </xdr:nvSpPr>
      <xdr:spPr>
        <a:xfrm>
          <a:off x="15266043"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146975</xdr:rowOff>
    </xdr:from>
    <xdr:ext cx="405111" cy="259045"/>
    <xdr:sp macro="" textlink="">
      <xdr:nvSpPr>
        <xdr:cNvPr id="482" name="n_1mainValue【児童館】&#10;有形固定資産減価償却率"/>
        <xdr:cNvSpPr txBox="1"/>
      </xdr:nvSpPr>
      <xdr:spPr>
        <a:xfrm>
          <a:off x="15266043"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6" name="直線コネクタ 505"/>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07"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08" name="直線コネクタ 50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09"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10" name="直線コネクタ 509"/>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11"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2" name="フローチャート : 判断 511"/>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3" name="フローチャート : 判断 512"/>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82550</xdr:rowOff>
    </xdr:from>
    <xdr:to>
      <xdr:col>31</xdr:col>
      <xdr:colOff>85725</xdr:colOff>
      <xdr:row>84</xdr:row>
      <xdr:rowOff>12700</xdr:rowOff>
    </xdr:to>
    <xdr:sp macro="" textlink="">
      <xdr:nvSpPr>
        <xdr:cNvPr id="519" name="円/楕円 518"/>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29227</xdr:rowOff>
    </xdr:from>
    <xdr:ext cx="469744" cy="259045"/>
    <xdr:sp macro="" textlink="">
      <xdr:nvSpPr>
        <xdr:cNvPr id="520"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3827</xdr:rowOff>
    </xdr:from>
    <xdr:ext cx="469744" cy="259045"/>
    <xdr:sp macro="" textlink="">
      <xdr:nvSpPr>
        <xdr:cNvPr id="521" name="n_1main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4" name="テキスト ボックス 53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4" name="テキスト ボックス 54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48" name="直線コネクタ 547"/>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49"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50" name="直線コネクタ 549"/>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51"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52" name="直線コネクタ 551"/>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53"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54" name="フローチャート : 判断 553"/>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55" name="フローチャート : 判断 554"/>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120106</xdr:rowOff>
    </xdr:from>
    <xdr:to>
      <xdr:col>22</xdr:col>
      <xdr:colOff>415925</xdr:colOff>
      <xdr:row>101</xdr:row>
      <xdr:rowOff>50256</xdr:rowOff>
    </xdr:to>
    <xdr:sp macro="" textlink="">
      <xdr:nvSpPr>
        <xdr:cNvPr id="561" name="円/楕円 560"/>
        <xdr:cNvSpPr/>
      </xdr:nvSpPr>
      <xdr:spPr>
        <a:xfrm>
          <a:off x="15430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562"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66783</xdr:rowOff>
    </xdr:from>
    <xdr:ext cx="405111" cy="259045"/>
    <xdr:sp macro="" textlink="">
      <xdr:nvSpPr>
        <xdr:cNvPr id="563" name="n_1mainValue【公民館】&#10;有形固定資産減価償却率"/>
        <xdr:cNvSpPr txBox="1"/>
      </xdr:nvSpPr>
      <xdr:spPr>
        <a:xfrm>
          <a:off x="15266043"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4" name="直線コネクタ 5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5" name="テキスト ボックス 5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6" name="直線コネクタ 5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7" name="テキスト ボックス 5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8" name="直線コネクタ 5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9" name="テキスト ボックス 5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0" name="直線コネクタ 5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1" name="テキスト ボックス 5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2" name="直線コネクタ 5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3" name="テキスト ボックス 5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87" name="直線コネクタ 586"/>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88"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89" name="直線コネクタ 588"/>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90"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91" name="直線コネクタ 59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2"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3" name="フローチャート : 判断 592"/>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94" name="フローチャート : 判断 593"/>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97789</xdr:rowOff>
    </xdr:from>
    <xdr:to>
      <xdr:col>31</xdr:col>
      <xdr:colOff>85725</xdr:colOff>
      <xdr:row>105</xdr:row>
      <xdr:rowOff>27939</xdr:rowOff>
    </xdr:to>
    <xdr:sp macro="" textlink="">
      <xdr:nvSpPr>
        <xdr:cNvPr id="600" name="円/楕円 599"/>
        <xdr:cNvSpPr/>
      </xdr:nvSpPr>
      <xdr:spPr>
        <a:xfrm>
          <a:off x="21272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601" name="n_1ave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44466</xdr:rowOff>
    </xdr:from>
    <xdr:ext cx="469744" cy="259045"/>
    <xdr:sp macro="" textlink="">
      <xdr:nvSpPr>
        <xdr:cNvPr id="602" name="n_1mainValue【公民館】&#10;一人当たり面積"/>
        <xdr:cNvSpPr txBox="1"/>
      </xdr:nvSpPr>
      <xdr:spPr>
        <a:xfrm>
          <a:off x="210757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類似団体と比較して特に有形固定資産減価償却率が高くなっている施設は、橋りょうと公民館であり、特に低くなっている施設は、保育所、学校施設、児童館である。</a:t>
          </a:r>
          <a:endParaRPr lang="ja-JP" altLang="ja-JP" sz="1400">
            <a:effectLst/>
          </a:endParaRPr>
        </a:p>
        <a:p>
          <a:r>
            <a:rPr kumimoji="1" lang="ja-JP" altLang="ja-JP" sz="1100">
              <a:solidFill>
                <a:schemeClr val="dk1"/>
              </a:solidFill>
              <a:effectLst/>
              <a:latin typeface="+mn-lt"/>
              <a:ea typeface="+mn-ea"/>
              <a:cs typeface="+mn-cs"/>
            </a:rPr>
            <a:t>　公民館は合併前の旧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町ともあり、どれも昭和</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年頃に建設されているため、高い水準となっている。老朽化により修繕や小規模改修を行っている状況であり、今後大規模改修が見込まれるため、減価償却率は低下することが予想される。</a:t>
          </a:r>
          <a:endParaRPr lang="ja-JP" altLang="ja-JP" sz="1400">
            <a:effectLst/>
          </a:endParaRPr>
        </a:p>
        <a:p>
          <a:r>
            <a:rPr kumimoji="1" lang="ja-JP" altLang="ja-JP" sz="1100">
              <a:solidFill>
                <a:schemeClr val="dk1"/>
              </a:solidFill>
              <a:effectLst/>
              <a:latin typeface="+mn-lt"/>
              <a:ea typeface="+mn-ea"/>
              <a:cs typeface="+mn-cs"/>
            </a:rPr>
            <a:t>　保育所は、町立保育所が３箇所あり、うち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箇所を平成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年に建替を行ったため、低い水準となっている。今後、平成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年度から古い建物順に民間に移行していく予定であるため、年々低下していくことが予想される。</a:t>
          </a:r>
          <a:endParaRPr lang="ja-JP" altLang="ja-JP" sz="1400">
            <a:effectLst/>
          </a:endParaRPr>
        </a:p>
        <a:p>
          <a:r>
            <a:rPr kumimoji="1" lang="ja-JP" altLang="ja-JP" sz="1100">
              <a:solidFill>
                <a:schemeClr val="dk1"/>
              </a:solidFill>
              <a:effectLst/>
              <a:latin typeface="+mn-lt"/>
              <a:ea typeface="+mn-ea"/>
              <a:cs typeface="+mn-cs"/>
            </a:rPr>
            <a:t>　学校施設については、町内に小学校が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校、中学校が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校あり、小学校が有形固定資産減価償却率</a:t>
          </a:r>
          <a:r>
            <a:rPr kumimoji="1" lang="en-US" altLang="ja-JP" sz="1100">
              <a:solidFill>
                <a:schemeClr val="dk1"/>
              </a:solidFill>
              <a:effectLst/>
              <a:latin typeface="+mn-lt"/>
              <a:ea typeface="+mn-ea"/>
              <a:cs typeface="+mn-cs"/>
            </a:rPr>
            <a:t>38.8</a:t>
          </a:r>
          <a:r>
            <a:rPr kumimoji="1" lang="ja-JP" altLang="ja-JP" sz="1100">
              <a:solidFill>
                <a:schemeClr val="dk1"/>
              </a:solidFill>
              <a:effectLst/>
              <a:latin typeface="+mn-lt"/>
              <a:ea typeface="+mn-ea"/>
              <a:cs typeface="+mn-cs"/>
            </a:rPr>
            <a:t>％、中学校が</a:t>
          </a:r>
          <a:r>
            <a:rPr kumimoji="1" lang="en-US" altLang="ja-JP" sz="1100">
              <a:solidFill>
                <a:schemeClr val="dk1"/>
              </a:solidFill>
              <a:effectLst/>
              <a:latin typeface="+mn-lt"/>
              <a:ea typeface="+mn-ea"/>
              <a:cs typeface="+mn-cs"/>
            </a:rPr>
            <a:t>58.9</a:t>
          </a:r>
          <a:r>
            <a:rPr kumimoji="1" lang="ja-JP" altLang="ja-JP" sz="1100">
              <a:solidFill>
                <a:schemeClr val="dk1"/>
              </a:solidFill>
              <a:effectLst/>
              <a:latin typeface="+mn-lt"/>
              <a:ea typeface="+mn-ea"/>
              <a:cs typeface="+mn-cs"/>
            </a:rPr>
            <a:t>％となっており、小学校の有形固定資産減価償却率が低くなっている。特に平成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年に市場小学校、平成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年に赤池中学校を建替えたことが要因の一つである。今後、金田小中学校の建設を予定しているため、さらに低下することが見込まれる。児童館は平成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年に児童センターを建設したため、類似団体より低くなっている。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23,547
23,428
42.06
19,330,998
18,674,976
603,479
7,553,152
20,197,048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75" name="直線コネクタ 74"/>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76"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77" name="直線コネクタ 7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78"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79" name="直線コネクタ 78"/>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80"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81" name="フローチャート : 判断 80"/>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82" name="フローチャート : 判断 81"/>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83"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99423</xdr:rowOff>
    </xdr:from>
    <xdr:to>
      <xdr:col>5</xdr:col>
      <xdr:colOff>409575</xdr:colOff>
      <xdr:row>57</xdr:row>
      <xdr:rowOff>29573</xdr:rowOff>
    </xdr:to>
    <xdr:sp macro="" textlink="">
      <xdr:nvSpPr>
        <xdr:cNvPr id="89" name="円/楕円 88"/>
        <xdr:cNvSpPr/>
      </xdr:nvSpPr>
      <xdr:spPr>
        <a:xfrm>
          <a:off x="37465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46100</xdr:rowOff>
    </xdr:from>
    <xdr:ext cx="405111" cy="259045"/>
    <xdr:sp macro="" textlink="">
      <xdr:nvSpPr>
        <xdr:cNvPr id="90" name="n_1mainValue【体育館・プール】&#10;有形固定資産減価償却率"/>
        <xdr:cNvSpPr txBox="1"/>
      </xdr:nvSpPr>
      <xdr:spPr>
        <a:xfrm>
          <a:off x="3582043" y="947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14" name="直線コネクタ 113"/>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5"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6" name="直線コネクタ 115"/>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17"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18" name="直線コネクタ 117"/>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19"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20" name="フローチャート : 判断 119"/>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21" name="フローチャート : 判断 120"/>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22"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97790</xdr:rowOff>
    </xdr:from>
    <xdr:to>
      <xdr:col>14</xdr:col>
      <xdr:colOff>79375</xdr:colOff>
      <xdr:row>58</xdr:row>
      <xdr:rowOff>27940</xdr:rowOff>
    </xdr:to>
    <xdr:sp macro="" textlink="">
      <xdr:nvSpPr>
        <xdr:cNvPr id="128" name="円/楕円 127"/>
        <xdr:cNvSpPr/>
      </xdr:nvSpPr>
      <xdr:spPr>
        <a:xfrm>
          <a:off x="9588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44467</xdr:rowOff>
    </xdr:from>
    <xdr:ext cx="469744" cy="259045"/>
    <xdr:sp macro="" textlink="">
      <xdr:nvSpPr>
        <xdr:cNvPr id="129" name="n_1mainValue【体育館・プール】&#10;一人当たり面積"/>
        <xdr:cNvSpPr txBox="1"/>
      </xdr:nvSpPr>
      <xdr:spPr>
        <a:xfrm>
          <a:off x="93917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152" name="直線コネクタ 151"/>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153"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154" name="直線コネクタ 153"/>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155"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156" name="直線コネクタ 155"/>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157"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158" name="フローチャート : 判断 157"/>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159" name="フローチャート : 判断 158"/>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160"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39878</xdr:rowOff>
    </xdr:from>
    <xdr:to>
      <xdr:col>5</xdr:col>
      <xdr:colOff>409575</xdr:colOff>
      <xdr:row>81</xdr:row>
      <xdr:rowOff>141478</xdr:rowOff>
    </xdr:to>
    <xdr:sp macro="" textlink="">
      <xdr:nvSpPr>
        <xdr:cNvPr id="166" name="円/楕円 165"/>
        <xdr:cNvSpPr/>
      </xdr:nvSpPr>
      <xdr:spPr>
        <a:xfrm>
          <a:off x="3746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158005</xdr:rowOff>
    </xdr:from>
    <xdr:ext cx="405111" cy="259045"/>
    <xdr:sp macro="" textlink="">
      <xdr:nvSpPr>
        <xdr:cNvPr id="167" name="n_1mainValue【福祉施設】&#10;有形固定資産減価償却率"/>
        <xdr:cNvSpPr txBox="1"/>
      </xdr:nvSpPr>
      <xdr:spPr>
        <a:xfrm>
          <a:off x="3582043"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47244</xdr:rowOff>
    </xdr:from>
    <xdr:to>
      <xdr:col>15</xdr:col>
      <xdr:colOff>180340</xdr:colOff>
      <xdr:row>86</xdr:row>
      <xdr:rowOff>33528</xdr:rowOff>
    </xdr:to>
    <xdr:cxnSp macro="">
      <xdr:nvCxnSpPr>
        <xdr:cNvPr id="189" name="直線コネクタ 188"/>
        <xdr:cNvCxnSpPr/>
      </xdr:nvCxnSpPr>
      <xdr:spPr>
        <a:xfrm flipV="1">
          <a:off x="10476865" y="13763244"/>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37355</xdr:rowOff>
    </xdr:from>
    <xdr:ext cx="469744" cy="259045"/>
    <xdr:sp macro="" textlink="">
      <xdr:nvSpPr>
        <xdr:cNvPr id="190" name="【福祉施設】&#10;一人当たり面積最小値テキスト"/>
        <xdr:cNvSpPr txBox="1"/>
      </xdr:nvSpPr>
      <xdr:spPr>
        <a:xfrm>
          <a:off x="105664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86</xdr:row>
      <xdr:rowOff>33528</xdr:rowOff>
    </xdr:from>
    <xdr:to>
      <xdr:col>15</xdr:col>
      <xdr:colOff>269875</xdr:colOff>
      <xdr:row>86</xdr:row>
      <xdr:rowOff>33528</xdr:rowOff>
    </xdr:to>
    <xdr:cxnSp macro="">
      <xdr:nvCxnSpPr>
        <xdr:cNvPr id="191" name="直線コネクタ 190"/>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165371</xdr:rowOff>
    </xdr:from>
    <xdr:ext cx="469744" cy="259045"/>
    <xdr:sp macro="" textlink="">
      <xdr:nvSpPr>
        <xdr:cNvPr id="192" name="【福祉施設】&#10;一人当たり面積最大値テキスト"/>
        <xdr:cNvSpPr txBox="1"/>
      </xdr:nvSpPr>
      <xdr:spPr>
        <a:xfrm>
          <a:off x="10566400" y="1353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80</xdr:row>
      <xdr:rowOff>47244</xdr:rowOff>
    </xdr:from>
    <xdr:to>
      <xdr:col>15</xdr:col>
      <xdr:colOff>269875</xdr:colOff>
      <xdr:row>80</xdr:row>
      <xdr:rowOff>47244</xdr:rowOff>
    </xdr:to>
    <xdr:cxnSp macro="">
      <xdr:nvCxnSpPr>
        <xdr:cNvPr id="193" name="直線コネクタ 192"/>
        <xdr:cNvCxnSpPr/>
      </xdr:nvCxnSpPr>
      <xdr:spPr>
        <a:xfrm>
          <a:off x="10388600" y="13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123462</xdr:rowOff>
    </xdr:from>
    <xdr:ext cx="469744" cy="259045"/>
    <xdr:sp macro="" textlink="">
      <xdr:nvSpPr>
        <xdr:cNvPr id="194" name="【福祉施設】&#10;一人当たり面積平均値テキスト"/>
        <xdr:cNvSpPr txBox="1"/>
      </xdr:nvSpPr>
      <xdr:spPr>
        <a:xfrm>
          <a:off x="105664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145035</xdr:rowOff>
    </xdr:from>
    <xdr:to>
      <xdr:col>15</xdr:col>
      <xdr:colOff>231775</xdr:colOff>
      <xdr:row>84</xdr:row>
      <xdr:rowOff>75185</xdr:rowOff>
    </xdr:to>
    <xdr:sp macro="" textlink="">
      <xdr:nvSpPr>
        <xdr:cNvPr id="195" name="フローチャート : 判断 194"/>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131318</xdr:rowOff>
    </xdr:from>
    <xdr:to>
      <xdr:col>14</xdr:col>
      <xdr:colOff>79375</xdr:colOff>
      <xdr:row>84</xdr:row>
      <xdr:rowOff>61468</xdr:rowOff>
    </xdr:to>
    <xdr:sp macro="" textlink="">
      <xdr:nvSpPr>
        <xdr:cNvPr id="196" name="フローチャート : 判断 195"/>
        <xdr:cNvSpPr/>
      </xdr:nvSpPr>
      <xdr:spPr>
        <a:xfrm>
          <a:off x="9588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52595</xdr:rowOff>
    </xdr:from>
    <xdr:ext cx="469744" cy="259045"/>
    <xdr:sp macro="" textlink="">
      <xdr:nvSpPr>
        <xdr:cNvPr id="197" name="n_1aveValue【福祉施設】&#10;一人当たり面積"/>
        <xdr:cNvSpPr txBox="1"/>
      </xdr:nvSpPr>
      <xdr:spPr>
        <a:xfrm>
          <a:off x="93917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101600</xdr:rowOff>
    </xdr:from>
    <xdr:to>
      <xdr:col>14</xdr:col>
      <xdr:colOff>79375</xdr:colOff>
      <xdr:row>79</xdr:row>
      <xdr:rowOff>31750</xdr:rowOff>
    </xdr:to>
    <xdr:sp macro="" textlink="">
      <xdr:nvSpPr>
        <xdr:cNvPr id="203" name="円/楕円 202"/>
        <xdr:cNvSpPr/>
      </xdr:nvSpPr>
      <xdr:spPr>
        <a:xfrm>
          <a:off x="958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48277</xdr:rowOff>
    </xdr:from>
    <xdr:ext cx="469744" cy="259045"/>
    <xdr:sp macro="" textlink="">
      <xdr:nvSpPr>
        <xdr:cNvPr id="204" name="n_1mainValue【福祉施設】&#10;一人当たり面積"/>
        <xdr:cNvSpPr txBox="1"/>
      </xdr:nvSpPr>
      <xdr:spPr>
        <a:xfrm>
          <a:off x="9391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5" name="テキスト ボックス 21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7" name="テキスト ボックス 21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5" name="テキスト ボックス 22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29" name="直線コネクタ 228"/>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30"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31" name="直線コネクタ 230"/>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32"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33" name="直線コネクタ 232"/>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34"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35" name="フローチャート : 判断 23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36" name="フローチャート : 判断 235"/>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37"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168275</xdr:rowOff>
    </xdr:from>
    <xdr:to>
      <xdr:col>5</xdr:col>
      <xdr:colOff>409575</xdr:colOff>
      <xdr:row>106</xdr:row>
      <xdr:rowOff>98425</xdr:rowOff>
    </xdr:to>
    <xdr:sp macro="" textlink="">
      <xdr:nvSpPr>
        <xdr:cNvPr id="243" name="円/楕円 242"/>
        <xdr:cNvSpPr/>
      </xdr:nvSpPr>
      <xdr:spPr>
        <a:xfrm>
          <a:off x="3746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89552</xdr:rowOff>
    </xdr:from>
    <xdr:ext cx="405111" cy="259045"/>
    <xdr:sp macro="" textlink="">
      <xdr:nvSpPr>
        <xdr:cNvPr id="244" name="n_1mainValue【市民会館】&#10;有形固定資産減価償却率"/>
        <xdr:cNvSpPr txBox="1"/>
      </xdr:nvSpPr>
      <xdr:spPr>
        <a:xfrm>
          <a:off x="3582043"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5" name="テキスト ボックス 25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6" name="直線コネクタ 25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57" name="テキスト ボックス 25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8" name="直線コネクタ 2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9" name="テキスト ボックス 2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0" name="直線コネクタ 25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1" name="テキスト ボックス 26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2" name="直線コネクタ 2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3" name="テキスト ボックス 2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65" name="直線コネクタ 264"/>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66"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67" name="直線コネクタ 266"/>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68"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69" name="直線コネクタ 268"/>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270"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71" name="フローチャート : 判断 270"/>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272" name="フローチャート : 判断 271"/>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114952</xdr:rowOff>
    </xdr:from>
    <xdr:ext cx="469744" cy="259045"/>
    <xdr:sp macro="" textlink="">
      <xdr:nvSpPr>
        <xdr:cNvPr id="273"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4" name="テキスト ボックス 2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5" name="テキスト ボックス 2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6" name="テキスト ボックス 2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7" name="テキスト ボックス 2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8" name="テキスト ボックス 2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2539</xdr:rowOff>
    </xdr:from>
    <xdr:to>
      <xdr:col>14</xdr:col>
      <xdr:colOff>79375</xdr:colOff>
      <xdr:row>106</xdr:row>
      <xdr:rowOff>104139</xdr:rowOff>
    </xdr:to>
    <xdr:sp macro="" textlink="">
      <xdr:nvSpPr>
        <xdr:cNvPr id="279" name="円/楕円 278"/>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95266</xdr:rowOff>
    </xdr:from>
    <xdr:ext cx="469744" cy="259045"/>
    <xdr:sp macro="" textlink="">
      <xdr:nvSpPr>
        <xdr:cNvPr id="280" name="n_1main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1" name="テキスト ボックス 2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2" name="直線コネクタ 2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3" name="テキスト ボックス 29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4" name="直線コネクタ 2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5" name="テキスト ボックス 2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6" name="直線コネクタ 2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7" name="テキスト ボックス 2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8" name="直線コネクタ 2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9" name="テキスト ボックス 2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0" name="直線コネクタ 2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1" name="テキスト ボックス 3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2" name="直線コネクタ 3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3" name="テキスト ボックス 30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5" name="テキスト ボックス 30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07" name="直線コネクタ 306"/>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08"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09" name="直線コネクタ 308"/>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10"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11" name="直線コネクタ 310"/>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2"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3" name="フローチャート : 判断 312"/>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14" name="フローチャート : 判断 313"/>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315"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134801</xdr:rowOff>
    </xdr:from>
    <xdr:to>
      <xdr:col>22</xdr:col>
      <xdr:colOff>415925</xdr:colOff>
      <xdr:row>34</xdr:row>
      <xdr:rowOff>64951</xdr:rowOff>
    </xdr:to>
    <xdr:sp macro="" textlink="">
      <xdr:nvSpPr>
        <xdr:cNvPr id="321" name="円/楕円 320"/>
        <xdr:cNvSpPr/>
      </xdr:nvSpPr>
      <xdr:spPr>
        <a:xfrm>
          <a:off x="15430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81478</xdr:rowOff>
    </xdr:from>
    <xdr:ext cx="405111" cy="259045"/>
    <xdr:sp macro="" textlink="">
      <xdr:nvSpPr>
        <xdr:cNvPr id="322" name="n_1mainValue【一般廃棄物処理施設】&#10;有形固定資産減価償却率"/>
        <xdr:cNvSpPr txBox="1"/>
      </xdr:nvSpPr>
      <xdr:spPr>
        <a:xfrm>
          <a:off x="15266043"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33" name="テキスト ボックス 332"/>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34" name="直線コネクタ 33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35" name="テキスト ボックス 334"/>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6" name="直線コネクタ 33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37" name="テキスト ボックス 33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8" name="直線コネクタ 33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39" name="テキスト ボックス 33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0" name="直線コネクタ 33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341" name="テキスト ボックス 34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2" name="直線コネクタ 34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43" name="テキスト ボックス 34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4" name="直線コネクタ 34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345" name="テキスト ボックス 34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7" name="テキスト ボックス 3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39</xdr:row>
      <xdr:rowOff>17254</xdr:rowOff>
    </xdr:from>
    <xdr:to>
      <xdr:col>32</xdr:col>
      <xdr:colOff>186689</xdr:colOff>
      <xdr:row>42</xdr:row>
      <xdr:rowOff>159345</xdr:rowOff>
    </xdr:to>
    <xdr:cxnSp macro="">
      <xdr:nvCxnSpPr>
        <xdr:cNvPr id="349" name="直線コネクタ 348"/>
        <xdr:cNvCxnSpPr/>
      </xdr:nvCxnSpPr>
      <xdr:spPr>
        <a:xfrm flipV="1">
          <a:off x="22160864" y="6703804"/>
          <a:ext cx="0" cy="65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163172</xdr:rowOff>
    </xdr:from>
    <xdr:ext cx="534377" cy="259045"/>
    <xdr:sp macro="" textlink="">
      <xdr:nvSpPr>
        <xdr:cNvPr id="350" name="【一般廃棄物処理施設】&#10;一人当たり有形固定資産（償却資産）額最小値テキスト"/>
        <xdr:cNvSpPr txBox="1"/>
      </xdr:nvSpPr>
      <xdr:spPr>
        <a:xfrm>
          <a:off x="22250400" y="73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42</xdr:row>
      <xdr:rowOff>159345</xdr:rowOff>
    </xdr:from>
    <xdr:to>
      <xdr:col>32</xdr:col>
      <xdr:colOff>276225</xdr:colOff>
      <xdr:row>42</xdr:row>
      <xdr:rowOff>159345</xdr:rowOff>
    </xdr:to>
    <xdr:cxnSp macro="">
      <xdr:nvCxnSpPr>
        <xdr:cNvPr id="351" name="直線コネクタ 350"/>
        <xdr:cNvCxnSpPr/>
      </xdr:nvCxnSpPr>
      <xdr:spPr>
        <a:xfrm>
          <a:off x="22072600" y="736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135381</xdr:rowOff>
    </xdr:from>
    <xdr:ext cx="534377" cy="259045"/>
    <xdr:sp macro="" textlink="">
      <xdr:nvSpPr>
        <xdr:cNvPr id="352" name="【一般廃棄物処理施設】&#10;一人当たり有形固定資産（償却資産）額最大値テキスト"/>
        <xdr:cNvSpPr txBox="1"/>
      </xdr:nvSpPr>
      <xdr:spPr>
        <a:xfrm>
          <a:off x="22250400" y="64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39</xdr:row>
      <xdr:rowOff>17254</xdr:rowOff>
    </xdr:from>
    <xdr:to>
      <xdr:col>32</xdr:col>
      <xdr:colOff>276225</xdr:colOff>
      <xdr:row>39</xdr:row>
      <xdr:rowOff>17254</xdr:rowOff>
    </xdr:to>
    <xdr:cxnSp macro="">
      <xdr:nvCxnSpPr>
        <xdr:cNvPr id="353" name="直線コネクタ 352"/>
        <xdr:cNvCxnSpPr/>
      </xdr:nvCxnSpPr>
      <xdr:spPr>
        <a:xfrm>
          <a:off x="22072600" y="6703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160532</xdr:rowOff>
    </xdr:from>
    <xdr:ext cx="534377" cy="259045"/>
    <xdr:sp macro="" textlink="">
      <xdr:nvSpPr>
        <xdr:cNvPr id="354" name="【一般廃棄物処理施設】&#10;一人当たり有形固定資産（償却資産）額平均値テキスト"/>
        <xdr:cNvSpPr txBox="1"/>
      </xdr:nvSpPr>
      <xdr:spPr>
        <a:xfrm>
          <a:off x="22250400" y="6847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10655</xdr:rowOff>
    </xdr:from>
    <xdr:to>
      <xdr:col>32</xdr:col>
      <xdr:colOff>238125</xdr:colOff>
      <xdr:row>40</xdr:row>
      <xdr:rowOff>112255</xdr:rowOff>
    </xdr:to>
    <xdr:sp macro="" textlink="">
      <xdr:nvSpPr>
        <xdr:cNvPr id="355" name="フローチャート : 判断 354"/>
        <xdr:cNvSpPr/>
      </xdr:nvSpPr>
      <xdr:spPr>
        <a:xfrm>
          <a:off x="22110700" y="686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159376</xdr:rowOff>
    </xdr:from>
    <xdr:to>
      <xdr:col>31</xdr:col>
      <xdr:colOff>85725</xdr:colOff>
      <xdr:row>40</xdr:row>
      <xdr:rowOff>89526</xdr:rowOff>
    </xdr:to>
    <xdr:sp macro="" textlink="">
      <xdr:nvSpPr>
        <xdr:cNvPr id="356" name="フローチャート : 判断 355"/>
        <xdr:cNvSpPr/>
      </xdr:nvSpPr>
      <xdr:spPr>
        <a:xfrm>
          <a:off x="21272500" y="684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80653</xdr:rowOff>
    </xdr:from>
    <xdr:ext cx="534377" cy="259045"/>
    <xdr:sp macro="" textlink="">
      <xdr:nvSpPr>
        <xdr:cNvPr id="357" name="n_1aveValue【一般廃棄物処理施設】&#10;一人当たり有形固定資産（償却資産）額"/>
        <xdr:cNvSpPr txBox="1"/>
      </xdr:nvSpPr>
      <xdr:spPr>
        <a:xfrm>
          <a:off x="21043411" y="693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21351</xdr:rowOff>
    </xdr:from>
    <xdr:to>
      <xdr:col>31</xdr:col>
      <xdr:colOff>85725</xdr:colOff>
      <xdr:row>33</xdr:row>
      <xdr:rowOff>122951</xdr:rowOff>
    </xdr:to>
    <xdr:sp macro="" textlink="">
      <xdr:nvSpPr>
        <xdr:cNvPr id="363" name="円/楕円 362"/>
        <xdr:cNvSpPr/>
      </xdr:nvSpPr>
      <xdr:spPr>
        <a:xfrm>
          <a:off x="21272500" y="567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139478</xdr:rowOff>
    </xdr:from>
    <xdr:ext cx="599010" cy="259045"/>
    <xdr:sp macro="" textlink="">
      <xdr:nvSpPr>
        <xdr:cNvPr id="364" name="n_1mainValue【一般廃棄物処理施設】&#10;一人当たり有形固定資産（償却資産）額"/>
        <xdr:cNvSpPr txBox="1"/>
      </xdr:nvSpPr>
      <xdr:spPr>
        <a:xfrm>
          <a:off x="21011094" y="545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135,748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5" name="テキスト ボックス 37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5" name="テキスト ボックス 38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89" name="直線コネクタ 388"/>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90"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91" name="直線コネクタ 390"/>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92"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93" name="直線コネクタ 392"/>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94"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95" name="フローチャート : 判断 394"/>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6" name="フローチャート : 判断 395"/>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99712</xdr:rowOff>
    </xdr:from>
    <xdr:ext cx="405111" cy="259045"/>
    <xdr:sp macro="" textlink="">
      <xdr:nvSpPr>
        <xdr:cNvPr id="397" name="n_1aveValue【保健センター・保健所】&#10;有形固定資産減価償却率"/>
        <xdr:cNvSpPr txBox="1"/>
      </xdr:nvSpPr>
      <xdr:spPr>
        <a:xfrm>
          <a:off x="15266043"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4445</xdr:rowOff>
    </xdr:from>
    <xdr:to>
      <xdr:col>22</xdr:col>
      <xdr:colOff>415925</xdr:colOff>
      <xdr:row>63</xdr:row>
      <xdr:rowOff>106045</xdr:rowOff>
    </xdr:to>
    <xdr:sp macro="" textlink="">
      <xdr:nvSpPr>
        <xdr:cNvPr id="403" name="円/楕円 402"/>
        <xdr:cNvSpPr/>
      </xdr:nvSpPr>
      <xdr:spPr>
        <a:xfrm>
          <a:off x="15430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97172</xdr:rowOff>
    </xdr:from>
    <xdr:ext cx="405111" cy="259045"/>
    <xdr:sp macro="" textlink="">
      <xdr:nvSpPr>
        <xdr:cNvPr id="404" name="n_1mainValue【保健センター・保健所】&#10;有形固定資産減価償却率"/>
        <xdr:cNvSpPr txBox="1"/>
      </xdr:nvSpPr>
      <xdr:spPr>
        <a:xfrm>
          <a:off x="15266043"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5" name="直線コネクタ 4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6" name="テキスト ボックス 4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7" name="直線コネクタ 4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8" name="テキスト ボックス 4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9" name="直線コネクタ 4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0" name="テキスト ボックス 4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1" name="直線コネクタ 4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2" name="テキスト ボックス 4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6" name="直線コネクタ 425"/>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27"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28" name="直線コネクタ 427"/>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29"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30" name="直線コネクタ 429"/>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31"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32" name="フローチャート : 判断 431"/>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33" name="フローチャート : 判断 432"/>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55643</xdr:rowOff>
    </xdr:from>
    <xdr:ext cx="469744" cy="259045"/>
    <xdr:sp macro="" textlink="">
      <xdr:nvSpPr>
        <xdr:cNvPr id="434" name="n_1ave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97790</xdr:rowOff>
    </xdr:from>
    <xdr:to>
      <xdr:col>31</xdr:col>
      <xdr:colOff>85725</xdr:colOff>
      <xdr:row>58</xdr:row>
      <xdr:rowOff>27940</xdr:rowOff>
    </xdr:to>
    <xdr:sp macro="" textlink="">
      <xdr:nvSpPr>
        <xdr:cNvPr id="440" name="円/楕円 439"/>
        <xdr:cNvSpPr/>
      </xdr:nvSpPr>
      <xdr:spPr>
        <a:xfrm>
          <a:off x="2127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44467</xdr:rowOff>
    </xdr:from>
    <xdr:ext cx="469744" cy="259045"/>
    <xdr:sp macro="" textlink="">
      <xdr:nvSpPr>
        <xdr:cNvPr id="441" name="n_1mainValue【保健センター・保健所】&#10;一人当たり面積"/>
        <xdr:cNvSpPr txBox="1"/>
      </xdr:nvSpPr>
      <xdr:spPr>
        <a:xfrm>
          <a:off x="210757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2" name="直線コネクタ 4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3" name="テキスト ボックス 4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4" name="直線コネクタ 4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5" name="テキスト ボックス 4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6" name="直線コネクタ 4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7" name="テキスト ボックス 4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8" name="直線コネクタ 4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9" name="テキスト ボックス 4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0" name="直線コネクタ 4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1" name="テキスト ボックス 4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2" name="直線コネクタ 4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3" name="テキスト ボックス 4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67" name="直線コネクタ 466"/>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68"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69" name="直線コネクタ 468"/>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70"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71" name="直線コネクタ 470"/>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72"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73" name="フローチャート : 判断 472"/>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74" name="フローチャート : 判断 473"/>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75"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127726</xdr:rowOff>
    </xdr:from>
    <xdr:to>
      <xdr:col>22</xdr:col>
      <xdr:colOff>415925</xdr:colOff>
      <xdr:row>82</xdr:row>
      <xdr:rowOff>57876</xdr:rowOff>
    </xdr:to>
    <xdr:sp macro="" textlink="">
      <xdr:nvSpPr>
        <xdr:cNvPr id="481" name="円/楕円 480"/>
        <xdr:cNvSpPr/>
      </xdr:nvSpPr>
      <xdr:spPr>
        <a:xfrm>
          <a:off x="15430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74403</xdr:rowOff>
    </xdr:from>
    <xdr:ext cx="405111" cy="259045"/>
    <xdr:sp macro="" textlink="">
      <xdr:nvSpPr>
        <xdr:cNvPr id="482" name="n_1mainValue【消防施設】&#10;有形固定資産減価償却率"/>
        <xdr:cNvSpPr txBox="1"/>
      </xdr:nvSpPr>
      <xdr:spPr>
        <a:xfrm>
          <a:off x="15266043"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06" name="直線コネクタ 505"/>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7"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08" name="直線コネクタ 507"/>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9"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10" name="直線コネクタ 5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1"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2" name="フローチャート : 判断 51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13" name="フローチャート : 判断 512"/>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514"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19050</xdr:rowOff>
    </xdr:from>
    <xdr:to>
      <xdr:col>31</xdr:col>
      <xdr:colOff>85725</xdr:colOff>
      <xdr:row>79</xdr:row>
      <xdr:rowOff>120650</xdr:rowOff>
    </xdr:to>
    <xdr:sp macro="" textlink="">
      <xdr:nvSpPr>
        <xdr:cNvPr id="520" name="円/楕円 519"/>
        <xdr:cNvSpPr/>
      </xdr:nvSpPr>
      <xdr:spPr>
        <a:xfrm>
          <a:off x="21272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137177</xdr:rowOff>
    </xdr:from>
    <xdr:ext cx="469744" cy="259045"/>
    <xdr:sp macro="" textlink="">
      <xdr:nvSpPr>
        <xdr:cNvPr id="521" name="n_1mainValue【消防施設】&#10;一人当たり面積"/>
        <xdr:cNvSpPr txBox="1"/>
      </xdr:nvSpPr>
      <xdr:spPr>
        <a:xfrm>
          <a:off x="21075727"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2" name="直線コネクタ 5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3" name="テキスト ボックス 5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4" name="直線コネクタ 5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5" name="テキスト ボックス 5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6" name="直線コネクタ 5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7" name="テキスト ボックス 5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8" name="直線コネクタ 5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9" name="テキスト ボックス 5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0" name="直線コネクタ 5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1" name="テキスト ボックス 5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2" name="直線コネクタ 5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3" name="テキスト ボックス 5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47" name="直線コネクタ 546"/>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8"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9" name="直線コネクタ 5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50"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51" name="直線コネクタ 550"/>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52"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53" name="フローチャート : 判断 552"/>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54" name="フローチャート : 判断 553"/>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555"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67855</xdr:rowOff>
    </xdr:from>
    <xdr:to>
      <xdr:col>22</xdr:col>
      <xdr:colOff>415925</xdr:colOff>
      <xdr:row>105</xdr:row>
      <xdr:rowOff>169455</xdr:rowOff>
    </xdr:to>
    <xdr:sp macro="" textlink="">
      <xdr:nvSpPr>
        <xdr:cNvPr id="561" name="円/楕円 560"/>
        <xdr:cNvSpPr/>
      </xdr:nvSpPr>
      <xdr:spPr>
        <a:xfrm>
          <a:off x="15430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160582</xdr:rowOff>
    </xdr:from>
    <xdr:ext cx="405111" cy="259045"/>
    <xdr:sp macro="" textlink="">
      <xdr:nvSpPr>
        <xdr:cNvPr id="562" name="n_1mainValue【庁舎】&#10;有形固定資産減価償却率"/>
        <xdr:cNvSpPr txBox="1"/>
      </xdr:nvSpPr>
      <xdr:spPr>
        <a:xfrm>
          <a:off x="15266043"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73" name="直線コネクタ 572"/>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74" name="テキスト ボックス 573"/>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75" name="直線コネクタ 57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76" name="テキスト ボックス 57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77" name="直線コネクタ 576"/>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78" name="テキスト ボックス 577"/>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81" name="直線コネクタ 580"/>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82" name="テキスト ボックス 581"/>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83" name="直線コネクタ 58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84" name="テキスト ボックス 58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85" name="直線コネクタ 584"/>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86" name="テキスト ボックス 585"/>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104</xdr:row>
      <xdr:rowOff>13336</xdr:rowOff>
    </xdr:from>
    <xdr:to>
      <xdr:col>32</xdr:col>
      <xdr:colOff>186689</xdr:colOff>
      <xdr:row>108</xdr:row>
      <xdr:rowOff>39052</xdr:rowOff>
    </xdr:to>
    <xdr:cxnSp macro="">
      <xdr:nvCxnSpPr>
        <xdr:cNvPr id="590" name="直線コネクタ 589"/>
        <xdr:cNvCxnSpPr/>
      </xdr:nvCxnSpPr>
      <xdr:spPr>
        <a:xfrm flipV="1">
          <a:off x="22160864" y="17844136"/>
          <a:ext cx="0" cy="71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42879</xdr:rowOff>
    </xdr:from>
    <xdr:ext cx="469744" cy="259045"/>
    <xdr:sp macro="" textlink="">
      <xdr:nvSpPr>
        <xdr:cNvPr id="591" name="【庁舎】&#10;一人当たり面積最小値テキスト"/>
        <xdr:cNvSpPr txBox="1"/>
      </xdr:nvSpPr>
      <xdr:spPr>
        <a:xfrm>
          <a:off x="22250400" y="1855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39052</xdr:rowOff>
    </xdr:from>
    <xdr:to>
      <xdr:col>32</xdr:col>
      <xdr:colOff>276225</xdr:colOff>
      <xdr:row>108</xdr:row>
      <xdr:rowOff>39052</xdr:rowOff>
    </xdr:to>
    <xdr:cxnSp macro="">
      <xdr:nvCxnSpPr>
        <xdr:cNvPr id="592" name="直線コネクタ 591"/>
        <xdr:cNvCxnSpPr/>
      </xdr:nvCxnSpPr>
      <xdr:spPr>
        <a:xfrm>
          <a:off x="22072600" y="1855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131463</xdr:rowOff>
    </xdr:from>
    <xdr:ext cx="469744" cy="259045"/>
    <xdr:sp macro="" textlink="">
      <xdr:nvSpPr>
        <xdr:cNvPr id="593" name="【庁舎】&#10;一人当たり面積最大値テキスト"/>
        <xdr:cNvSpPr txBox="1"/>
      </xdr:nvSpPr>
      <xdr:spPr>
        <a:xfrm>
          <a:off x="22250400" y="1761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104</xdr:row>
      <xdr:rowOff>13336</xdr:rowOff>
    </xdr:from>
    <xdr:to>
      <xdr:col>32</xdr:col>
      <xdr:colOff>276225</xdr:colOff>
      <xdr:row>104</xdr:row>
      <xdr:rowOff>13336</xdr:rowOff>
    </xdr:to>
    <xdr:cxnSp macro="">
      <xdr:nvCxnSpPr>
        <xdr:cNvPr id="594" name="直線コネクタ 593"/>
        <xdr:cNvCxnSpPr/>
      </xdr:nvCxnSpPr>
      <xdr:spPr>
        <a:xfrm>
          <a:off x="22072600" y="1784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160990</xdr:rowOff>
    </xdr:from>
    <xdr:ext cx="469744" cy="259045"/>
    <xdr:sp macro="" textlink="">
      <xdr:nvSpPr>
        <xdr:cNvPr id="595" name="【庁舎】&#10;一人当たり面積平均値テキスト"/>
        <xdr:cNvSpPr txBox="1"/>
      </xdr:nvSpPr>
      <xdr:spPr>
        <a:xfrm>
          <a:off x="222504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11113</xdr:rowOff>
    </xdr:from>
    <xdr:to>
      <xdr:col>32</xdr:col>
      <xdr:colOff>238125</xdr:colOff>
      <xdr:row>106</xdr:row>
      <xdr:rowOff>112713</xdr:rowOff>
    </xdr:to>
    <xdr:sp macro="" textlink="">
      <xdr:nvSpPr>
        <xdr:cNvPr id="596" name="フローチャート : 判断 595"/>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148273</xdr:rowOff>
    </xdr:from>
    <xdr:to>
      <xdr:col>31</xdr:col>
      <xdr:colOff>85725</xdr:colOff>
      <xdr:row>106</xdr:row>
      <xdr:rowOff>78423</xdr:rowOff>
    </xdr:to>
    <xdr:sp macro="" textlink="">
      <xdr:nvSpPr>
        <xdr:cNvPr id="597" name="フローチャート : 判断 596"/>
        <xdr:cNvSpPr/>
      </xdr:nvSpPr>
      <xdr:spPr>
        <a:xfrm>
          <a:off x="21272500" y="1815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69550</xdr:rowOff>
    </xdr:from>
    <xdr:ext cx="469744" cy="259045"/>
    <xdr:sp macro="" textlink="">
      <xdr:nvSpPr>
        <xdr:cNvPr id="598" name="n_1aveValue【庁舎】&#10;一人当たり面積"/>
        <xdr:cNvSpPr txBox="1"/>
      </xdr:nvSpPr>
      <xdr:spPr>
        <a:xfrm>
          <a:off x="21075727" y="1824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162561</xdr:rowOff>
    </xdr:from>
    <xdr:to>
      <xdr:col>31</xdr:col>
      <xdr:colOff>85725</xdr:colOff>
      <xdr:row>100</xdr:row>
      <xdr:rowOff>92711</xdr:rowOff>
    </xdr:to>
    <xdr:sp macro="" textlink="">
      <xdr:nvSpPr>
        <xdr:cNvPr id="604" name="円/楕円 603"/>
        <xdr:cNvSpPr/>
      </xdr:nvSpPr>
      <xdr:spPr>
        <a:xfrm>
          <a:off x="21272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109238</xdr:rowOff>
    </xdr:from>
    <xdr:ext cx="469744" cy="259045"/>
    <xdr:sp macro="" textlink="">
      <xdr:nvSpPr>
        <xdr:cNvPr id="605" name="n_1mainValue【庁舎】&#10;一人当たり面積"/>
        <xdr:cNvSpPr txBox="1"/>
      </xdr:nvSpPr>
      <xdr:spPr>
        <a:xfrm>
          <a:off x="21075727" y="1691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類似団体と比較して特に有形固定資産減価償却率が高くなっている施設は、一般廃棄物処理施設、体育館・プール、福祉施設であり、特に低くなっている施設は、保健センター、市民会館、庁舎である。</a:t>
          </a:r>
          <a:endParaRPr lang="ja-JP" altLang="ja-JP" sz="1400">
            <a:effectLst/>
          </a:endParaRPr>
        </a:p>
        <a:p>
          <a:r>
            <a:rPr kumimoji="1" lang="ja-JP" altLang="ja-JP" sz="1100">
              <a:solidFill>
                <a:schemeClr val="dk1"/>
              </a:solidFill>
              <a:effectLst/>
              <a:latin typeface="+mn-lt"/>
              <a:ea typeface="+mn-ea"/>
              <a:cs typeface="+mn-cs"/>
            </a:rPr>
            <a:t>　一般廃棄物処理施設は、下田川衛生施設組合から現在建設中の田川郡東部環境衛生施設組合の施設に移行の予定であるため、今後低下傾向となる。体育館・プールに関しては、建築してから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前後経過しているため、有形固定資産減価償却率は高い水準となっている。合併前の体育館をそのまま現存しているため、今後改修等が見込まれることや維持経費がかさむことを鑑み、施設の集約化に取り組んでいく必要がある。福祉施設は、主な要因として昭和</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年に建設された老人ホームが挙げられる。この施設は、平成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年度末において解体することになったため、今後は低下することが見込まれる。</a:t>
          </a:r>
          <a:endParaRPr lang="ja-JP" altLang="ja-JP" sz="1400">
            <a:effectLst/>
          </a:endParaRPr>
        </a:p>
        <a:p>
          <a:r>
            <a:rPr kumimoji="1" lang="ja-JP" altLang="ja-JP" sz="1100">
              <a:solidFill>
                <a:schemeClr val="dk1"/>
              </a:solidFill>
              <a:effectLst/>
              <a:latin typeface="+mn-lt"/>
              <a:ea typeface="+mn-ea"/>
              <a:cs typeface="+mn-cs"/>
            </a:rPr>
            <a:t>　保健センターは、平成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年建設のコスモス保健センターが主な要因であり、また市民会館は、平成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年建設の地域交流センターにより、類似団体より低くなっている。庁舎は、本庁舎と旧町の２支所で、どれも平成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年の間に建替を行っており、類似団体と比べて若干低くなっている。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23,547
23,428
42.06
19,330,998
18,674,976
603,479
7,553,152
20,197,048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町内に中心となる産業がないこと等により、財政基盤が弱く、類似団体平均をかなり下回っている。平成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月</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日合併により福智町となり、合併による財政基盤の強化が図られたところである。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今後は、組織のスリム化等歳出の徹底的な見直しを行い、地方税の徴収強化等の取り組み、産業の強化、雇用創出・雇用対策に重点を置き、より一層の財政基盤の強化に努める。</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endParaRPr>
        </a:p>
        <a:p>
          <a:endParaRPr kumimoji="1" lang="ja-JP" altLang="en-US"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127705</xdr:rowOff>
    </xdr:from>
    <xdr:to>
      <xdr:col>7</xdr:col>
      <xdr:colOff>152400</xdr:colOff>
      <xdr:row>45</xdr:row>
      <xdr:rowOff>127705</xdr:rowOff>
    </xdr:to>
    <xdr:cxnSp macro="">
      <xdr:nvCxnSpPr>
        <xdr:cNvPr id="68" name="直線コネクタ 67"/>
        <xdr:cNvCxnSpPr/>
      </xdr:nvCxnSpPr>
      <xdr:spPr>
        <a:xfrm>
          <a:off x="4114800" y="7842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127705</xdr:rowOff>
    </xdr:from>
    <xdr:to>
      <xdr:col>6</xdr:col>
      <xdr:colOff>0</xdr:colOff>
      <xdr:row>45</xdr:row>
      <xdr:rowOff>127705</xdr:rowOff>
    </xdr:to>
    <xdr:cxnSp macro="">
      <xdr:nvCxnSpPr>
        <xdr:cNvPr id="71" name="直線コネクタ 70"/>
        <xdr:cNvCxnSpPr/>
      </xdr:nvCxnSpPr>
      <xdr:spPr>
        <a:xfrm>
          <a:off x="3225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127705</xdr:rowOff>
    </xdr:from>
    <xdr:to>
      <xdr:col>4</xdr:col>
      <xdr:colOff>482600</xdr:colOff>
      <xdr:row>45</xdr:row>
      <xdr:rowOff>127705</xdr:rowOff>
    </xdr:to>
    <xdr:cxnSp macro="">
      <xdr:nvCxnSpPr>
        <xdr:cNvPr id="74" name="直線コネクタ 73"/>
        <xdr:cNvCxnSpPr/>
      </xdr:nvCxnSpPr>
      <xdr:spPr>
        <a:xfrm>
          <a:off x="2336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127705</xdr:rowOff>
    </xdr:from>
    <xdr:to>
      <xdr:col>3</xdr:col>
      <xdr:colOff>279400</xdr:colOff>
      <xdr:row>45</xdr:row>
      <xdr:rowOff>141111</xdr:rowOff>
    </xdr:to>
    <xdr:cxnSp macro="">
      <xdr:nvCxnSpPr>
        <xdr:cNvPr id="77" name="直線コネクタ 76"/>
        <xdr:cNvCxnSpPr/>
      </xdr:nvCxnSpPr>
      <xdr:spPr>
        <a:xfrm flipV="1">
          <a:off x="1447800" y="78429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76905</xdr:rowOff>
    </xdr:from>
    <xdr:to>
      <xdr:col>7</xdr:col>
      <xdr:colOff>203200</xdr:colOff>
      <xdr:row>46</xdr:row>
      <xdr:rowOff>7055</xdr:rowOff>
    </xdr:to>
    <xdr:sp macro="" textlink="">
      <xdr:nvSpPr>
        <xdr:cNvPr id="87" name="円/楕円 86"/>
        <xdr:cNvSpPr/>
      </xdr:nvSpPr>
      <xdr:spPr>
        <a:xfrm>
          <a:off x="49022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144232</xdr:rowOff>
    </xdr:from>
    <xdr:ext cx="762000" cy="259045"/>
    <xdr:sp macro="" textlink="">
      <xdr:nvSpPr>
        <xdr:cNvPr id="88" name="財政力該当値テキスト"/>
        <xdr:cNvSpPr txBox="1"/>
      </xdr:nvSpPr>
      <xdr:spPr>
        <a:xfrm>
          <a:off x="5041900" y="768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76905</xdr:rowOff>
    </xdr:from>
    <xdr:to>
      <xdr:col>6</xdr:col>
      <xdr:colOff>50800</xdr:colOff>
      <xdr:row>46</xdr:row>
      <xdr:rowOff>7055</xdr:rowOff>
    </xdr:to>
    <xdr:sp macro="" textlink="">
      <xdr:nvSpPr>
        <xdr:cNvPr id="89" name="円/楕円 88"/>
        <xdr:cNvSpPr/>
      </xdr:nvSpPr>
      <xdr:spPr>
        <a:xfrm>
          <a:off x="4064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163282</xdr:rowOff>
    </xdr:from>
    <xdr:ext cx="736600" cy="259045"/>
    <xdr:sp macro="" textlink="">
      <xdr:nvSpPr>
        <xdr:cNvPr id="90" name="テキスト ボックス 89"/>
        <xdr:cNvSpPr txBox="1"/>
      </xdr:nvSpPr>
      <xdr:spPr>
        <a:xfrm>
          <a:off x="3733800" y="787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76905</xdr:rowOff>
    </xdr:from>
    <xdr:to>
      <xdr:col>4</xdr:col>
      <xdr:colOff>533400</xdr:colOff>
      <xdr:row>46</xdr:row>
      <xdr:rowOff>7055</xdr:rowOff>
    </xdr:to>
    <xdr:sp macro="" textlink="">
      <xdr:nvSpPr>
        <xdr:cNvPr id="91" name="円/楕円 90"/>
        <xdr:cNvSpPr/>
      </xdr:nvSpPr>
      <xdr:spPr>
        <a:xfrm>
          <a:off x="3175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163282</xdr:rowOff>
    </xdr:from>
    <xdr:ext cx="762000" cy="259045"/>
    <xdr:sp macro="" textlink="">
      <xdr:nvSpPr>
        <xdr:cNvPr id="92" name="テキスト ボックス 91"/>
        <xdr:cNvSpPr txBox="1"/>
      </xdr:nvSpPr>
      <xdr:spPr>
        <a:xfrm>
          <a:off x="2844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76905</xdr:rowOff>
    </xdr:from>
    <xdr:to>
      <xdr:col>3</xdr:col>
      <xdr:colOff>330200</xdr:colOff>
      <xdr:row>46</xdr:row>
      <xdr:rowOff>7055</xdr:rowOff>
    </xdr:to>
    <xdr:sp macro="" textlink="">
      <xdr:nvSpPr>
        <xdr:cNvPr id="93" name="円/楕円 92"/>
        <xdr:cNvSpPr/>
      </xdr:nvSpPr>
      <xdr:spPr>
        <a:xfrm>
          <a:off x="2286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163282</xdr:rowOff>
    </xdr:from>
    <xdr:ext cx="762000" cy="259045"/>
    <xdr:sp macro="" textlink="">
      <xdr:nvSpPr>
        <xdr:cNvPr id="94" name="テキスト ボックス 93"/>
        <xdr:cNvSpPr txBox="1"/>
      </xdr:nvSpPr>
      <xdr:spPr>
        <a:xfrm>
          <a:off x="1955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90311</xdr:rowOff>
    </xdr:from>
    <xdr:to>
      <xdr:col>2</xdr:col>
      <xdr:colOff>127000</xdr:colOff>
      <xdr:row>46</xdr:row>
      <xdr:rowOff>20461</xdr:rowOff>
    </xdr:to>
    <xdr:sp macro="" textlink="">
      <xdr:nvSpPr>
        <xdr:cNvPr id="95" name="円/楕円 94"/>
        <xdr:cNvSpPr/>
      </xdr:nvSpPr>
      <xdr:spPr>
        <a:xfrm>
          <a:off x="1397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46</xdr:row>
      <xdr:rowOff>5238</xdr:rowOff>
    </xdr:from>
    <xdr:ext cx="762000" cy="259045"/>
    <xdr:sp macro="" textlink="">
      <xdr:nvSpPr>
        <xdr:cNvPr id="96" name="テキスト ボックス 95"/>
        <xdr:cNvSpPr txBox="1"/>
      </xdr:nvSpPr>
      <xdr:spPr>
        <a:xfrm>
          <a:off x="1066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扶助費及び公債費の増加により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92.3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％と類似団体平均を上回っている。扶助費は障がい者人数増に伴うサービス費増であり、公債費は新発債発行に伴う元金増が主な要因である。公債費は、合併特例事業債や過疎対策事業債が終了する平成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年度まで増加すると予想される。また昨年度と比較して</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ポイント減となったのは、物件費の旅費の見直しや需用費の予算削減によるためと、一組への補助金減が主な要因である。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今後、地方交付税合併算定替効果の段階的削減により歳入が減るとともに、公債費の歳出が増えることが予想される。そのため、費用対効果として全体事業を分析して改めて見直しを図り、無駄な歳出がないかを洗い出す必要がある。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年度に向け、住民サービスを損なわないように、重複する事業を減らす等の段階的な歳出の削減を図る。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3048</xdr:rowOff>
    </xdr:from>
    <xdr:to>
      <xdr:col>7</xdr:col>
      <xdr:colOff>152400</xdr:colOff>
      <xdr:row>65</xdr:row>
      <xdr:rowOff>12700</xdr:rowOff>
    </xdr:to>
    <xdr:cxnSp macro="">
      <xdr:nvCxnSpPr>
        <xdr:cNvPr id="129" name="直線コネクタ 128"/>
        <xdr:cNvCxnSpPr/>
      </xdr:nvCxnSpPr>
      <xdr:spPr>
        <a:xfrm flipV="1">
          <a:off x="4114800" y="1114729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65786</xdr:rowOff>
    </xdr:to>
    <xdr:cxnSp macro="">
      <xdr:nvCxnSpPr>
        <xdr:cNvPr id="132" name="直線コネクタ 131"/>
        <xdr:cNvCxnSpPr/>
      </xdr:nvCxnSpPr>
      <xdr:spPr>
        <a:xfrm flipV="1">
          <a:off x="3225800" y="111569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65786</xdr:rowOff>
    </xdr:from>
    <xdr:to>
      <xdr:col>4</xdr:col>
      <xdr:colOff>482600</xdr:colOff>
      <xdr:row>65</xdr:row>
      <xdr:rowOff>70612</xdr:rowOff>
    </xdr:to>
    <xdr:cxnSp macro="">
      <xdr:nvCxnSpPr>
        <xdr:cNvPr id="135" name="直線コネクタ 134"/>
        <xdr:cNvCxnSpPr/>
      </xdr:nvCxnSpPr>
      <xdr:spPr>
        <a:xfrm flipV="1">
          <a:off x="2336800" y="112100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70612</xdr:rowOff>
    </xdr:from>
    <xdr:to>
      <xdr:col>3</xdr:col>
      <xdr:colOff>279400</xdr:colOff>
      <xdr:row>65</xdr:row>
      <xdr:rowOff>152654</xdr:rowOff>
    </xdr:to>
    <xdr:cxnSp macro="">
      <xdr:nvCxnSpPr>
        <xdr:cNvPr id="138" name="直線コネクタ 137"/>
        <xdr:cNvCxnSpPr/>
      </xdr:nvCxnSpPr>
      <xdr:spPr>
        <a:xfrm flipV="1">
          <a:off x="1447800" y="1121486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123698</xdr:rowOff>
    </xdr:from>
    <xdr:to>
      <xdr:col>7</xdr:col>
      <xdr:colOff>203200</xdr:colOff>
      <xdr:row>65</xdr:row>
      <xdr:rowOff>53848</xdr:rowOff>
    </xdr:to>
    <xdr:sp macro="" textlink="">
      <xdr:nvSpPr>
        <xdr:cNvPr id="148" name="円/楕円 147"/>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95775</xdr:rowOff>
    </xdr:from>
    <xdr:ext cx="762000" cy="259045"/>
    <xdr:sp macro="" textlink="">
      <xdr:nvSpPr>
        <xdr:cNvPr id="149" name="財政構造の弾力性該当値テキスト"/>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0" name="円/楕円 149"/>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1" name="テキスト ボックス 150"/>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14986</xdr:rowOff>
    </xdr:from>
    <xdr:to>
      <xdr:col>4</xdr:col>
      <xdr:colOff>533400</xdr:colOff>
      <xdr:row>65</xdr:row>
      <xdr:rowOff>116586</xdr:rowOff>
    </xdr:to>
    <xdr:sp macro="" textlink="">
      <xdr:nvSpPr>
        <xdr:cNvPr id="152" name="円/楕円 151"/>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101363</xdr:rowOff>
    </xdr:from>
    <xdr:ext cx="762000" cy="259045"/>
    <xdr:sp macro="" textlink="">
      <xdr:nvSpPr>
        <xdr:cNvPr id="153" name="テキスト ボックス 152"/>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19812</xdr:rowOff>
    </xdr:from>
    <xdr:to>
      <xdr:col>3</xdr:col>
      <xdr:colOff>330200</xdr:colOff>
      <xdr:row>65</xdr:row>
      <xdr:rowOff>121412</xdr:rowOff>
    </xdr:to>
    <xdr:sp macro="" textlink="">
      <xdr:nvSpPr>
        <xdr:cNvPr id="154" name="円/楕円 153"/>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106189</xdr:rowOff>
    </xdr:from>
    <xdr:ext cx="762000" cy="259045"/>
    <xdr:sp macro="" textlink="">
      <xdr:nvSpPr>
        <xdr:cNvPr id="155" name="テキスト ボックス 154"/>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101854</xdr:rowOff>
    </xdr:from>
    <xdr:to>
      <xdr:col>2</xdr:col>
      <xdr:colOff>127000</xdr:colOff>
      <xdr:row>66</xdr:row>
      <xdr:rowOff>32004</xdr:rowOff>
    </xdr:to>
    <xdr:sp macro="" textlink="">
      <xdr:nvSpPr>
        <xdr:cNvPr id="156" name="円/楕円 155"/>
        <xdr:cNvSpPr/>
      </xdr:nvSpPr>
      <xdr:spPr>
        <a:xfrm>
          <a:off x="1397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16781</xdr:rowOff>
    </xdr:from>
    <xdr:ext cx="762000" cy="259045"/>
    <xdr:sp macro="" textlink="">
      <xdr:nvSpPr>
        <xdr:cNvPr id="157" name="テキスト ボックス 156"/>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[165,876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を上回っているのは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、主に人件費が要因となっている。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これは、当初は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合併に伴い職員数</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が増加したたためであるが、</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箇所の保育所を直営で行っていることや、合併前のほとんどの施設がそのまま存続していることにより、人員の削減に至っていない。特に、職員数は減少しているものの、臨時職員数が増加傾向である。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箇所の保育所を平成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31</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年度から随時民営化へ移行する予定のため、人件費が下がることが見込まれる。また、再任用職員数を加味し、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職員の新規採用数の抑制に努め、</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事業の見直し等を含めた機構改革を行うことによりコストの低減を図っていく方針である。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103995</xdr:rowOff>
    </xdr:from>
    <xdr:to>
      <xdr:col>7</xdr:col>
      <xdr:colOff>152400</xdr:colOff>
      <xdr:row>82</xdr:row>
      <xdr:rowOff>140117</xdr:rowOff>
    </xdr:to>
    <xdr:cxnSp macro="">
      <xdr:nvCxnSpPr>
        <xdr:cNvPr id="190" name="直線コネクタ 189"/>
        <xdr:cNvCxnSpPr/>
      </xdr:nvCxnSpPr>
      <xdr:spPr>
        <a:xfrm>
          <a:off x="4114800" y="14162895"/>
          <a:ext cx="838200" cy="3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50102</xdr:rowOff>
    </xdr:from>
    <xdr:to>
      <xdr:col>6</xdr:col>
      <xdr:colOff>0</xdr:colOff>
      <xdr:row>82</xdr:row>
      <xdr:rowOff>103995</xdr:rowOff>
    </xdr:to>
    <xdr:cxnSp macro="">
      <xdr:nvCxnSpPr>
        <xdr:cNvPr id="193" name="直線コネクタ 192"/>
        <xdr:cNvCxnSpPr/>
      </xdr:nvCxnSpPr>
      <xdr:spPr>
        <a:xfrm>
          <a:off x="3225800" y="14109002"/>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50102</xdr:rowOff>
    </xdr:from>
    <xdr:to>
      <xdr:col>4</xdr:col>
      <xdr:colOff>482600</xdr:colOff>
      <xdr:row>82</xdr:row>
      <xdr:rowOff>67259</xdr:rowOff>
    </xdr:to>
    <xdr:cxnSp macro="">
      <xdr:nvCxnSpPr>
        <xdr:cNvPr id="196" name="直線コネクタ 195"/>
        <xdr:cNvCxnSpPr/>
      </xdr:nvCxnSpPr>
      <xdr:spPr>
        <a:xfrm flipV="1">
          <a:off x="2336800" y="14109002"/>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40909</xdr:rowOff>
    </xdr:from>
    <xdr:to>
      <xdr:col>3</xdr:col>
      <xdr:colOff>279400</xdr:colOff>
      <xdr:row>82</xdr:row>
      <xdr:rowOff>67259</xdr:rowOff>
    </xdr:to>
    <xdr:cxnSp macro="">
      <xdr:nvCxnSpPr>
        <xdr:cNvPr id="199" name="直線コネクタ 198"/>
        <xdr:cNvCxnSpPr/>
      </xdr:nvCxnSpPr>
      <xdr:spPr>
        <a:xfrm>
          <a:off x="1447800" y="14099809"/>
          <a:ext cx="889000" cy="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89317</xdr:rowOff>
    </xdr:from>
    <xdr:to>
      <xdr:col>7</xdr:col>
      <xdr:colOff>203200</xdr:colOff>
      <xdr:row>83</xdr:row>
      <xdr:rowOff>19467</xdr:rowOff>
    </xdr:to>
    <xdr:sp macro="" textlink="">
      <xdr:nvSpPr>
        <xdr:cNvPr id="209" name="円/楕円 208"/>
        <xdr:cNvSpPr/>
      </xdr:nvSpPr>
      <xdr:spPr>
        <a:xfrm>
          <a:off x="4902200" y="1414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61394</xdr:rowOff>
    </xdr:from>
    <xdr:ext cx="762000" cy="259045"/>
    <xdr:sp macro="" textlink="">
      <xdr:nvSpPr>
        <xdr:cNvPr id="210" name="人件費・物件費等の状況該当値テキスト"/>
        <xdr:cNvSpPr txBox="1"/>
      </xdr:nvSpPr>
      <xdr:spPr>
        <a:xfrm>
          <a:off x="5041900" y="14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165,876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53195</xdr:rowOff>
    </xdr:from>
    <xdr:to>
      <xdr:col>6</xdr:col>
      <xdr:colOff>50800</xdr:colOff>
      <xdr:row>82</xdr:row>
      <xdr:rowOff>154795</xdr:rowOff>
    </xdr:to>
    <xdr:sp macro="" textlink="">
      <xdr:nvSpPr>
        <xdr:cNvPr id="211" name="円/楕円 210"/>
        <xdr:cNvSpPr/>
      </xdr:nvSpPr>
      <xdr:spPr>
        <a:xfrm>
          <a:off x="4064000" y="141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139572</xdr:rowOff>
    </xdr:from>
    <xdr:ext cx="736600" cy="259045"/>
    <xdr:sp macro="" textlink="">
      <xdr:nvSpPr>
        <xdr:cNvPr id="212" name="テキスト ボックス 211"/>
        <xdr:cNvSpPr txBox="1"/>
      </xdr:nvSpPr>
      <xdr:spPr>
        <a:xfrm>
          <a:off x="3733800" y="1419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170752</xdr:rowOff>
    </xdr:from>
    <xdr:to>
      <xdr:col>4</xdr:col>
      <xdr:colOff>533400</xdr:colOff>
      <xdr:row>82</xdr:row>
      <xdr:rowOff>100902</xdr:rowOff>
    </xdr:to>
    <xdr:sp macro="" textlink="">
      <xdr:nvSpPr>
        <xdr:cNvPr id="213" name="円/楕円 212"/>
        <xdr:cNvSpPr/>
      </xdr:nvSpPr>
      <xdr:spPr>
        <a:xfrm>
          <a:off x="3175000" y="1405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85679</xdr:rowOff>
    </xdr:from>
    <xdr:ext cx="762000" cy="259045"/>
    <xdr:sp macro="" textlink="">
      <xdr:nvSpPr>
        <xdr:cNvPr id="214" name="テキスト ボックス 213"/>
        <xdr:cNvSpPr txBox="1"/>
      </xdr:nvSpPr>
      <xdr:spPr>
        <a:xfrm>
          <a:off x="2844800" y="1414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147,224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16459</xdr:rowOff>
    </xdr:from>
    <xdr:to>
      <xdr:col>3</xdr:col>
      <xdr:colOff>330200</xdr:colOff>
      <xdr:row>82</xdr:row>
      <xdr:rowOff>118059</xdr:rowOff>
    </xdr:to>
    <xdr:sp macro="" textlink="">
      <xdr:nvSpPr>
        <xdr:cNvPr id="215" name="円/楕円 214"/>
        <xdr:cNvSpPr/>
      </xdr:nvSpPr>
      <xdr:spPr>
        <a:xfrm>
          <a:off x="2286000" y="140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102836</xdr:rowOff>
    </xdr:from>
    <xdr:ext cx="762000" cy="259045"/>
    <xdr:sp macro="" textlink="">
      <xdr:nvSpPr>
        <xdr:cNvPr id="216" name="テキスト ボックス 215"/>
        <xdr:cNvSpPr txBox="1"/>
      </xdr:nvSpPr>
      <xdr:spPr>
        <a:xfrm>
          <a:off x="1955800" y="1416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161559</xdr:rowOff>
    </xdr:from>
    <xdr:to>
      <xdr:col>2</xdr:col>
      <xdr:colOff>127000</xdr:colOff>
      <xdr:row>82</xdr:row>
      <xdr:rowOff>91709</xdr:rowOff>
    </xdr:to>
    <xdr:sp macro="" textlink="">
      <xdr:nvSpPr>
        <xdr:cNvPr id="217" name="円/楕円 216"/>
        <xdr:cNvSpPr/>
      </xdr:nvSpPr>
      <xdr:spPr>
        <a:xfrm>
          <a:off x="1397000" y="140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76486</xdr:rowOff>
    </xdr:from>
    <xdr:ext cx="762000" cy="259045"/>
    <xdr:sp macro="" textlink="">
      <xdr:nvSpPr>
        <xdr:cNvPr id="218" name="テキスト ボックス 217"/>
        <xdr:cNvSpPr txBox="1"/>
      </xdr:nvSpPr>
      <xdr:spPr>
        <a:xfrm>
          <a:off x="1066800" y="1413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年度のラスパイレス指数は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97.8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と</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水準であるが、今後ラスパイレス指数の上昇を抑えるため次の策を講じる。現行の給与表は年功的な体系となっており、上下の職務の級間で水準の重なりも大きいものとなっている。こうした年功的な要素が強い給与表の構造を見直し、職務・職責に応じた構造への転換を図る観点から、職務の級間の給与表水準の重なりの縮小の措置を行う。</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85</xdr:row>
      <xdr:rowOff>66221</xdr:rowOff>
    </xdr:to>
    <xdr:cxnSp macro="">
      <xdr:nvCxnSpPr>
        <xdr:cNvPr id="254" name="直線コネクタ 253"/>
        <xdr:cNvCxnSpPr/>
      </xdr:nvCxnSpPr>
      <xdr:spPr>
        <a:xfrm>
          <a:off x="16179800" y="14547548"/>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145945</xdr:rowOff>
    </xdr:from>
    <xdr:ext cx="762000" cy="259045"/>
    <xdr:sp macro="" textlink="">
      <xdr:nvSpPr>
        <xdr:cNvPr id="255" name="給与水準   （国との比較）平均値テキスト"/>
        <xdr:cNvSpPr txBox="1"/>
      </xdr:nvSpPr>
      <xdr:spPr>
        <a:xfrm>
          <a:off x="17106900" y="1437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84</xdr:row>
      <xdr:rowOff>145748</xdr:rowOff>
    </xdr:to>
    <xdr:cxnSp macro="">
      <xdr:nvCxnSpPr>
        <xdr:cNvPr id="257" name="直線コネクタ 256"/>
        <xdr:cNvCxnSpPr/>
      </xdr:nvCxnSpPr>
      <xdr:spPr>
        <a:xfrm>
          <a:off x="15290800" y="145130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84</xdr:row>
      <xdr:rowOff>111277</xdr:rowOff>
    </xdr:to>
    <xdr:cxnSp macro="">
      <xdr:nvCxnSpPr>
        <xdr:cNvPr id="260" name="直線コネクタ 259"/>
        <xdr:cNvCxnSpPr/>
      </xdr:nvCxnSpPr>
      <xdr:spPr>
        <a:xfrm>
          <a:off x="14401800" y="144900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88295</xdr:rowOff>
    </xdr:from>
    <xdr:to>
      <xdr:col>21</xdr:col>
      <xdr:colOff>0</xdr:colOff>
      <xdr:row>89</xdr:row>
      <xdr:rowOff>138793</xdr:rowOff>
    </xdr:to>
    <xdr:cxnSp macro="">
      <xdr:nvCxnSpPr>
        <xdr:cNvPr id="263" name="直線コネクタ 262"/>
        <xdr:cNvCxnSpPr/>
      </xdr:nvCxnSpPr>
      <xdr:spPr>
        <a:xfrm flipV="1">
          <a:off x="13512800" y="14490095"/>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15421</xdr:rowOff>
    </xdr:from>
    <xdr:to>
      <xdr:col>24</xdr:col>
      <xdr:colOff>609600</xdr:colOff>
      <xdr:row>85</xdr:row>
      <xdr:rowOff>117021</xdr:rowOff>
    </xdr:to>
    <xdr:sp macro="" textlink="">
      <xdr:nvSpPr>
        <xdr:cNvPr id="273" name="円/楕円 272"/>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158948</xdr:rowOff>
    </xdr:from>
    <xdr:ext cx="762000" cy="259045"/>
    <xdr:sp macro="" textlink="">
      <xdr:nvSpPr>
        <xdr:cNvPr id="274"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75" name="円/楕円 274"/>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76" name="テキスト ボックス 275"/>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60477</xdr:rowOff>
    </xdr:from>
    <xdr:to>
      <xdr:col>22</xdr:col>
      <xdr:colOff>254000</xdr:colOff>
      <xdr:row>84</xdr:row>
      <xdr:rowOff>162077</xdr:rowOff>
    </xdr:to>
    <xdr:sp macro="" textlink="">
      <xdr:nvSpPr>
        <xdr:cNvPr id="277" name="円/楕円 276"/>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78" name="テキスト ボックス 277"/>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79" name="円/楕円 278"/>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149272</xdr:rowOff>
    </xdr:from>
    <xdr:ext cx="762000" cy="259045"/>
    <xdr:sp macro="" textlink="">
      <xdr:nvSpPr>
        <xdr:cNvPr id="280" name="テキスト ボックス 279"/>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1" name="円/楕円 280"/>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28320</xdr:rowOff>
    </xdr:from>
    <xdr:ext cx="762000" cy="259045"/>
    <xdr:sp macro="" textlink="">
      <xdr:nvSpPr>
        <xdr:cNvPr id="282" name="テキスト ボックス 281"/>
        <xdr:cNvSpPr txBox="1"/>
      </xdr:nvSpPr>
      <xdr:spPr>
        <a:xfrm>
          <a:off x="13131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8.71</a:t>
          </a:r>
          <a:r>
            <a:rPr lang="ja-JP" altLang="ja-JP" sz="1100" b="0" i="0" baseline="0">
              <a:solidFill>
                <a:schemeClr val="dk1"/>
              </a:solidFill>
              <a:effectLst/>
              <a:latin typeface="+mn-lt"/>
              <a:ea typeface="+mn-ea"/>
              <a:cs typeface="+mn-cs"/>
            </a:rPr>
            <a:t>人と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昨年度と比較して</a:t>
          </a:r>
          <a:r>
            <a:rPr lang="en-US" altLang="ja-JP" sz="1100" b="0" i="0" baseline="0">
              <a:solidFill>
                <a:schemeClr val="dk1"/>
              </a:solidFill>
              <a:effectLst/>
              <a:latin typeface="+mn-lt"/>
              <a:ea typeface="+mn-ea"/>
              <a:cs typeface="+mn-cs"/>
            </a:rPr>
            <a:t>0.11</a:t>
          </a:r>
          <a:r>
            <a:rPr lang="ja-JP" altLang="ja-JP" sz="1100" b="0" i="0" baseline="0">
              <a:solidFill>
                <a:schemeClr val="dk1"/>
              </a:solidFill>
              <a:effectLst/>
              <a:latin typeface="+mn-lt"/>
              <a:ea typeface="+mn-ea"/>
              <a:cs typeface="+mn-cs"/>
            </a:rPr>
            <a:t>ポイント上昇した。</a:t>
          </a:r>
          <a:r>
            <a:rPr lang="ja-JP" altLang="en-US" sz="1100" b="0" i="0" baseline="0">
              <a:solidFill>
                <a:schemeClr val="dk1"/>
              </a:solidFill>
              <a:effectLst/>
              <a:latin typeface="+mn-lt"/>
              <a:ea typeface="+mn-ea"/>
              <a:cs typeface="+mn-cs"/>
            </a:rPr>
            <a:t>この理由として、人口が減少している一方、職員数が昨年度と変わらないためである。</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職員数は、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年度の合併に伴い、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年度以降は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類似団体平均を上回っている。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合併による旧町の格差是正等のため、合併特例債事業を活用した施策実施による人員確保。また施設の統廃合等に関わる事務事業の見直しが進まなかったことが要因の一つである。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今後、事務事業の見直しや新規採用の抑制により類似団体平均の水準まで削減を行い、適切な定員管理に努める。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96157</xdr:rowOff>
    </xdr:from>
    <xdr:to>
      <xdr:col>24</xdr:col>
      <xdr:colOff>558800</xdr:colOff>
      <xdr:row>62</xdr:row>
      <xdr:rowOff>115116</xdr:rowOff>
    </xdr:to>
    <xdr:cxnSp macro="">
      <xdr:nvCxnSpPr>
        <xdr:cNvPr id="319" name="直線コネクタ 318"/>
        <xdr:cNvCxnSpPr/>
      </xdr:nvCxnSpPr>
      <xdr:spPr>
        <a:xfrm>
          <a:off x="16179800" y="10726057"/>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63409</xdr:rowOff>
    </xdr:from>
    <xdr:to>
      <xdr:col>23</xdr:col>
      <xdr:colOff>406400</xdr:colOff>
      <xdr:row>62</xdr:row>
      <xdr:rowOff>96157</xdr:rowOff>
    </xdr:to>
    <xdr:cxnSp macro="">
      <xdr:nvCxnSpPr>
        <xdr:cNvPr id="322" name="直線コネクタ 321"/>
        <xdr:cNvCxnSpPr/>
      </xdr:nvCxnSpPr>
      <xdr:spPr>
        <a:xfrm>
          <a:off x="15290800" y="1069330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30662</xdr:rowOff>
    </xdr:from>
    <xdr:to>
      <xdr:col>22</xdr:col>
      <xdr:colOff>203200</xdr:colOff>
      <xdr:row>62</xdr:row>
      <xdr:rowOff>63409</xdr:rowOff>
    </xdr:to>
    <xdr:cxnSp macro="">
      <xdr:nvCxnSpPr>
        <xdr:cNvPr id="325" name="直線コネクタ 324"/>
        <xdr:cNvCxnSpPr/>
      </xdr:nvCxnSpPr>
      <xdr:spPr>
        <a:xfrm>
          <a:off x="14401800" y="10660562"/>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30662</xdr:rowOff>
    </xdr:from>
    <xdr:to>
      <xdr:col>21</xdr:col>
      <xdr:colOff>0</xdr:colOff>
      <xdr:row>62</xdr:row>
      <xdr:rowOff>120287</xdr:rowOff>
    </xdr:to>
    <xdr:cxnSp macro="">
      <xdr:nvCxnSpPr>
        <xdr:cNvPr id="328" name="直線コネクタ 327"/>
        <xdr:cNvCxnSpPr/>
      </xdr:nvCxnSpPr>
      <xdr:spPr>
        <a:xfrm flipV="1">
          <a:off x="13512800" y="10660562"/>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64316</xdr:rowOff>
    </xdr:from>
    <xdr:to>
      <xdr:col>24</xdr:col>
      <xdr:colOff>609600</xdr:colOff>
      <xdr:row>62</xdr:row>
      <xdr:rowOff>165916</xdr:rowOff>
    </xdr:to>
    <xdr:sp macro="" textlink="">
      <xdr:nvSpPr>
        <xdr:cNvPr id="338" name="円/楕円 337"/>
        <xdr:cNvSpPr/>
      </xdr:nvSpPr>
      <xdr:spPr>
        <a:xfrm>
          <a:off x="169672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36393</xdr:rowOff>
    </xdr:from>
    <xdr:ext cx="762000" cy="259045"/>
    <xdr:sp macro="" textlink="">
      <xdr:nvSpPr>
        <xdr:cNvPr id="339" name="定員管理の状況該当値テキスト"/>
        <xdr:cNvSpPr txBox="1"/>
      </xdr:nvSpPr>
      <xdr:spPr>
        <a:xfrm>
          <a:off x="17106900" y="1066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45357</xdr:rowOff>
    </xdr:from>
    <xdr:to>
      <xdr:col>23</xdr:col>
      <xdr:colOff>457200</xdr:colOff>
      <xdr:row>62</xdr:row>
      <xdr:rowOff>146957</xdr:rowOff>
    </xdr:to>
    <xdr:sp macro="" textlink="">
      <xdr:nvSpPr>
        <xdr:cNvPr id="340" name="円/楕円 339"/>
        <xdr:cNvSpPr/>
      </xdr:nvSpPr>
      <xdr:spPr>
        <a:xfrm>
          <a:off x="16129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131734</xdr:rowOff>
    </xdr:from>
    <xdr:ext cx="736600" cy="259045"/>
    <xdr:sp macro="" textlink="">
      <xdr:nvSpPr>
        <xdr:cNvPr id="341" name="テキスト ボックス 340"/>
        <xdr:cNvSpPr txBox="1"/>
      </xdr:nvSpPr>
      <xdr:spPr>
        <a:xfrm>
          <a:off x="15798800" y="1076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12609</xdr:rowOff>
    </xdr:from>
    <xdr:to>
      <xdr:col>22</xdr:col>
      <xdr:colOff>254000</xdr:colOff>
      <xdr:row>62</xdr:row>
      <xdr:rowOff>114209</xdr:rowOff>
    </xdr:to>
    <xdr:sp macro="" textlink="">
      <xdr:nvSpPr>
        <xdr:cNvPr id="342" name="円/楕円 341"/>
        <xdr:cNvSpPr/>
      </xdr:nvSpPr>
      <xdr:spPr>
        <a:xfrm>
          <a:off x="15240000" y="106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98986</xdr:rowOff>
    </xdr:from>
    <xdr:ext cx="762000" cy="259045"/>
    <xdr:sp macro="" textlink="">
      <xdr:nvSpPr>
        <xdr:cNvPr id="343" name="テキスト ボックス 342"/>
        <xdr:cNvSpPr txBox="1"/>
      </xdr:nvSpPr>
      <xdr:spPr>
        <a:xfrm>
          <a:off x="14909800" y="1072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151312</xdr:rowOff>
    </xdr:from>
    <xdr:to>
      <xdr:col>21</xdr:col>
      <xdr:colOff>50800</xdr:colOff>
      <xdr:row>62</xdr:row>
      <xdr:rowOff>81462</xdr:rowOff>
    </xdr:to>
    <xdr:sp macro="" textlink="">
      <xdr:nvSpPr>
        <xdr:cNvPr id="344" name="円/楕円 343"/>
        <xdr:cNvSpPr/>
      </xdr:nvSpPr>
      <xdr:spPr>
        <a:xfrm>
          <a:off x="14351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45" name="テキスト ボックス 344"/>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69487</xdr:rowOff>
    </xdr:from>
    <xdr:to>
      <xdr:col>19</xdr:col>
      <xdr:colOff>533400</xdr:colOff>
      <xdr:row>62</xdr:row>
      <xdr:rowOff>171087</xdr:rowOff>
    </xdr:to>
    <xdr:sp macro="" textlink="">
      <xdr:nvSpPr>
        <xdr:cNvPr id="346" name="円/楕円 345"/>
        <xdr:cNvSpPr/>
      </xdr:nvSpPr>
      <xdr:spPr>
        <a:xfrm>
          <a:off x="13462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155864</xdr:rowOff>
    </xdr:from>
    <xdr:ext cx="762000" cy="259045"/>
    <xdr:sp macro="" textlink="">
      <xdr:nvSpPr>
        <xdr:cNvPr id="347" name="テキスト ボックス 346"/>
        <xdr:cNvSpPr txBox="1"/>
      </xdr:nvSpPr>
      <xdr:spPr>
        <a:xfrm>
          <a:off x="13131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17</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年度に合併を行ったことにより、平成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年度から合併特例事業債、平成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年度に過疎指定を受けたことによる過疎対策事業債の発行により、年々元利償還金が増え、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実質公債費比率が上昇した。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対策として、近年では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及び</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繰上償還を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行っており、その効果により実質公債費比率が減少し、平成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5.2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％と類似団体の平均を下回っている。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今後、合併特例債及び過疎対策事業債が平成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年度までとなっているため、その年度までの起債が行われること、また公営住宅建設事業債の発行等により、実質公債費比率の増が見込まれる。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今後も改善に努めるとともに、実質公債費比率の抑制を図っていきたい。</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76454</xdr:rowOff>
    </xdr:from>
    <xdr:to>
      <xdr:col>24</xdr:col>
      <xdr:colOff>558800</xdr:colOff>
      <xdr:row>39</xdr:row>
      <xdr:rowOff>86106</xdr:rowOff>
    </xdr:to>
    <xdr:cxnSp macro="">
      <xdr:nvCxnSpPr>
        <xdr:cNvPr id="379" name="直線コネクタ 378"/>
        <xdr:cNvCxnSpPr/>
      </xdr:nvCxnSpPr>
      <xdr:spPr>
        <a:xfrm flipV="1">
          <a:off x="16179800" y="67630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86106</xdr:rowOff>
    </xdr:from>
    <xdr:to>
      <xdr:col>23</xdr:col>
      <xdr:colOff>406400</xdr:colOff>
      <xdr:row>40</xdr:row>
      <xdr:rowOff>136652</xdr:rowOff>
    </xdr:to>
    <xdr:cxnSp macro="">
      <xdr:nvCxnSpPr>
        <xdr:cNvPr id="382" name="直線コネクタ 381"/>
        <xdr:cNvCxnSpPr/>
      </xdr:nvCxnSpPr>
      <xdr:spPr>
        <a:xfrm flipV="1">
          <a:off x="15290800" y="677265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136652</xdr:rowOff>
    </xdr:from>
    <xdr:to>
      <xdr:col>22</xdr:col>
      <xdr:colOff>203200</xdr:colOff>
      <xdr:row>42</xdr:row>
      <xdr:rowOff>112268</xdr:rowOff>
    </xdr:to>
    <xdr:cxnSp macro="">
      <xdr:nvCxnSpPr>
        <xdr:cNvPr id="385" name="直線コネクタ 384"/>
        <xdr:cNvCxnSpPr/>
      </xdr:nvCxnSpPr>
      <xdr:spPr>
        <a:xfrm flipV="1">
          <a:off x="14401800" y="699465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44</xdr:row>
      <xdr:rowOff>29972</xdr:rowOff>
    </xdr:to>
    <xdr:cxnSp macro="">
      <xdr:nvCxnSpPr>
        <xdr:cNvPr id="388" name="直線コネクタ 387"/>
        <xdr:cNvCxnSpPr/>
      </xdr:nvCxnSpPr>
      <xdr:spPr>
        <a:xfrm flipV="1">
          <a:off x="13512800" y="731316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25654</xdr:rowOff>
    </xdr:from>
    <xdr:to>
      <xdr:col>24</xdr:col>
      <xdr:colOff>609600</xdr:colOff>
      <xdr:row>39</xdr:row>
      <xdr:rowOff>127254</xdr:rowOff>
    </xdr:to>
    <xdr:sp macro="" textlink="">
      <xdr:nvSpPr>
        <xdr:cNvPr id="398" name="円/楕円 397"/>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42181</xdr:rowOff>
    </xdr:from>
    <xdr:ext cx="762000" cy="259045"/>
    <xdr:sp macro="" textlink="">
      <xdr:nvSpPr>
        <xdr:cNvPr id="399" name="公債費負担の状況該当値テキスト"/>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35306</xdr:rowOff>
    </xdr:from>
    <xdr:to>
      <xdr:col>23</xdr:col>
      <xdr:colOff>457200</xdr:colOff>
      <xdr:row>39</xdr:row>
      <xdr:rowOff>136906</xdr:rowOff>
    </xdr:to>
    <xdr:sp macro="" textlink="">
      <xdr:nvSpPr>
        <xdr:cNvPr id="400" name="円/楕円 399"/>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147083</xdr:rowOff>
    </xdr:from>
    <xdr:ext cx="736600" cy="259045"/>
    <xdr:sp macro="" textlink="">
      <xdr:nvSpPr>
        <xdr:cNvPr id="401" name="テキスト ボックス 400"/>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85852</xdr:rowOff>
    </xdr:from>
    <xdr:to>
      <xdr:col>22</xdr:col>
      <xdr:colOff>254000</xdr:colOff>
      <xdr:row>41</xdr:row>
      <xdr:rowOff>16002</xdr:rowOff>
    </xdr:to>
    <xdr:sp macro="" textlink="">
      <xdr:nvSpPr>
        <xdr:cNvPr id="402" name="円/楕円 401"/>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26179</xdr:rowOff>
    </xdr:from>
    <xdr:ext cx="762000" cy="259045"/>
    <xdr:sp macro="" textlink="">
      <xdr:nvSpPr>
        <xdr:cNvPr id="403" name="テキスト ボックス 402"/>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404" name="円/楕円 403"/>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405" name="テキスト ボックス 404"/>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150622</xdr:rowOff>
    </xdr:from>
    <xdr:to>
      <xdr:col>19</xdr:col>
      <xdr:colOff>533400</xdr:colOff>
      <xdr:row>44</xdr:row>
      <xdr:rowOff>80772</xdr:rowOff>
    </xdr:to>
    <xdr:sp macro="" textlink="">
      <xdr:nvSpPr>
        <xdr:cNvPr id="406" name="円/楕円 405"/>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65549</xdr:rowOff>
    </xdr:from>
    <xdr:ext cx="762000" cy="259045"/>
    <xdr:sp macro="" textlink="">
      <xdr:nvSpPr>
        <xdr:cNvPr id="407" name="テキスト ボックス 406"/>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充当可能財源等（交付税算入見込額</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14,873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百万円、充当可能基金</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17,553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百万円等）が、将来負担額（地方債の現在高</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20,197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百万円等）を上回っており、将来負担比率は発生していない。</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23,547
23,428
42.06
19,330,998
18,674,976
603,479
7,553,152
20,197,048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年度の合併に伴い、平成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年度は類似市町村平均値以上であったが、新規採用の抑制や退職勧奨により年々改善してきた。平成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年度に類似団体の平均値より低くなってきたところであるが、平成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以降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ほぼ</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同水準となっている。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年度は、昨年度と比較して</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0.4</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ポイント上昇した。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の要因として、臨時職員の増加が挙げられる。臨時職員数は正規職員数が減少していることに反して年々増加傾向にあり、今後、課及び係の統合等、事務事業の見直しを行い、人件費の更なる抑制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145288</xdr:rowOff>
    </xdr:to>
    <xdr:cxnSp macro="">
      <xdr:nvCxnSpPr>
        <xdr:cNvPr id="64" name="直線コネクタ 63"/>
        <xdr:cNvCxnSpPr/>
      </xdr:nvCxnSpPr>
      <xdr:spPr>
        <a:xfrm>
          <a:off x="3987800" y="6299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145288</xdr:rowOff>
    </xdr:to>
    <xdr:cxnSp macro="">
      <xdr:nvCxnSpPr>
        <xdr:cNvPr id="67" name="直線コネクタ 66"/>
        <xdr:cNvCxnSpPr/>
      </xdr:nvCxnSpPr>
      <xdr:spPr>
        <a:xfrm flipV="1">
          <a:off x="3098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145288</xdr:rowOff>
    </xdr:from>
    <xdr:to>
      <xdr:col>4</xdr:col>
      <xdr:colOff>346075</xdr:colOff>
      <xdr:row>37</xdr:row>
      <xdr:rowOff>42418</xdr:rowOff>
    </xdr:to>
    <xdr:cxnSp macro="">
      <xdr:nvCxnSpPr>
        <xdr:cNvPr id="70" name="直線コネクタ 69"/>
        <xdr:cNvCxnSpPr/>
      </xdr:nvCxnSpPr>
      <xdr:spPr>
        <a:xfrm flipV="1">
          <a:off x="2209800" y="6317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37</xdr:row>
      <xdr:rowOff>65278</xdr:rowOff>
    </xdr:to>
    <xdr:cxnSp macro="">
      <xdr:nvCxnSpPr>
        <xdr:cNvPr id="73" name="直線コネクタ 72"/>
        <xdr:cNvCxnSpPr/>
      </xdr:nvCxnSpPr>
      <xdr:spPr>
        <a:xfrm flipV="1">
          <a:off x="1320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6" name="テキスト ボックス 85"/>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94488</xdr:rowOff>
    </xdr:from>
    <xdr:to>
      <xdr:col>4</xdr:col>
      <xdr:colOff>396875</xdr:colOff>
      <xdr:row>37</xdr:row>
      <xdr:rowOff>24638</xdr:rowOff>
    </xdr:to>
    <xdr:sp macro="" textlink="">
      <xdr:nvSpPr>
        <xdr:cNvPr id="87" name="円/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9" name="円/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91" name="円/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物件費の数値が、類似団体と比較し低いのは、消耗品等を集中管理していること、また、職員等の旅費については、平成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年度に改正を行う等、事務経費の徹底した削減を行っていることが要因である。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更に委託業務についても、業務内容を精査し、実施回数の減や委託業務の廃止等を行い、物件費の抑制に努めている。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127000</xdr:rowOff>
    </xdr:from>
    <xdr:to>
      <xdr:col>24</xdr:col>
      <xdr:colOff>31750</xdr:colOff>
      <xdr:row>12</xdr:row>
      <xdr:rowOff>127000</xdr:rowOff>
    </xdr:to>
    <xdr:cxnSp macro="">
      <xdr:nvCxnSpPr>
        <xdr:cNvPr id="125" name="直線コネクタ 124"/>
        <xdr:cNvCxnSpPr/>
      </xdr:nvCxnSpPr>
      <xdr:spPr>
        <a:xfrm>
          <a:off x="15671800" y="218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127000</xdr:rowOff>
    </xdr:from>
    <xdr:to>
      <xdr:col>22</xdr:col>
      <xdr:colOff>565150</xdr:colOff>
      <xdr:row>12</xdr:row>
      <xdr:rowOff>134620</xdr:rowOff>
    </xdr:to>
    <xdr:cxnSp macro="">
      <xdr:nvCxnSpPr>
        <xdr:cNvPr id="128" name="直線コネクタ 127"/>
        <xdr:cNvCxnSpPr/>
      </xdr:nvCxnSpPr>
      <xdr:spPr>
        <a:xfrm flipV="1">
          <a:off x="14782800" y="218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134620</xdr:rowOff>
    </xdr:from>
    <xdr:to>
      <xdr:col>21</xdr:col>
      <xdr:colOff>361950</xdr:colOff>
      <xdr:row>13</xdr:row>
      <xdr:rowOff>8890</xdr:rowOff>
    </xdr:to>
    <xdr:cxnSp macro="">
      <xdr:nvCxnSpPr>
        <xdr:cNvPr id="131" name="直線コネクタ 130"/>
        <xdr:cNvCxnSpPr/>
      </xdr:nvCxnSpPr>
      <xdr:spPr>
        <a:xfrm flipV="1">
          <a:off x="13893800" y="219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127000</xdr:rowOff>
    </xdr:from>
    <xdr:to>
      <xdr:col>20</xdr:col>
      <xdr:colOff>158750</xdr:colOff>
      <xdr:row>13</xdr:row>
      <xdr:rowOff>8890</xdr:rowOff>
    </xdr:to>
    <xdr:cxnSp macro="">
      <xdr:nvCxnSpPr>
        <xdr:cNvPr id="134" name="直線コネクタ 133"/>
        <xdr:cNvCxnSpPr/>
      </xdr:nvCxnSpPr>
      <xdr:spPr>
        <a:xfrm>
          <a:off x="13004800" y="218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12</xdr:row>
      <xdr:rowOff>76200</xdr:rowOff>
    </xdr:from>
    <xdr:to>
      <xdr:col>24</xdr:col>
      <xdr:colOff>82550</xdr:colOff>
      <xdr:row>13</xdr:row>
      <xdr:rowOff>6350</xdr:rowOff>
    </xdr:to>
    <xdr:sp macro="" textlink="">
      <xdr:nvSpPr>
        <xdr:cNvPr id="144" name="円/楕円 143"/>
        <xdr:cNvSpPr/>
      </xdr:nvSpPr>
      <xdr:spPr>
        <a:xfrm>
          <a:off x="164592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156227</xdr:rowOff>
    </xdr:from>
    <xdr:ext cx="762000" cy="259045"/>
    <xdr:sp macro="" textlink="">
      <xdr:nvSpPr>
        <xdr:cNvPr id="145" name="物件費該当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76200</xdr:rowOff>
    </xdr:from>
    <xdr:to>
      <xdr:col>22</xdr:col>
      <xdr:colOff>615950</xdr:colOff>
      <xdr:row>13</xdr:row>
      <xdr:rowOff>6350</xdr:rowOff>
    </xdr:to>
    <xdr:sp macro="" textlink="">
      <xdr:nvSpPr>
        <xdr:cNvPr id="146" name="円/楕円 145"/>
        <xdr:cNvSpPr/>
      </xdr:nvSpPr>
      <xdr:spPr>
        <a:xfrm>
          <a:off x="15621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16527</xdr:rowOff>
    </xdr:from>
    <xdr:ext cx="736600" cy="259045"/>
    <xdr:sp macro="" textlink="">
      <xdr:nvSpPr>
        <xdr:cNvPr id="147" name="テキスト ボックス 146"/>
        <xdr:cNvSpPr txBox="1"/>
      </xdr:nvSpPr>
      <xdr:spPr>
        <a:xfrm>
          <a:off x="15290800" y="190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83820</xdr:rowOff>
    </xdr:from>
    <xdr:to>
      <xdr:col>21</xdr:col>
      <xdr:colOff>412750</xdr:colOff>
      <xdr:row>13</xdr:row>
      <xdr:rowOff>13970</xdr:rowOff>
    </xdr:to>
    <xdr:sp macro="" textlink="">
      <xdr:nvSpPr>
        <xdr:cNvPr id="148" name="円/楕円 147"/>
        <xdr:cNvSpPr/>
      </xdr:nvSpPr>
      <xdr:spPr>
        <a:xfrm>
          <a:off x="14732000" y="21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24147</xdr:rowOff>
    </xdr:from>
    <xdr:ext cx="762000" cy="259045"/>
    <xdr:sp macro="" textlink="">
      <xdr:nvSpPr>
        <xdr:cNvPr id="149" name="テキスト ボックス 148"/>
        <xdr:cNvSpPr txBox="1"/>
      </xdr:nvSpPr>
      <xdr:spPr>
        <a:xfrm>
          <a:off x="14401800" y="19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129540</xdr:rowOff>
    </xdr:from>
    <xdr:to>
      <xdr:col>20</xdr:col>
      <xdr:colOff>209550</xdr:colOff>
      <xdr:row>13</xdr:row>
      <xdr:rowOff>59690</xdr:rowOff>
    </xdr:to>
    <xdr:sp macro="" textlink="">
      <xdr:nvSpPr>
        <xdr:cNvPr id="150" name="円/楕円 149"/>
        <xdr:cNvSpPr/>
      </xdr:nvSpPr>
      <xdr:spPr>
        <a:xfrm>
          <a:off x="13843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69867</xdr:rowOff>
    </xdr:from>
    <xdr:ext cx="762000" cy="259045"/>
    <xdr:sp macro="" textlink="">
      <xdr:nvSpPr>
        <xdr:cNvPr id="151" name="テキスト ボックス 150"/>
        <xdr:cNvSpPr txBox="1"/>
      </xdr:nvSpPr>
      <xdr:spPr>
        <a:xfrm>
          <a:off x="13512800" y="195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76200</xdr:rowOff>
    </xdr:from>
    <xdr:to>
      <xdr:col>19</xdr:col>
      <xdr:colOff>6350</xdr:colOff>
      <xdr:row>13</xdr:row>
      <xdr:rowOff>6350</xdr:rowOff>
    </xdr:to>
    <xdr:sp macro="" textlink="">
      <xdr:nvSpPr>
        <xdr:cNvPr id="152" name="円/楕円 151"/>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16527</xdr:rowOff>
    </xdr:from>
    <xdr:ext cx="762000" cy="259045"/>
    <xdr:sp macro="" textlink="">
      <xdr:nvSpPr>
        <xdr:cNvPr id="153" name="テキスト ボックス 152"/>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扶助費は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9.5</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と昨年度と比較して</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0.7</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ポイント上昇した。この要因として、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障</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者に対する更生医療、自立支援給付の額が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年々増加傾向である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ことが挙げられる。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さらに、児童福祉費関係で、児童措置費について、子育て支援の観点から、保育料の減免措置や、乳幼児医療の対象年齢引き上げを実施しており、その分経常経費を押し上げている状況である。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133350</xdr:rowOff>
    </xdr:to>
    <xdr:cxnSp macro="">
      <xdr:nvCxnSpPr>
        <xdr:cNvPr id="186" name="直線コネクタ 185"/>
        <xdr:cNvCxnSpPr/>
      </xdr:nvCxnSpPr>
      <xdr:spPr>
        <a:xfrm>
          <a:off x="3987800" y="9817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44450</xdr:rowOff>
    </xdr:to>
    <xdr:cxnSp macro="">
      <xdr:nvCxnSpPr>
        <xdr:cNvPr id="189" name="直線コネクタ 188"/>
        <xdr:cNvCxnSpPr/>
      </xdr:nvCxnSpPr>
      <xdr:spPr>
        <a:xfrm>
          <a:off x="3098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152400</xdr:rowOff>
    </xdr:from>
    <xdr:to>
      <xdr:col>4</xdr:col>
      <xdr:colOff>346075</xdr:colOff>
      <xdr:row>57</xdr:row>
      <xdr:rowOff>31750</xdr:rowOff>
    </xdr:to>
    <xdr:cxnSp macro="">
      <xdr:nvCxnSpPr>
        <xdr:cNvPr id="192" name="直線コネクタ 191"/>
        <xdr:cNvCxnSpPr/>
      </xdr:nvCxnSpPr>
      <xdr:spPr>
        <a:xfrm>
          <a:off x="2209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152400</xdr:rowOff>
    </xdr:to>
    <xdr:cxnSp macro="">
      <xdr:nvCxnSpPr>
        <xdr:cNvPr id="195" name="直線コネクタ 194"/>
        <xdr:cNvCxnSpPr/>
      </xdr:nvCxnSpPr>
      <xdr:spPr>
        <a:xfrm>
          <a:off x="1320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82550</xdr:rowOff>
    </xdr:from>
    <xdr:to>
      <xdr:col>7</xdr:col>
      <xdr:colOff>66675</xdr:colOff>
      <xdr:row>58</xdr:row>
      <xdr:rowOff>12700</xdr:rowOff>
    </xdr:to>
    <xdr:sp macro="" textlink="">
      <xdr:nvSpPr>
        <xdr:cNvPr id="205" name="円/楕円 204"/>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54627</xdr:rowOff>
    </xdr:from>
    <xdr:ext cx="762000" cy="259045"/>
    <xdr:sp macro="" textlink="">
      <xdr:nvSpPr>
        <xdr:cNvPr id="206"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7" name="円/楕円 206"/>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08" name="テキスト ボックス 207"/>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9" name="円/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101600</xdr:rowOff>
    </xdr:from>
    <xdr:to>
      <xdr:col>3</xdr:col>
      <xdr:colOff>193675</xdr:colOff>
      <xdr:row>57</xdr:row>
      <xdr:rowOff>31750</xdr:rowOff>
    </xdr:to>
    <xdr:sp macro="" textlink="">
      <xdr:nvSpPr>
        <xdr:cNvPr id="211" name="円/楕円 210"/>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16527</xdr:rowOff>
    </xdr:from>
    <xdr:ext cx="762000" cy="259045"/>
    <xdr:sp macro="" textlink="">
      <xdr:nvSpPr>
        <xdr:cNvPr id="212" name="テキスト ボックス 211"/>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3" name="円/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その他の経費に係る経常収支比率は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12.8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類似団体の平均値より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下回っている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しかし、介護保険広域連合や後期高齢者医療に対する繰出金、さらに国民健康保険の事業及び直診勘定会計に対する繰出金等が、今後の財政を圧迫する要因であるため、徹底した経費の節減やサービスの向上による診療者数の増を図り、一般会計の負担の軽減に努める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73660</xdr:rowOff>
    </xdr:to>
    <xdr:cxnSp macro="">
      <xdr:nvCxnSpPr>
        <xdr:cNvPr id="247" name="直線コネクタ 246"/>
        <xdr:cNvCxnSpPr/>
      </xdr:nvCxnSpPr>
      <xdr:spPr>
        <a:xfrm>
          <a:off x="15671800" y="9674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142240</xdr:rowOff>
    </xdr:to>
    <xdr:cxnSp macro="">
      <xdr:nvCxnSpPr>
        <xdr:cNvPr id="250" name="直線コネクタ 249"/>
        <xdr:cNvCxnSpPr/>
      </xdr:nvCxnSpPr>
      <xdr:spPr>
        <a:xfrm flipV="1">
          <a:off x="14782800" y="967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142240</xdr:rowOff>
    </xdr:to>
    <xdr:cxnSp macro="">
      <xdr:nvCxnSpPr>
        <xdr:cNvPr id="253" name="直線コネクタ 252"/>
        <xdr:cNvCxnSpPr/>
      </xdr:nvCxnSpPr>
      <xdr:spPr>
        <a:xfrm>
          <a:off x="13893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81280</xdr:rowOff>
    </xdr:to>
    <xdr:cxnSp macro="">
      <xdr:nvCxnSpPr>
        <xdr:cNvPr id="256" name="直線コネクタ 255"/>
        <xdr:cNvCxnSpPr/>
      </xdr:nvCxnSpPr>
      <xdr:spPr>
        <a:xfrm>
          <a:off x="13004800" y="9583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6" name="円/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68" name="円/楕円 267"/>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69" name="テキスト ボックス 268"/>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0" name="円/楕円 269"/>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1" name="テキスト ボックス 27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2" name="円/楕円 271"/>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3" name="テキスト ボックス 272"/>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4" name="円/楕円 273"/>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5" name="テキスト ボックス 274"/>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補助費等の数値については、毎年、ほぼ類似団体の平均値で推移している。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12.9</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ポイント減となったのは、一部事務組合の負担金減が主な要因である。しかしながら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は施設建設に係る田川郡東部環境衛生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施設組合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消防組合等の一部事務組合に対する負担金の増額が見込まれる。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度に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補助金等交付見直し検討委員会」を立ち上げ、補助金事業全般に係る見直しを諮問し、当委員会より団体の実態や事業内容等を充分に精査の上、不適当な補助金の廃止を行う旨の答申を受けた。この答申に基づき、</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今後助成団体の補助金見直し等に努める方針である。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78994</xdr:rowOff>
    </xdr:to>
    <xdr:cxnSp macro="">
      <xdr:nvCxnSpPr>
        <xdr:cNvPr id="305" name="直線コネクタ 304"/>
        <xdr:cNvCxnSpPr/>
      </xdr:nvCxnSpPr>
      <xdr:spPr>
        <a:xfrm flipV="1">
          <a:off x="15671800" y="631748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78994</xdr:rowOff>
    </xdr:to>
    <xdr:cxnSp macro="">
      <xdr:nvCxnSpPr>
        <xdr:cNvPr id="308" name="直線コネクタ 307"/>
        <xdr:cNvCxnSpPr/>
      </xdr:nvCxnSpPr>
      <xdr:spPr>
        <a:xfrm>
          <a:off x="14782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56134</xdr:rowOff>
    </xdr:to>
    <xdr:cxnSp macro="">
      <xdr:nvCxnSpPr>
        <xdr:cNvPr id="311" name="直線コネクタ 310"/>
        <xdr:cNvCxnSpPr/>
      </xdr:nvCxnSpPr>
      <xdr:spPr>
        <a:xfrm>
          <a:off x="13893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37</xdr:row>
      <xdr:rowOff>28702</xdr:rowOff>
    </xdr:to>
    <xdr:cxnSp macro="">
      <xdr:nvCxnSpPr>
        <xdr:cNvPr id="314" name="直線コネクタ 313"/>
        <xdr:cNvCxnSpPr/>
      </xdr:nvCxnSpPr>
      <xdr:spPr>
        <a:xfrm>
          <a:off x="13004800" y="6331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4" name="円/楕円 323"/>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111015</xdr:rowOff>
    </xdr:from>
    <xdr:ext cx="762000" cy="259045"/>
    <xdr:sp macro="" textlink="">
      <xdr:nvSpPr>
        <xdr:cNvPr id="325"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26" name="円/楕円 325"/>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27" name="テキスト ボックス 326"/>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8" name="円/楕円 327"/>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9" name="テキスト ボックス 328"/>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30" name="円/楕円 329"/>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31" name="テキスト ボックス 330"/>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2" name="円/楕円 331"/>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3" name="テキスト ボックス 332"/>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合併特例債</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、過疎対策事業債、</a:t>
          </a:r>
          <a:r>
            <a:rPr lang="ja-JP" altLang="ja-JP" sz="1100" b="0" i="0" baseline="0">
              <a:solidFill>
                <a:schemeClr val="dk1"/>
              </a:solidFill>
              <a:effectLst/>
              <a:latin typeface="+mn-lt"/>
              <a:ea typeface="+mn-ea"/>
              <a:cs typeface="+mn-cs"/>
            </a:rPr>
            <a:t>公営住宅建設事業債</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の発行により、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年々元利償還金が上昇傾向にあった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度、平成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繰上償還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実施（合計約</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億円）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することにより、大幅に元金を減らすことができた。なお、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年度において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据置期間終了に伴う元金が増加したため、類似団体を上回っている状況である。そこで、平成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年度では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再度の繰上償還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（約</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9</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を実施し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、元金の減を図った。</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今後、平成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年度までである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合併特例債及び過疎対策事業債</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を有効活用しながら、同時に発</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行計画を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再度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見直し、公債費の削減を図る。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168148</xdr:rowOff>
    </xdr:from>
    <xdr:to>
      <xdr:col>7</xdr:col>
      <xdr:colOff>15875</xdr:colOff>
      <xdr:row>79</xdr:row>
      <xdr:rowOff>170435</xdr:rowOff>
    </xdr:to>
    <xdr:cxnSp macro="">
      <xdr:nvCxnSpPr>
        <xdr:cNvPr id="358" name="直線コネクタ 357"/>
        <xdr:cNvCxnSpPr/>
      </xdr:nvCxnSpPr>
      <xdr:spPr>
        <a:xfrm flipV="1">
          <a:off x="4826000" y="12855448"/>
          <a:ext cx="0" cy="85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59"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0" name="直線コネクタ 359"/>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83075</xdr:rowOff>
    </xdr:from>
    <xdr:ext cx="762000" cy="259045"/>
    <xdr:sp macro="" textlink="">
      <xdr:nvSpPr>
        <xdr:cNvPr id="361" name="公債費最大値テキスト"/>
        <xdr:cNvSpPr txBox="1"/>
      </xdr:nvSpPr>
      <xdr:spPr>
        <a:xfrm>
          <a:off x="4914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74</xdr:row>
      <xdr:rowOff>168148</xdr:rowOff>
    </xdr:from>
    <xdr:to>
      <xdr:col>7</xdr:col>
      <xdr:colOff>104775</xdr:colOff>
      <xdr:row>74</xdr:row>
      <xdr:rowOff>168148</xdr:rowOff>
    </xdr:to>
    <xdr:cxnSp macro="">
      <xdr:nvCxnSpPr>
        <xdr:cNvPr id="362" name="直線コネクタ 361"/>
        <xdr:cNvCxnSpPr/>
      </xdr:nvCxnSpPr>
      <xdr:spPr>
        <a:xfrm>
          <a:off x="4737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124713</xdr:rowOff>
    </xdr:from>
    <xdr:to>
      <xdr:col>7</xdr:col>
      <xdr:colOff>15875</xdr:colOff>
      <xdr:row>79</xdr:row>
      <xdr:rowOff>170435</xdr:rowOff>
    </xdr:to>
    <xdr:cxnSp macro="">
      <xdr:nvCxnSpPr>
        <xdr:cNvPr id="363" name="直線コネクタ 362"/>
        <xdr:cNvCxnSpPr/>
      </xdr:nvCxnSpPr>
      <xdr:spPr>
        <a:xfrm>
          <a:off x="3987800" y="136692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152164</xdr:rowOff>
    </xdr:from>
    <xdr:ext cx="762000" cy="259045"/>
    <xdr:sp macro="" textlink="">
      <xdr:nvSpPr>
        <xdr:cNvPr id="364" name="公債費平均値テキスト"/>
        <xdr:cNvSpPr txBox="1"/>
      </xdr:nvSpPr>
      <xdr:spPr>
        <a:xfrm>
          <a:off x="4914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65" name="フローチャート : 判断 364"/>
        <xdr:cNvSpPr/>
      </xdr:nvSpPr>
      <xdr:spPr>
        <a:xfrm>
          <a:off x="4775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124713</xdr:rowOff>
    </xdr:from>
    <xdr:to>
      <xdr:col>5</xdr:col>
      <xdr:colOff>549275</xdr:colOff>
      <xdr:row>79</xdr:row>
      <xdr:rowOff>138430</xdr:rowOff>
    </xdr:to>
    <xdr:cxnSp macro="">
      <xdr:nvCxnSpPr>
        <xdr:cNvPr id="366" name="直線コネクタ 365"/>
        <xdr:cNvCxnSpPr/>
      </xdr:nvCxnSpPr>
      <xdr:spPr>
        <a:xfrm flipV="1">
          <a:off x="3098800" y="136692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94487</xdr:rowOff>
    </xdr:from>
    <xdr:to>
      <xdr:col>5</xdr:col>
      <xdr:colOff>600075</xdr:colOff>
      <xdr:row>77</xdr:row>
      <xdr:rowOff>24637</xdr:rowOff>
    </xdr:to>
    <xdr:sp macro="" textlink="">
      <xdr:nvSpPr>
        <xdr:cNvPr id="367" name="フローチャート : 判断 366"/>
        <xdr:cNvSpPr/>
      </xdr:nvSpPr>
      <xdr:spPr>
        <a:xfrm>
          <a:off x="3937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34815</xdr:rowOff>
    </xdr:from>
    <xdr:ext cx="736600" cy="259045"/>
    <xdr:sp macro="" textlink="">
      <xdr:nvSpPr>
        <xdr:cNvPr id="368" name="テキスト ボックス 367"/>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129287</xdr:rowOff>
    </xdr:from>
    <xdr:to>
      <xdr:col>4</xdr:col>
      <xdr:colOff>346075</xdr:colOff>
      <xdr:row>79</xdr:row>
      <xdr:rowOff>138430</xdr:rowOff>
    </xdr:to>
    <xdr:cxnSp macro="">
      <xdr:nvCxnSpPr>
        <xdr:cNvPr id="369" name="直線コネクタ 368"/>
        <xdr:cNvCxnSpPr/>
      </xdr:nvCxnSpPr>
      <xdr:spPr>
        <a:xfrm>
          <a:off x="2209800" y="13673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163068</xdr:rowOff>
    </xdr:from>
    <xdr:to>
      <xdr:col>4</xdr:col>
      <xdr:colOff>396875</xdr:colOff>
      <xdr:row>77</xdr:row>
      <xdr:rowOff>93218</xdr:rowOff>
    </xdr:to>
    <xdr:sp macro="" textlink="">
      <xdr:nvSpPr>
        <xdr:cNvPr id="370" name="フローチャート : 判断 369"/>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71" name="テキスト ボックス 370"/>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129287</xdr:rowOff>
    </xdr:from>
    <xdr:to>
      <xdr:col>3</xdr:col>
      <xdr:colOff>142875</xdr:colOff>
      <xdr:row>80</xdr:row>
      <xdr:rowOff>168148</xdr:rowOff>
    </xdr:to>
    <xdr:cxnSp macro="">
      <xdr:nvCxnSpPr>
        <xdr:cNvPr id="372" name="直線コネクタ 371"/>
        <xdr:cNvCxnSpPr/>
      </xdr:nvCxnSpPr>
      <xdr:spPr>
        <a:xfrm flipV="1">
          <a:off x="1320800" y="13673837"/>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763</xdr:rowOff>
    </xdr:from>
    <xdr:to>
      <xdr:col>3</xdr:col>
      <xdr:colOff>193675</xdr:colOff>
      <xdr:row>77</xdr:row>
      <xdr:rowOff>102363</xdr:rowOff>
    </xdr:to>
    <xdr:sp macro="" textlink="">
      <xdr:nvSpPr>
        <xdr:cNvPr id="373" name="フローチャート : 判断 372"/>
        <xdr:cNvSpPr/>
      </xdr:nvSpPr>
      <xdr:spPr>
        <a:xfrm>
          <a:off x="2159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74" name="テキスト ボックス 373"/>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5" name="フローチャート : 判断 374"/>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6" name="テキスト ボックス 375"/>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119635</xdr:rowOff>
    </xdr:from>
    <xdr:to>
      <xdr:col>7</xdr:col>
      <xdr:colOff>66675</xdr:colOff>
      <xdr:row>80</xdr:row>
      <xdr:rowOff>49785</xdr:rowOff>
    </xdr:to>
    <xdr:sp macro="" textlink="">
      <xdr:nvSpPr>
        <xdr:cNvPr id="382" name="円/楕円 381"/>
        <xdr:cNvSpPr/>
      </xdr:nvSpPr>
      <xdr:spPr>
        <a:xfrm>
          <a:off x="4775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28212</xdr:rowOff>
    </xdr:from>
    <xdr:ext cx="762000" cy="259045"/>
    <xdr:sp macro="" textlink="">
      <xdr:nvSpPr>
        <xdr:cNvPr id="383" name="公債費該当値テキスト"/>
        <xdr:cNvSpPr txBox="1"/>
      </xdr:nvSpPr>
      <xdr:spPr>
        <a:xfrm>
          <a:off x="4914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73913</xdr:rowOff>
    </xdr:from>
    <xdr:to>
      <xdr:col>5</xdr:col>
      <xdr:colOff>600075</xdr:colOff>
      <xdr:row>80</xdr:row>
      <xdr:rowOff>4063</xdr:rowOff>
    </xdr:to>
    <xdr:sp macro="" textlink="">
      <xdr:nvSpPr>
        <xdr:cNvPr id="384" name="円/楕円 383"/>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160290</xdr:rowOff>
    </xdr:from>
    <xdr:ext cx="736600" cy="259045"/>
    <xdr:sp macro="" textlink="">
      <xdr:nvSpPr>
        <xdr:cNvPr id="385" name="テキスト ボックス 384"/>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87630</xdr:rowOff>
    </xdr:from>
    <xdr:to>
      <xdr:col>4</xdr:col>
      <xdr:colOff>396875</xdr:colOff>
      <xdr:row>80</xdr:row>
      <xdr:rowOff>17780</xdr:rowOff>
    </xdr:to>
    <xdr:sp macro="" textlink="">
      <xdr:nvSpPr>
        <xdr:cNvPr id="386" name="円/楕円 385"/>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2557</xdr:rowOff>
    </xdr:from>
    <xdr:ext cx="762000" cy="259045"/>
    <xdr:sp macro="" textlink="">
      <xdr:nvSpPr>
        <xdr:cNvPr id="387" name="テキスト ボックス 386"/>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78487</xdr:rowOff>
    </xdr:from>
    <xdr:to>
      <xdr:col>3</xdr:col>
      <xdr:colOff>193675</xdr:colOff>
      <xdr:row>80</xdr:row>
      <xdr:rowOff>8637</xdr:rowOff>
    </xdr:to>
    <xdr:sp macro="" textlink="">
      <xdr:nvSpPr>
        <xdr:cNvPr id="388" name="円/楕円 387"/>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164864</xdr:rowOff>
    </xdr:from>
    <xdr:ext cx="762000" cy="259045"/>
    <xdr:sp macro="" textlink="">
      <xdr:nvSpPr>
        <xdr:cNvPr id="389" name="テキスト ボックス 388"/>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117348</xdr:rowOff>
    </xdr:from>
    <xdr:to>
      <xdr:col>1</xdr:col>
      <xdr:colOff>676275</xdr:colOff>
      <xdr:row>81</xdr:row>
      <xdr:rowOff>47498</xdr:rowOff>
    </xdr:to>
    <xdr:sp macro="" textlink="">
      <xdr:nvSpPr>
        <xdr:cNvPr id="390" name="円/楕円 389"/>
        <xdr:cNvSpPr/>
      </xdr:nvSpPr>
      <xdr:spPr>
        <a:xfrm>
          <a:off x="1270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32275</xdr:rowOff>
    </xdr:from>
    <xdr:ext cx="762000" cy="259045"/>
    <xdr:sp macro="" textlink="">
      <xdr:nvSpPr>
        <xdr:cNvPr id="391" name="テキスト ボックス 390"/>
        <xdr:cNvSpPr txBox="1"/>
      </xdr:nvSpPr>
      <xdr:spPr>
        <a:xfrm>
          <a:off x="939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公債費を除く数値については、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67.6</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類似団体の平均を下回っている。合併２年次までは新町に移行したばかりで、旧三町の事務事業の統一に時間が割かれ効率的な運営が出来ず、類似団体と同等の数値で推移したが、合併後３年次目となる平成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年度から事務事業の合併効果による経費の削減等により全体の数値は減少傾向にある。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17" name="直線コネクタ 416"/>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9" name="直線コネクタ 41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0"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1" name="直線コネクタ 420"/>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74422</xdr:rowOff>
    </xdr:from>
    <xdr:to>
      <xdr:col>24</xdr:col>
      <xdr:colOff>31750</xdr:colOff>
      <xdr:row>75</xdr:row>
      <xdr:rowOff>129286</xdr:rowOff>
    </xdr:to>
    <xdr:cxnSp macro="">
      <xdr:nvCxnSpPr>
        <xdr:cNvPr id="422" name="直線コネクタ 421"/>
        <xdr:cNvCxnSpPr/>
      </xdr:nvCxnSpPr>
      <xdr:spPr>
        <a:xfrm flipV="1">
          <a:off x="15671800" y="129331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3"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4" name="フローチャート : 判断 423"/>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129286</xdr:rowOff>
    </xdr:from>
    <xdr:to>
      <xdr:col>22</xdr:col>
      <xdr:colOff>565150</xdr:colOff>
      <xdr:row>75</xdr:row>
      <xdr:rowOff>165863</xdr:rowOff>
    </xdr:to>
    <xdr:cxnSp macro="">
      <xdr:nvCxnSpPr>
        <xdr:cNvPr id="425" name="直線コネクタ 424"/>
        <xdr:cNvCxnSpPr/>
      </xdr:nvCxnSpPr>
      <xdr:spPr>
        <a:xfrm flipV="1">
          <a:off x="14782800" y="12988036"/>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6" name="フローチャート : 判断 425"/>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27" name="テキスト ボックス 426"/>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165863</xdr:rowOff>
    </xdr:from>
    <xdr:to>
      <xdr:col>21</xdr:col>
      <xdr:colOff>361950</xdr:colOff>
      <xdr:row>76</xdr:row>
      <xdr:rowOff>8128</xdr:rowOff>
    </xdr:to>
    <xdr:cxnSp macro="">
      <xdr:nvCxnSpPr>
        <xdr:cNvPr id="428" name="直線コネクタ 427"/>
        <xdr:cNvCxnSpPr/>
      </xdr:nvCxnSpPr>
      <xdr:spPr>
        <a:xfrm flipV="1">
          <a:off x="13893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0" name="テキスト ボックス 42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76</xdr:row>
      <xdr:rowOff>8128</xdr:rowOff>
    </xdr:to>
    <xdr:cxnSp macro="">
      <xdr:nvCxnSpPr>
        <xdr:cNvPr id="431" name="直線コネクタ 430"/>
        <xdr:cNvCxnSpPr/>
      </xdr:nvCxnSpPr>
      <xdr:spPr>
        <a:xfrm>
          <a:off x="13004800" y="1290574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2" name="フローチャート : 判断 431"/>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3" name="テキスト ボックス 432"/>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4" name="フローチャート : 判断 433"/>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5" name="テキスト ボックス 434"/>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23622</xdr:rowOff>
    </xdr:from>
    <xdr:to>
      <xdr:col>24</xdr:col>
      <xdr:colOff>82550</xdr:colOff>
      <xdr:row>75</xdr:row>
      <xdr:rowOff>125222</xdr:rowOff>
    </xdr:to>
    <xdr:sp macro="" textlink="">
      <xdr:nvSpPr>
        <xdr:cNvPr id="441" name="円/楕円 440"/>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40149</xdr:rowOff>
    </xdr:from>
    <xdr:ext cx="762000" cy="259045"/>
    <xdr:sp macro="" textlink="">
      <xdr:nvSpPr>
        <xdr:cNvPr id="442" name="公債費以外該当値テキスト"/>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78486</xdr:rowOff>
    </xdr:from>
    <xdr:to>
      <xdr:col>22</xdr:col>
      <xdr:colOff>615950</xdr:colOff>
      <xdr:row>76</xdr:row>
      <xdr:rowOff>8635</xdr:rowOff>
    </xdr:to>
    <xdr:sp macro="" textlink="">
      <xdr:nvSpPr>
        <xdr:cNvPr id="443" name="円/楕円 442"/>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18813</xdr:rowOff>
    </xdr:from>
    <xdr:ext cx="736600" cy="259045"/>
    <xdr:sp macro="" textlink="">
      <xdr:nvSpPr>
        <xdr:cNvPr id="444" name="テキスト ボックス 443"/>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115062</xdr:rowOff>
    </xdr:from>
    <xdr:to>
      <xdr:col>21</xdr:col>
      <xdr:colOff>412750</xdr:colOff>
      <xdr:row>76</xdr:row>
      <xdr:rowOff>45213</xdr:rowOff>
    </xdr:to>
    <xdr:sp macro="" textlink="">
      <xdr:nvSpPr>
        <xdr:cNvPr id="445" name="円/楕円 444"/>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46" name="テキスト ボックス 445"/>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128778</xdr:rowOff>
    </xdr:from>
    <xdr:to>
      <xdr:col>20</xdr:col>
      <xdr:colOff>209550</xdr:colOff>
      <xdr:row>76</xdr:row>
      <xdr:rowOff>58928</xdr:rowOff>
    </xdr:to>
    <xdr:sp macro="" textlink="">
      <xdr:nvSpPr>
        <xdr:cNvPr id="447" name="円/楕円 446"/>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69105</xdr:rowOff>
    </xdr:from>
    <xdr:ext cx="762000" cy="259045"/>
    <xdr:sp macro="" textlink="">
      <xdr:nvSpPr>
        <xdr:cNvPr id="448" name="テキスト ボックス 447"/>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9" name="円/楕円 448"/>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50" name="テキスト ボックス 449"/>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福岡県福智町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34346</xdr:rowOff>
    </xdr:from>
    <xdr:to>
      <xdr:col>4</xdr:col>
      <xdr:colOff>1117600</xdr:colOff>
      <xdr:row>15</xdr:row>
      <xdr:rowOff>47540</xdr:rowOff>
    </xdr:to>
    <xdr:cxnSp macro="">
      <xdr:nvCxnSpPr>
        <xdr:cNvPr id="52" name="直線コネクタ 51"/>
        <xdr:cNvCxnSpPr/>
      </xdr:nvCxnSpPr>
      <xdr:spPr bwMode="auto">
        <a:xfrm flipV="1">
          <a:off x="5003800" y="2653721"/>
          <a:ext cx="647700" cy="1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47540</xdr:rowOff>
    </xdr:from>
    <xdr:to>
      <xdr:col>4</xdr:col>
      <xdr:colOff>469900</xdr:colOff>
      <xdr:row>15</xdr:row>
      <xdr:rowOff>82760</xdr:rowOff>
    </xdr:to>
    <xdr:cxnSp macro="">
      <xdr:nvCxnSpPr>
        <xdr:cNvPr id="55" name="直線コネクタ 54"/>
        <xdr:cNvCxnSpPr/>
      </xdr:nvCxnSpPr>
      <xdr:spPr bwMode="auto">
        <a:xfrm flipV="1">
          <a:off x="4305300" y="2666915"/>
          <a:ext cx="698500" cy="35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49124</xdr:rowOff>
    </xdr:from>
    <xdr:to>
      <xdr:col>3</xdr:col>
      <xdr:colOff>904875</xdr:colOff>
      <xdr:row>15</xdr:row>
      <xdr:rowOff>82760</xdr:rowOff>
    </xdr:to>
    <xdr:cxnSp macro="">
      <xdr:nvCxnSpPr>
        <xdr:cNvPr id="58" name="直線コネクタ 57"/>
        <xdr:cNvCxnSpPr/>
      </xdr:nvCxnSpPr>
      <xdr:spPr bwMode="auto">
        <a:xfrm>
          <a:off x="3606800" y="2668499"/>
          <a:ext cx="698500" cy="33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19373</xdr:rowOff>
    </xdr:from>
    <xdr:to>
      <xdr:col>3</xdr:col>
      <xdr:colOff>206375</xdr:colOff>
      <xdr:row>15</xdr:row>
      <xdr:rowOff>49124</xdr:rowOff>
    </xdr:to>
    <xdr:cxnSp macro="">
      <xdr:nvCxnSpPr>
        <xdr:cNvPr id="61" name="直線コネクタ 60"/>
        <xdr:cNvCxnSpPr/>
      </xdr:nvCxnSpPr>
      <xdr:spPr bwMode="auto">
        <a:xfrm>
          <a:off x="2908300" y="2638748"/>
          <a:ext cx="698500" cy="2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154996</xdr:rowOff>
    </xdr:from>
    <xdr:to>
      <xdr:col>5</xdr:col>
      <xdr:colOff>34925</xdr:colOff>
      <xdr:row>15</xdr:row>
      <xdr:rowOff>85146</xdr:rowOff>
    </xdr:to>
    <xdr:sp macro="" textlink="">
      <xdr:nvSpPr>
        <xdr:cNvPr id="71" name="円/楕円 70"/>
        <xdr:cNvSpPr/>
      </xdr:nvSpPr>
      <xdr:spPr bwMode="auto">
        <a:xfrm>
          <a:off x="5600700" y="2602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73</xdr:rowOff>
    </xdr:from>
    <xdr:ext cx="762000" cy="259045"/>
    <xdr:sp macro="" textlink="">
      <xdr:nvSpPr>
        <xdr:cNvPr id="72" name="人口1人当たり決算額の推移該当値テキスト130"/>
        <xdr:cNvSpPr txBox="1"/>
      </xdr:nvSpPr>
      <xdr:spPr>
        <a:xfrm>
          <a:off x="5740400" y="24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98,591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168190</xdr:rowOff>
    </xdr:from>
    <xdr:to>
      <xdr:col>4</xdr:col>
      <xdr:colOff>520700</xdr:colOff>
      <xdr:row>15</xdr:row>
      <xdr:rowOff>98340</xdr:rowOff>
    </xdr:to>
    <xdr:sp macro="" textlink="">
      <xdr:nvSpPr>
        <xdr:cNvPr id="73" name="円/楕円 72"/>
        <xdr:cNvSpPr/>
      </xdr:nvSpPr>
      <xdr:spPr bwMode="auto">
        <a:xfrm>
          <a:off x="4953000" y="261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108517</xdr:rowOff>
    </xdr:from>
    <xdr:ext cx="736600" cy="259045"/>
    <xdr:sp macro="" textlink="">
      <xdr:nvSpPr>
        <xdr:cNvPr id="74" name="テキスト ボックス 73"/>
        <xdr:cNvSpPr txBox="1"/>
      </xdr:nvSpPr>
      <xdr:spPr>
        <a:xfrm>
          <a:off x="4622800" y="238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97,783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31960</xdr:rowOff>
    </xdr:from>
    <xdr:to>
      <xdr:col>3</xdr:col>
      <xdr:colOff>955675</xdr:colOff>
      <xdr:row>15</xdr:row>
      <xdr:rowOff>133560</xdr:rowOff>
    </xdr:to>
    <xdr:sp macro="" textlink="">
      <xdr:nvSpPr>
        <xdr:cNvPr id="75" name="円/楕円 74"/>
        <xdr:cNvSpPr/>
      </xdr:nvSpPr>
      <xdr:spPr bwMode="auto">
        <a:xfrm>
          <a:off x="4254500" y="265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143737</xdr:rowOff>
    </xdr:from>
    <xdr:ext cx="762000" cy="259045"/>
    <xdr:sp macro="" textlink="">
      <xdr:nvSpPr>
        <xdr:cNvPr id="76" name="テキスト ボックス 75"/>
        <xdr:cNvSpPr txBox="1"/>
      </xdr:nvSpPr>
      <xdr:spPr>
        <a:xfrm>
          <a:off x="3924300" y="242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95,626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169774</xdr:rowOff>
    </xdr:from>
    <xdr:to>
      <xdr:col>3</xdr:col>
      <xdr:colOff>257175</xdr:colOff>
      <xdr:row>15</xdr:row>
      <xdr:rowOff>99924</xdr:rowOff>
    </xdr:to>
    <xdr:sp macro="" textlink="">
      <xdr:nvSpPr>
        <xdr:cNvPr id="77" name="円/楕円 76"/>
        <xdr:cNvSpPr/>
      </xdr:nvSpPr>
      <xdr:spPr bwMode="auto">
        <a:xfrm>
          <a:off x="3556000" y="2617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110101</xdr:rowOff>
    </xdr:from>
    <xdr:ext cx="762000" cy="259045"/>
    <xdr:sp macro="" textlink="">
      <xdr:nvSpPr>
        <xdr:cNvPr id="78" name="テキスト ボックス 77"/>
        <xdr:cNvSpPr txBox="1"/>
      </xdr:nvSpPr>
      <xdr:spPr>
        <a:xfrm>
          <a:off x="3225800" y="238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97,686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140023</xdr:rowOff>
    </xdr:from>
    <xdr:to>
      <xdr:col>2</xdr:col>
      <xdr:colOff>692150</xdr:colOff>
      <xdr:row>15</xdr:row>
      <xdr:rowOff>70173</xdr:rowOff>
    </xdr:to>
    <xdr:sp macro="" textlink="">
      <xdr:nvSpPr>
        <xdr:cNvPr id="79" name="円/楕円 78"/>
        <xdr:cNvSpPr/>
      </xdr:nvSpPr>
      <xdr:spPr bwMode="auto">
        <a:xfrm>
          <a:off x="2857500" y="2587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80350</xdr:rowOff>
    </xdr:from>
    <xdr:ext cx="762000" cy="259045"/>
    <xdr:sp macro="" textlink="">
      <xdr:nvSpPr>
        <xdr:cNvPr id="80" name="テキスト ボックス 79"/>
        <xdr:cNvSpPr txBox="1"/>
      </xdr:nvSpPr>
      <xdr:spPr>
        <a:xfrm>
          <a:off x="2527300" y="235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51067</xdr:rowOff>
    </xdr:from>
    <xdr:to>
      <xdr:col>4</xdr:col>
      <xdr:colOff>1117600</xdr:colOff>
      <xdr:row>36</xdr:row>
      <xdr:rowOff>106807</xdr:rowOff>
    </xdr:to>
    <xdr:cxnSp macro="">
      <xdr:nvCxnSpPr>
        <xdr:cNvPr id="114" name="直線コネクタ 113"/>
        <xdr:cNvCxnSpPr/>
      </xdr:nvCxnSpPr>
      <xdr:spPr bwMode="auto">
        <a:xfrm flipV="1">
          <a:off x="5003800" y="7004317"/>
          <a:ext cx="647700" cy="5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35844</xdr:rowOff>
    </xdr:from>
    <xdr:ext cx="762000" cy="259045"/>
    <xdr:sp macro="" textlink="">
      <xdr:nvSpPr>
        <xdr:cNvPr id="115" name="人口1人当たり決算額の推移平均値テキスト445"/>
        <xdr:cNvSpPr txBox="1"/>
      </xdr:nvSpPr>
      <xdr:spPr>
        <a:xfrm>
          <a:off x="5740400" y="6989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106807</xdr:rowOff>
    </xdr:from>
    <xdr:to>
      <xdr:col>4</xdr:col>
      <xdr:colOff>469900</xdr:colOff>
      <xdr:row>37</xdr:row>
      <xdr:rowOff>1804</xdr:rowOff>
    </xdr:to>
    <xdr:cxnSp macro="">
      <xdr:nvCxnSpPr>
        <xdr:cNvPr id="117" name="直線コネクタ 116"/>
        <xdr:cNvCxnSpPr/>
      </xdr:nvCxnSpPr>
      <xdr:spPr bwMode="auto">
        <a:xfrm flipV="1">
          <a:off x="4305300" y="7060057"/>
          <a:ext cx="698500" cy="66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51715</xdr:rowOff>
    </xdr:from>
    <xdr:to>
      <xdr:col>3</xdr:col>
      <xdr:colOff>904875</xdr:colOff>
      <xdr:row>37</xdr:row>
      <xdr:rowOff>1804</xdr:rowOff>
    </xdr:to>
    <xdr:cxnSp macro="">
      <xdr:nvCxnSpPr>
        <xdr:cNvPr id="120" name="直線コネクタ 119"/>
        <xdr:cNvCxnSpPr/>
      </xdr:nvCxnSpPr>
      <xdr:spPr bwMode="auto">
        <a:xfrm>
          <a:off x="3606800" y="7004965"/>
          <a:ext cx="698500" cy="121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154013</xdr:rowOff>
    </xdr:from>
    <xdr:to>
      <xdr:col>3</xdr:col>
      <xdr:colOff>206375</xdr:colOff>
      <xdr:row>36</xdr:row>
      <xdr:rowOff>51715</xdr:rowOff>
    </xdr:to>
    <xdr:cxnSp macro="">
      <xdr:nvCxnSpPr>
        <xdr:cNvPr id="123" name="直線コネクタ 122"/>
        <xdr:cNvCxnSpPr/>
      </xdr:nvCxnSpPr>
      <xdr:spPr bwMode="auto">
        <a:xfrm>
          <a:off x="2908300" y="6421463"/>
          <a:ext cx="698500" cy="583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267</xdr:rowOff>
    </xdr:from>
    <xdr:to>
      <xdr:col>5</xdr:col>
      <xdr:colOff>34925</xdr:colOff>
      <xdr:row>36</xdr:row>
      <xdr:rowOff>101867</xdr:rowOff>
    </xdr:to>
    <xdr:sp macro="" textlink="">
      <xdr:nvSpPr>
        <xdr:cNvPr id="133" name="円/楕円 132"/>
        <xdr:cNvSpPr/>
      </xdr:nvSpPr>
      <xdr:spPr bwMode="auto">
        <a:xfrm>
          <a:off x="5600700" y="695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188244</xdr:rowOff>
    </xdr:from>
    <xdr:ext cx="762000" cy="259045"/>
    <xdr:sp macro="" textlink="">
      <xdr:nvSpPr>
        <xdr:cNvPr id="134" name="人口1人当たり決算額の推移該当値テキスト445"/>
        <xdr:cNvSpPr txBox="1"/>
      </xdr:nvSpPr>
      <xdr:spPr>
        <a:xfrm>
          <a:off x="5740400" y="679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56007</xdr:rowOff>
    </xdr:from>
    <xdr:to>
      <xdr:col>4</xdr:col>
      <xdr:colOff>520700</xdr:colOff>
      <xdr:row>36</xdr:row>
      <xdr:rowOff>157607</xdr:rowOff>
    </xdr:to>
    <xdr:sp macro="" textlink="">
      <xdr:nvSpPr>
        <xdr:cNvPr id="135" name="円/楕円 134"/>
        <xdr:cNvSpPr/>
      </xdr:nvSpPr>
      <xdr:spPr bwMode="auto">
        <a:xfrm>
          <a:off x="4953000" y="7009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167784</xdr:rowOff>
    </xdr:from>
    <xdr:ext cx="736600" cy="259045"/>
    <xdr:sp macro="" textlink="">
      <xdr:nvSpPr>
        <xdr:cNvPr id="136" name="テキスト ボックス 135"/>
        <xdr:cNvSpPr txBox="1"/>
      </xdr:nvSpPr>
      <xdr:spPr>
        <a:xfrm>
          <a:off x="4622800" y="67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122454</xdr:rowOff>
    </xdr:from>
    <xdr:to>
      <xdr:col>3</xdr:col>
      <xdr:colOff>955675</xdr:colOff>
      <xdr:row>37</xdr:row>
      <xdr:rowOff>52604</xdr:rowOff>
    </xdr:to>
    <xdr:sp macro="" textlink="">
      <xdr:nvSpPr>
        <xdr:cNvPr id="137" name="円/楕円 136"/>
        <xdr:cNvSpPr/>
      </xdr:nvSpPr>
      <xdr:spPr bwMode="auto">
        <a:xfrm>
          <a:off x="4254500" y="707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37381</xdr:rowOff>
    </xdr:from>
    <xdr:ext cx="762000" cy="259045"/>
    <xdr:sp macro="" textlink="">
      <xdr:nvSpPr>
        <xdr:cNvPr id="138" name="テキスト ボックス 137"/>
        <xdr:cNvSpPr txBox="1"/>
      </xdr:nvSpPr>
      <xdr:spPr>
        <a:xfrm>
          <a:off x="3924300" y="716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915</xdr:rowOff>
    </xdr:from>
    <xdr:to>
      <xdr:col>3</xdr:col>
      <xdr:colOff>257175</xdr:colOff>
      <xdr:row>36</xdr:row>
      <xdr:rowOff>102515</xdr:rowOff>
    </xdr:to>
    <xdr:sp macro="" textlink="">
      <xdr:nvSpPr>
        <xdr:cNvPr id="139" name="円/楕円 138"/>
        <xdr:cNvSpPr/>
      </xdr:nvSpPr>
      <xdr:spPr bwMode="auto">
        <a:xfrm>
          <a:off x="3556000" y="6954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87292</xdr:rowOff>
    </xdr:from>
    <xdr:ext cx="762000" cy="259045"/>
    <xdr:sp macro="" textlink="">
      <xdr:nvSpPr>
        <xdr:cNvPr id="140" name="テキスト ボックス 139"/>
        <xdr:cNvSpPr txBox="1"/>
      </xdr:nvSpPr>
      <xdr:spPr>
        <a:xfrm>
          <a:off x="3225800" y="70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103213</xdr:rowOff>
    </xdr:from>
    <xdr:to>
      <xdr:col>2</xdr:col>
      <xdr:colOff>692150</xdr:colOff>
      <xdr:row>34</xdr:row>
      <xdr:rowOff>204813</xdr:rowOff>
    </xdr:to>
    <xdr:sp macro="" textlink="">
      <xdr:nvSpPr>
        <xdr:cNvPr id="141" name="円/楕円 140"/>
        <xdr:cNvSpPr/>
      </xdr:nvSpPr>
      <xdr:spPr bwMode="auto">
        <a:xfrm>
          <a:off x="2857500" y="637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214990</xdr:rowOff>
    </xdr:from>
    <xdr:ext cx="762000" cy="259045"/>
    <xdr:sp macro="" textlink="">
      <xdr:nvSpPr>
        <xdr:cNvPr id="142" name="テキスト ボックス 141"/>
        <xdr:cNvSpPr txBox="1"/>
      </xdr:nvSpPr>
      <xdr:spPr>
        <a:xfrm>
          <a:off x="2527300" y="613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23,547
23,428
42.06
19,330,998
18,674,976
603,479
7,553,152
20,197,048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136614</xdr:rowOff>
    </xdr:from>
    <xdr:to>
      <xdr:col>6</xdr:col>
      <xdr:colOff>511175</xdr:colOff>
      <xdr:row>33</xdr:row>
      <xdr:rowOff>160750</xdr:rowOff>
    </xdr:to>
    <xdr:cxnSp macro="">
      <xdr:nvCxnSpPr>
        <xdr:cNvPr id="61" name="直線コネクタ 60"/>
        <xdr:cNvCxnSpPr/>
      </xdr:nvCxnSpPr>
      <xdr:spPr>
        <a:xfrm flipV="1">
          <a:off x="3797300" y="5794464"/>
          <a:ext cx="8382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160750</xdr:rowOff>
    </xdr:from>
    <xdr:to>
      <xdr:col>5</xdr:col>
      <xdr:colOff>358775</xdr:colOff>
      <xdr:row>34</xdr:row>
      <xdr:rowOff>9779</xdr:rowOff>
    </xdr:to>
    <xdr:cxnSp macro="">
      <xdr:nvCxnSpPr>
        <xdr:cNvPr id="64" name="直線コネクタ 63"/>
        <xdr:cNvCxnSpPr/>
      </xdr:nvCxnSpPr>
      <xdr:spPr>
        <a:xfrm flipV="1">
          <a:off x="2908300" y="5818600"/>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91732</xdr:rowOff>
    </xdr:from>
    <xdr:to>
      <xdr:col>4</xdr:col>
      <xdr:colOff>155575</xdr:colOff>
      <xdr:row>34</xdr:row>
      <xdr:rowOff>9779</xdr:rowOff>
    </xdr:to>
    <xdr:cxnSp macro="">
      <xdr:nvCxnSpPr>
        <xdr:cNvPr id="67" name="直線コネクタ 66"/>
        <xdr:cNvCxnSpPr/>
      </xdr:nvCxnSpPr>
      <xdr:spPr>
        <a:xfrm>
          <a:off x="2019300" y="5749582"/>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91732</xdr:rowOff>
    </xdr:from>
    <xdr:to>
      <xdr:col>2</xdr:col>
      <xdr:colOff>638175</xdr:colOff>
      <xdr:row>33</xdr:row>
      <xdr:rowOff>108058</xdr:rowOff>
    </xdr:to>
    <xdr:cxnSp macro="">
      <xdr:nvCxnSpPr>
        <xdr:cNvPr id="70" name="直線コネクタ 69"/>
        <xdr:cNvCxnSpPr/>
      </xdr:nvCxnSpPr>
      <xdr:spPr>
        <a:xfrm flipV="1">
          <a:off x="1130300" y="5749582"/>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85814</xdr:rowOff>
    </xdr:from>
    <xdr:to>
      <xdr:col>6</xdr:col>
      <xdr:colOff>561975</xdr:colOff>
      <xdr:row>34</xdr:row>
      <xdr:rowOff>15964</xdr:rowOff>
    </xdr:to>
    <xdr:sp macro="" textlink="">
      <xdr:nvSpPr>
        <xdr:cNvPr id="80" name="円/楕円 79"/>
        <xdr:cNvSpPr/>
      </xdr:nvSpPr>
      <xdr:spPr>
        <a:xfrm>
          <a:off x="4584700" y="57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108691</xdr:rowOff>
    </xdr:from>
    <xdr:ext cx="534377" cy="259045"/>
    <xdr:sp macro="" textlink="">
      <xdr:nvSpPr>
        <xdr:cNvPr id="81" name="人件費該当値テキスト"/>
        <xdr:cNvSpPr txBox="1"/>
      </xdr:nvSpPr>
      <xdr:spPr>
        <a:xfrm>
          <a:off x="4686300" y="559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89,162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109950</xdr:rowOff>
    </xdr:from>
    <xdr:to>
      <xdr:col>5</xdr:col>
      <xdr:colOff>409575</xdr:colOff>
      <xdr:row>34</xdr:row>
      <xdr:rowOff>40100</xdr:rowOff>
    </xdr:to>
    <xdr:sp macro="" textlink="">
      <xdr:nvSpPr>
        <xdr:cNvPr id="82" name="円/楕円 81"/>
        <xdr:cNvSpPr/>
      </xdr:nvSpPr>
      <xdr:spPr>
        <a:xfrm>
          <a:off x="3746500" y="57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56627</xdr:rowOff>
    </xdr:from>
    <xdr:ext cx="534377" cy="259045"/>
    <xdr:sp macro="" textlink="">
      <xdr:nvSpPr>
        <xdr:cNvPr id="83" name="テキスト ボックス 82"/>
        <xdr:cNvSpPr txBox="1"/>
      </xdr:nvSpPr>
      <xdr:spPr>
        <a:xfrm>
          <a:off x="3530111" y="554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130429</xdr:rowOff>
    </xdr:from>
    <xdr:to>
      <xdr:col>4</xdr:col>
      <xdr:colOff>206375</xdr:colOff>
      <xdr:row>34</xdr:row>
      <xdr:rowOff>60579</xdr:rowOff>
    </xdr:to>
    <xdr:sp macro="" textlink="">
      <xdr:nvSpPr>
        <xdr:cNvPr id="84" name="円/楕円 83"/>
        <xdr:cNvSpPr/>
      </xdr:nvSpPr>
      <xdr:spPr>
        <a:xfrm>
          <a:off x="2857500" y="57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77106</xdr:rowOff>
    </xdr:from>
    <xdr:ext cx="534377" cy="259045"/>
    <xdr:sp macro="" textlink="">
      <xdr:nvSpPr>
        <xdr:cNvPr id="85" name="テキスト ボックス 84"/>
        <xdr:cNvSpPr txBox="1"/>
      </xdr:nvSpPr>
      <xdr:spPr>
        <a:xfrm>
          <a:off x="2641111" y="556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40932</xdr:rowOff>
    </xdr:from>
    <xdr:to>
      <xdr:col>3</xdr:col>
      <xdr:colOff>3175</xdr:colOff>
      <xdr:row>33</xdr:row>
      <xdr:rowOff>142532</xdr:rowOff>
    </xdr:to>
    <xdr:sp macro="" textlink="">
      <xdr:nvSpPr>
        <xdr:cNvPr id="86" name="円/楕円 85"/>
        <xdr:cNvSpPr/>
      </xdr:nvSpPr>
      <xdr:spPr>
        <a:xfrm>
          <a:off x="1968500" y="56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159059</xdr:rowOff>
    </xdr:from>
    <xdr:ext cx="534377" cy="259045"/>
    <xdr:sp macro="" textlink="">
      <xdr:nvSpPr>
        <xdr:cNvPr id="87" name="テキスト ボックス 86"/>
        <xdr:cNvSpPr txBox="1"/>
      </xdr:nvSpPr>
      <xdr:spPr>
        <a:xfrm>
          <a:off x="1752111" y="547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91,518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57258</xdr:rowOff>
    </xdr:from>
    <xdr:to>
      <xdr:col>1</xdr:col>
      <xdr:colOff>485775</xdr:colOff>
      <xdr:row>33</xdr:row>
      <xdr:rowOff>158858</xdr:rowOff>
    </xdr:to>
    <xdr:sp macro="" textlink="">
      <xdr:nvSpPr>
        <xdr:cNvPr id="88" name="円/楕円 87"/>
        <xdr:cNvSpPr/>
      </xdr:nvSpPr>
      <xdr:spPr>
        <a:xfrm>
          <a:off x="1079500" y="571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3935</xdr:rowOff>
    </xdr:from>
    <xdr:ext cx="534377" cy="259045"/>
    <xdr:sp macro="" textlink="">
      <xdr:nvSpPr>
        <xdr:cNvPr id="89" name="テキスト ボックス 88"/>
        <xdr:cNvSpPr txBox="1"/>
      </xdr:nvSpPr>
      <xdr:spPr>
        <a:xfrm>
          <a:off x="863111" y="549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165829</xdr:rowOff>
    </xdr:from>
    <xdr:to>
      <xdr:col>6</xdr:col>
      <xdr:colOff>511175</xdr:colOff>
      <xdr:row>57</xdr:row>
      <xdr:rowOff>20220</xdr:rowOff>
    </xdr:to>
    <xdr:cxnSp macro="">
      <xdr:nvCxnSpPr>
        <xdr:cNvPr id="116" name="直線コネクタ 115"/>
        <xdr:cNvCxnSpPr/>
      </xdr:nvCxnSpPr>
      <xdr:spPr>
        <a:xfrm flipV="1">
          <a:off x="3797300" y="9767029"/>
          <a:ext cx="838200" cy="2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20220</xdr:rowOff>
    </xdr:from>
    <xdr:to>
      <xdr:col>5</xdr:col>
      <xdr:colOff>358775</xdr:colOff>
      <xdr:row>57</xdr:row>
      <xdr:rowOff>56673</xdr:rowOff>
    </xdr:to>
    <xdr:cxnSp macro="">
      <xdr:nvCxnSpPr>
        <xdr:cNvPr id="119" name="直線コネクタ 118"/>
        <xdr:cNvCxnSpPr/>
      </xdr:nvCxnSpPr>
      <xdr:spPr>
        <a:xfrm flipV="1">
          <a:off x="2908300" y="9792870"/>
          <a:ext cx="889000" cy="3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50550</xdr:rowOff>
    </xdr:from>
    <xdr:to>
      <xdr:col>4</xdr:col>
      <xdr:colOff>155575</xdr:colOff>
      <xdr:row>57</xdr:row>
      <xdr:rowOff>56673</xdr:rowOff>
    </xdr:to>
    <xdr:cxnSp macro="">
      <xdr:nvCxnSpPr>
        <xdr:cNvPr id="122" name="直線コネクタ 121"/>
        <xdr:cNvCxnSpPr/>
      </xdr:nvCxnSpPr>
      <xdr:spPr>
        <a:xfrm>
          <a:off x="2019300" y="9823200"/>
          <a:ext cx="889000" cy="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50550</xdr:rowOff>
    </xdr:from>
    <xdr:to>
      <xdr:col>2</xdr:col>
      <xdr:colOff>638175</xdr:colOff>
      <xdr:row>57</xdr:row>
      <xdr:rowOff>81553</xdr:rowOff>
    </xdr:to>
    <xdr:cxnSp macro="">
      <xdr:nvCxnSpPr>
        <xdr:cNvPr id="125" name="直線コネクタ 124"/>
        <xdr:cNvCxnSpPr/>
      </xdr:nvCxnSpPr>
      <xdr:spPr>
        <a:xfrm flipV="1">
          <a:off x="1130300" y="9823200"/>
          <a:ext cx="889000" cy="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115029</xdr:rowOff>
    </xdr:from>
    <xdr:to>
      <xdr:col>6</xdr:col>
      <xdr:colOff>561975</xdr:colOff>
      <xdr:row>57</xdr:row>
      <xdr:rowOff>45179</xdr:rowOff>
    </xdr:to>
    <xdr:sp macro="" textlink="">
      <xdr:nvSpPr>
        <xdr:cNvPr id="135" name="円/楕円 134"/>
        <xdr:cNvSpPr/>
      </xdr:nvSpPr>
      <xdr:spPr>
        <a:xfrm>
          <a:off x="4584700" y="97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137906</xdr:rowOff>
    </xdr:from>
    <xdr:ext cx="534377" cy="259045"/>
    <xdr:sp macro="" textlink="">
      <xdr:nvSpPr>
        <xdr:cNvPr id="136" name="物件費該当値テキスト"/>
        <xdr:cNvSpPr txBox="1"/>
      </xdr:nvSpPr>
      <xdr:spPr>
        <a:xfrm>
          <a:off x="4686300" y="95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140870</xdr:rowOff>
    </xdr:from>
    <xdr:to>
      <xdr:col>5</xdr:col>
      <xdr:colOff>409575</xdr:colOff>
      <xdr:row>57</xdr:row>
      <xdr:rowOff>71020</xdr:rowOff>
    </xdr:to>
    <xdr:sp macro="" textlink="">
      <xdr:nvSpPr>
        <xdr:cNvPr id="137" name="円/楕円 136"/>
        <xdr:cNvSpPr/>
      </xdr:nvSpPr>
      <xdr:spPr>
        <a:xfrm>
          <a:off x="3746500" y="97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87547</xdr:rowOff>
    </xdr:from>
    <xdr:ext cx="534377" cy="259045"/>
    <xdr:sp macro="" textlink="">
      <xdr:nvSpPr>
        <xdr:cNvPr id="138" name="テキスト ボックス 137"/>
        <xdr:cNvSpPr txBox="1"/>
      </xdr:nvSpPr>
      <xdr:spPr>
        <a:xfrm>
          <a:off x="3530111" y="951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5873</xdr:rowOff>
    </xdr:from>
    <xdr:to>
      <xdr:col>4</xdr:col>
      <xdr:colOff>206375</xdr:colOff>
      <xdr:row>57</xdr:row>
      <xdr:rowOff>107473</xdr:rowOff>
    </xdr:to>
    <xdr:sp macro="" textlink="">
      <xdr:nvSpPr>
        <xdr:cNvPr id="139" name="円/楕円 138"/>
        <xdr:cNvSpPr/>
      </xdr:nvSpPr>
      <xdr:spPr>
        <a:xfrm>
          <a:off x="2857500" y="97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124000</xdr:rowOff>
    </xdr:from>
    <xdr:ext cx="534377" cy="259045"/>
    <xdr:sp macro="" textlink="">
      <xdr:nvSpPr>
        <xdr:cNvPr id="140" name="テキスト ボックス 139"/>
        <xdr:cNvSpPr txBox="1"/>
      </xdr:nvSpPr>
      <xdr:spPr>
        <a:xfrm>
          <a:off x="2641111" y="955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171200</xdr:rowOff>
    </xdr:from>
    <xdr:to>
      <xdr:col>3</xdr:col>
      <xdr:colOff>3175</xdr:colOff>
      <xdr:row>57</xdr:row>
      <xdr:rowOff>101350</xdr:rowOff>
    </xdr:to>
    <xdr:sp macro="" textlink="">
      <xdr:nvSpPr>
        <xdr:cNvPr id="141" name="円/楕円 140"/>
        <xdr:cNvSpPr/>
      </xdr:nvSpPr>
      <xdr:spPr>
        <a:xfrm>
          <a:off x="1968500" y="977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117877</xdr:rowOff>
    </xdr:from>
    <xdr:ext cx="534377" cy="259045"/>
    <xdr:sp macro="" textlink="">
      <xdr:nvSpPr>
        <xdr:cNvPr id="142" name="テキスト ボックス 141"/>
        <xdr:cNvSpPr txBox="1"/>
      </xdr:nvSpPr>
      <xdr:spPr>
        <a:xfrm>
          <a:off x="1752111" y="95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30753</xdr:rowOff>
    </xdr:from>
    <xdr:to>
      <xdr:col>1</xdr:col>
      <xdr:colOff>485775</xdr:colOff>
      <xdr:row>57</xdr:row>
      <xdr:rowOff>132353</xdr:rowOff>
    </xdr:to>
    <xdr:sp macro="" textlink="">
      <xdr:nvSpPr>
        <xdr:cNvPr id="143" name="円/楕円 142"/>
        <xdr:cNvSpPr/>
      </xdr:nvSpPr>
      <xdr:spPr>
        <a:xfrm>
          <a:off x="1079500" y="98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123480</xdr:rowOff>
    </xdr:from>
    <xdr:ext cx="534377" cy="259045"/>
    <xdr:sp macro="" textlink="">
      <xdr:nvSpPr>
        <xdr:cNvPr id="144" name="テキスト ボックス 143"/>
        <xdr:cNvSpPr txBox="1"/>
      </xdr:nvSpPr>
      <xdr:spPr>
        <a:xfrm>
          <a:off x="863111" y="989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98552</xdr:rowOff>
    </xdr:from>
    <xdr:to>
      <xdr:col>6</xdr:col>
      <xdr:colOff>511175</xdr:colOff>
      <xdr:row>73</xdr:row>
      <xdr:rowOff>142824</xdr:rowOff>
    </xdr:to>
    <xdr:cxnSp macro="">
      <xdr:nvCxnSpPr>
        <xdr:cNvPr id="173" name="直線コネクタ 172"/>
        <xdr:cNvCxnSpPr/>
      </xdr:nvCxnSpPr>
      <xdr:spPr>
        <a:xfrm flipV="1">
          <a:off x="3797300" y="12614402"/>
          <a:ext cx="8382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142824</xdr:rowOff>
    </xdr:from>
    <xdr:to>
      <xdr:col>5</xdr:col>
      <xdr:colOff>358775</xdr:colOff>
      <xdr:row>74</xdr:row>
      <xdr:rowOff>73330</xdr:rowOff>
    </xdr:to>
    <xdr:cxnSp macro="">
      <xdr:nvCxnSpPr>
        <xdr:cNvPr id="176" name="直線コネクタ 175"/>
        <xdr:cNvCxnSpPr/>
      </xdr:nvCxnSpPr>
      <xdr:spPr>
        <a:xfrm flipV="1">
          <a:off x="2908300" y="12658674"/>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73330</xdr:rowOff>
    </xdr:from>
    <xdr:to>
      <xdr:col>4</xdr:col>
      <xdr:colOff>155575</xdr:colOff>
      <xdr:row>74</xdr:row>
      <xdr:rowOff>104039</xdr:rowOff>
    </xdr:to>
    <xdr:cxnSp macro="">
      <xdr:nvCxnSpPr>
        <xdr:cNvPr id="179" name="直線コネクタ 178"/>
        <xdr:cNvCxnSpPr/>
      </xdr:nvCxnSpPr>
      <xdr:spPr>
        <a:xfrm flipV="1">
          <a:off x="2019300" y="12760630"/>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104039</xdr:rowOff>
    </xdr:from>
    <xdr:to>
      <xdr:col>2</xdr:col>
      <xdr:colOff>638175</xdr:colOff>
      <xdr:row>74</xdr:row>
      <xdr:rowOff>104648</xdr:rowOff>
    </xdr:to>
    <xdr:cxnSp macro="">
      <xdr:nvCxnSpPr>
        <xdr:cNvPr id="182" name="直線コネクタ 181"/>
        <xdr:cNvCxnSpPr/>
      </xdr:nvCxnSpPr>
      <xdr:spPr>
        <a:xfrm flipV="1">
          <a:off x="1130300" y="1279133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47752</xdr:rowOff>
    </xdr:from>
    <xdr:to>
      <xdr:col>6</xdr:col>
      <xdr:colOff>561975</xdr:colOff>
      <xdr:row>73</xdr:row>
      <xdr:rowOff>149352</xdr:rowOff>
    </xdr:to>
    <xdr:sp macro="" textlink="">
      <xdr:nvSpPr>
        <xdr:cNvPr id="192" name="円/楕円 191"/>
        <xdr:cNvSpPr/>
      </xdr:nvSpPr>
      <xdr:spPr>
        <a:xfrm>
          <a:off x="4584700" y="125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70629</xdr:rowOff>
    </xdr:from>
    <xdr:ext cx="534377" cy="259045"/>
    <xdr:sp macro="" textlink="">
      <xdr:nvSpPr>
        <xdr:cNvPr id="193" name="維持補修費該当値テキスト"/>
        <xdr:cNvSpPr txBox="1"/>
      </xdr:nvSpPr>
      <xdr:spPr>
        <a:xfrm>
          <a:off x="4686300" y="1241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92024</xdr:rowOff>
    </xdr:from>
    <xdr:to>
      <xdr:col>5</xdr:col>
      <xdr:colOff>409575</xdr:colOff>
      <xdr:row>74</xdr:row>
      <xdr:rowOff>22174</xdr:rowOff>
    </xdr:to>
    <xdr:sp macro="" textlink="">
      <xdr:nvSpPr>
        <xdr:cNvPr id="194" name="円/楕円 193"/>
        <xdr:cNvSpPr/>
      </xdr:nvSpPr>
      <xdr:spPr>
        <a:xfrm>
          <a:off x="3746500" y="126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38701</xdr:rowOff>
    </xdr:from>
    <xdr:ext cx="534377" cy="259045"/>
    <xdr:sp macro="" textlink="">
      <xdr:nvSpPr>
        <xdr:cNvPr id="195" name="テキスト ボックス 194"/>
        <xdr:cNvSpPr txBox="1"/>
      </xdr:nvSpPr>
      <xdr:spPr>
        <a:xfrm>
          <a:off x="3530111" y="123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22530</xdr:rowOff>
    </xdr:from>
    <xdr:to>
      <xdr:col>4</xdr:col>
      <xdr:colOff>206375</xdr:colOff>
      <xdr:row>74</xdr:row>
      <xdr:rowOff>124130</xdr:rowOff>
    </xdr:to>
    <xdr:sp macro="" textlink="">
      <xdr:nvSpPr>
        <xdr:cNvPr id="196" name="円/楕円 195"/>
        <xdr:cNvSpPr/>
      </xdr:nvSpPr>
      <xdr:spPr>
        <a:xfrm>
          <a:off x="2857500" y="127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140657</xdr:rowOff>
    </xdr:from>
    <xdr:ext cx="534377" cy="259045"/>
    <xdr:sp macro="" textlink="">
      <xdr:nvSpPr>
        <xdr:cNvPr id="197" name="テキスト ボックス 196"/>
        <xdr:cNvSpPr txBox="1"/>
      </xdr:nvSpPr>
      <xdr:spPr>
        <a:xfrm>
          <a:off x="2641111" y="1248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53239</xdr:rowOff>
    </xdr:from>
    <xdr:to>
      <xdr:col>3</xdr:col>
      <xdr:colOff>3175</xdr:colOff>
      <xdr:row>74</xdr:row>
      <xdr:rowOff>154839</xdr:rowOff>
    </xdr:to>
    <xdr:sp macro="" textlink="">
      <xdr:nvSpPr>
        <xdr:cNvPr id="198" name="円/楕円 197"/>
        <xdr:cNvSpPr/>
      </xdr:nvSpPr>
      <xdr:spPr>
        <a:xfrm>
          <a:off x="1968500" y="127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171366</xdr:rowOff>
    </xdr:from>
    <xdr:ext cx="534377" cy="259045"/>
    <xdr:sp macro="" textlink="">
      <xdr:nvSpPr>
        <xdr:cNvPr id="199" name="テキスト ボックス 198"/>
        <xdr:cNvSpPr txBox="1"/>
      </xdr:nvSpPr>
      <xdr:spPr>
        <a:xfrm>
          <a:off x="1752111" y="125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53848</xdr:rowOff>
    </xdr:from>
    <xdr:to>
      <xdr:col>1</xdr:col>
      <xdr:colOff>485775</xdr:colOff>
      <xdr:row>74</xdr:row>
      <xdr:rowOff>155448</xdr:rowOff>
    </xdr:to>
    <xdr:sp macro="" textlink="">
      <xdr:nvSpPr>
        <xdr:cNvPr id="200" name="円/楕円 199"/>
        <xdr:cNvSpPr/>
      </xdr:nvSpPr>
      <xdr:spPr>
        <a:xfrm>
          <a:off x="1079500" y="127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525</xdr:rowOff>
    </xdr:from>
    <xdr:ext cx="534377" cy="259045"/>
    <xdr:sp macro="" textlink="">
      <xdr:nvSpPr>
        <xdr:cNvPr id="201" name="テキスト ボックス 200"/>
        <xdr:cNvSpPr txBox="1"/>
      </xdr:nvSpPr>
      <xdr:spPr>
        <a:xfrm>
          <a:off x="863111" y="1251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127794</xdr:rowOff>
    </xdr:from>
    <xdr:to>
      <xdr:col>6</xdr:col>
      <xdr:colOff>511175</xdr:colOff>
      <xdr:row>92</xdr:row>
      <xdr:rowOff>87618</xdr:rowOff>
    </xdr:to>
    <xdr:cxnSp macro="">
      <xdr:nvCxnSpPr>
        <xdr:cNvPr id="231" name="直線コネクタ 230"/>
        <xdr:cNvCxnSpPr/>
      </xdr:nvCxnSpPr>
      <xdr:spPr>
        <a:xfrm flipV="1">
          <a:off x="3797300" y="15729744"/>
          <a:ext cx="838200" cy="13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87618</xdr:rowOff>
    </xdr:from>
    <xdr:to>
      <xdr:col>5</xdr:col>
      <xdr:colOff>358775</xdr:colOff>
      <xdr:row>93</xdr:row>
      <xdr:rowOff>24104</xdr:rowOff>
    </xdr:to>
    <xdr:cxnSp macro="">
      <xdr:nvCxnSpPr>
        <xdr:cNvPr id="234" name="直線コネクタ 233"/>
        <xdr:cNvCxnSpPr/>
      </xdr:nvCxnSpPr>
      <xdr:spPr>
        <a:xfrm flipV="1">
          <a:off x="2908300" y="15861018"/>
          <a:ext cx="889000" cy="10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24104</xdr:rowOff>
    </xdr:from>
    <xdr:to>
      <xdr:col>4</xdr:col>
      <xdr:colOff>155575</xdr:colOff>
      <xdr:row>93</xdr:row>
      <xdr:rowOff>164846</xdr:rowOff>
    </xdr:to>
    <xdr:cxnSp macro="">
      <xdr:nvCxnSpPr>
        <xdr:cNvPr id="237" name="直線コネクタ 236"/>
        <xdr:cNvCxnSpPr/>
      </xdr:nvCxnSpPr>
      <xdr:spPr>
        <a:xfrm flipV="1">
          <a:off x="2019300" y="15968954"/>
          <a:ext cx="889000" cy="1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164846</xdr:rowOff>
    </xdr:from>
    <xdr:to>
      <xdr:col>2</xdr:col>
      <xdr:colOff>638175</xdr:colOff>
      <xdr:row>94</xdr:row>
      <xdr:rowOff>49479</xdr:rowOff>
    </xdr:to>
    <xdr:cxnSp macro="">
      <xdr:nvCxnSpPr>
        <xdr:cNvPr id="240" name="直線コネクタ 239"/>
        <xdr:cNvCxnSpPr/>
      </xdr:nvCxnSpPr>
      <xdr:spPr>
        <a:xfrm flipV="1">
          <a:off x="1130300" y="16109696"/>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76994</xdr:rowOff>
    </xdr:from>
    <xdr:to>
      <xdr:col>6</xdr:col>
      <xdr:colOff>561975</xdr:colOff>
      <xdr:row>92</xdr:row>
      <xdr:rowOff>7144</xdr:rowOff>
    </xdr:to>
    <xdr:sp macro="" textlink="">
      <xdr:nvSpPr>
        <xdr:cNvPr id="250" name="円/楕円 249"/>
        <xdr:cNvSpPr/>
      </xdr:nvSpPr>
      <xdr:spPr>
        <a:xfrm>
          <a:off x="4584700" y="156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99871</xdr:rowOff>
    </xdr:from>
    <xdr:ext cx="599010" cy="259045"/>
    <xdr:sp macro="" textlink="">
      <xdr:nvSpPr>
        <xdr:cNvPr id="251" name="扶助費該当値テキスト"/>
        <xdr:cNvSpPr txBox="1"/>
      </xdr:nvSpPr>
      <xdr:spPr>
        <a:xfrm>
          <a:off x="4686300" y="1553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107,625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36818</xdr:rowOff>
    </xdr:from>
    <xdr:to>
      <xdr:col>5</xdr:col>
      <xdr:colOff>409575</xdr:colOff>
      <xdr:row>92</xdr:row>
      <xdr:rowOff>138418</xdr:rowOff>
    </xdr:to>
    <xdr:sp macro="" textlink="">
      <xdr:nvSpPr>
        <xdr:cNvPr id="252" name="円/楕円 251"/>
        <xdr:cNvSpPr/>
      </xdr:nvSpPr>
      <xdr:spPr>
        <a:xfrm>
          <a:off x="3746500" y="1581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154945</xdr:rowOff>
    </xdr:from>
    <xdr:ext cx="599010" cy="259045"/>
    <xdr:sp macro="" textlink="">
      <xdr:nvSpPr>
        <xdr:cNvPr id="253" name="テキスト ボックス 252"/>
        <xdr:cNvSpPr txBox="1"/>
      </xdr:nvSpPr>
      <xdr:spPr>
        <a:xfrm>
          <a:off x="3497794" y="1558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100,734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144754</xdr:rowOff>
    </xdr:from>
    <xdr:to>
      <xdr:col>4</xdr:col>
      <xdr:colOff>206375</xdr:colOff>
      <xdr:row>93</xdr:row>
      <xdr:rowOff>74904</xdr:rowOff>
    </xdr:to>
    <xdr:sp macro="" textlink="">
      <xdr:nvSpPr>
        <xdr:cNvPr id="254" name="円/楕円 253"/>
        <xdr:cNvSpPr/>
      </xdr:nvSpPr>
      <xdr:spPr>
        <a:xfrm>
          <a:off x="2857500" y="1591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91431</xdr:rowOff>
    </xdr:from>
    <xdr:ext cx="534377" cy="259045"/>
    <xdr:sp macro="" textlink="">
      <xdr:nvSpPr>
        <xdr:cNvPr id="255" name="テキスト ボックス 254"/>
        <xdr:cNvSpPr txBox="1"/>
      </xdr:nvSpPr>
      <xdr:spPr>
        <a:xfrm>
          <a:off x="2641111" y="1569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95,068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114046</xdr:rowOff>
    </xdr:from>
    <xdr:to>
      <xdr:col>3</xdr:col>
      <xdr:colOff>3175</xdr:colOff>
      <xdr:row>94</xdr:row>
      <xdr:rowOff>44196</xdr:rowOff>
    </xdr:to>
    <xdr:sp macro="" textlink="">
      <xdr:nvSpPr>
        <xdr:cNvPr id="256" name="円/楕円 255"/>
        <xdr:cNvSpPr/>
      </xdr:nvSpPr>
      <xdr:spPr>
        <a:xfrm>
          <a:off x="1968500" y="160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60723</xdr:rowOff>
    </xdr:from>
    <xdr:ext cx="534377" cy="259045"/>
    <xdr:sp macro="" textlink="">
      <xdr:nvSpPr>
        <xdr:cNvPr id="257" name="テキスト ボックス 256"/>
        <xdr:cNvSpPr txBox="1"/>
      </xdr:nvSpPr>
      <xdr:spPr>
        <a:xfrm>
          <a:off x="1752111" y="1583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170129</xdr:rowOff>
    </xdr:from>
    <xdr:to>
      <xdr:col>1</xdr:col>
      <xdr:colOff>485775</xdr:colOff>
      <xdr:row>94</xdr:row>
      <xdr:rowOff>100279</xdr:rowOff>
    </xdr:to>
    <xdr:sp macro="" textlink="">
      <xdr:nvSpPr>
        <xdr:cNvPr id="258" name="円/楕円 257"/>
        <xdr:cNvSpPr/>
      </xdr:nvSpPr>
      <xdr:spPr>
        <a:xfrm>
          <a:off x="1079500" y="161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116806</xdr:rowOff>
    </xdr:from>
    <xdr:ext cx="534377" cy="259045"/>
    <xdr:sp macro="" textlink="">
      <xdr:nvSpPr>
        <xdr:cNvPr id="259" name="テキスト ボックス 258"/>
        <xdr:cNvSpPr txBox="1"/>
      </xdr:nvSpPr>
      <xdr:spPr>
        <a:xfrm>
          <a:off x="863111" y="1589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115450</xdr:rowOff>
    </xdr:from>
    <xdr:to>
      <xdr:col>15</xdr:col>
      <xdr:colOff>180975</xdr:colOff>
      <xdr:row>36</xdr:row>
      <xdr:rowOff>133445</xdr:rowOff>
    </xdr:to>
    <xdr:cxnSp macro="">
      <xdr:nvCxnSpPr>
        <xdr:cNvPr id="286" name="直線コネクタ 285"/>
        <xdr:cNvCxnSpPr/>
      </xdr:nvCxnSpPr>
      <xdr:spPr>
        <a:xfrm flipV="1">
          <a:off x="9639300" y="6287650"/>
          <a:ext cx="838200" cy="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133445</xdr:rowOff>
    </xdr:from>
    <xdr:to>
      <xdr:col>14</xdr:col>
      <xdr:colOff>28575</xdr:colOff>
      <xdr:row>37</xdr:row>
      <xdr:rowOff>51753</xdr:rowOff>
    </xdr:to>
    <xdr:cxnSp macro="">
      <xdr:nvCxnSpPr>
        <xdr:cNvPr id="289" name="直線コネクタ 288"/>
        <xdr:cNvCxnSpPr/>
      </xdr:nvCxnSpPr>
      <xdr:spPr>
        <a:xfrm flipV="1">
          <a:off x="8750300" y="6305645"/>
          <a:ext cx="889000" cy="8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51753</xdr:rowOff>
    </xdr:from>
    <xdr:to>
      <xdr:col>12</xdr:col>
      <xdr:colOff>511175</xdr:colOff>
      <xdr:row>37</xdr:row>
      <xdr:rowOff>77315</xdr:rowOff>
    </xdr:to>
    <xdr:cxnSp macro="">
      <xdr:nvCxnSpPr>
        <xdr:cNvPr id="292" name="直線コネクタ 291"/>
        <xdr:cNvCxnSpPr/>
      </xdr:nvCxnSpPr>
      <xdr:spPr>
        <a:xfrm flipV="1">
          <a:off x="7861300" y="6395403"/>
          <a:ext cx="8890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77315</xdr:rowOff>
    </xdr:from>
    <xdr:to>
      <xdr:col>11</xdr:col>
      <xdr:colOff>307975</xdr:colOff>
      <xdr:row>37</xdr:row>
      <xdr:rowOff>98552</xdr:rowOff>
    </xdr:to>
    <xdr:cxnSp macro="">
      <xdr:nvCxnSpPr>
        <xdr:cNvPr id="295" name="直線コネクタ 294"/>
        <xdr:cNvCxnSpPr/>
      </xdr:nvCxnSpPr>
      <xdr:spPr>
        <a:xfrm flipV="1">
          <a:off x="6972300" y="6420965"/>
          <a:ext cx="8890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64650</xdr:rowOff>
    </xdr:from>
    <xdr:to>
      <xdr:col>15</xdr:col>
      <xdr:colOff>231775</xdr:colOff>
      <xdr:row>36</xdr:row>
      <xdr:rowOff>166250</xdr:rowOff>
    </xdr:to>
    <xdr:sp macro="" textlink="">
      <xdr:nvSpPr>
        <xdr:cNvPr id="305" name="円/楕円 304"/>
        <xdr:cNvSpPr/>
      </xdr:nvSpPr>
      <xdr:spPr>
        <a:xfrm>
          <a:off x="10426700" y="62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87527</xdr:rowOff>
    </xdr:from>
    <xdr:ext cx="534377" cy="259045"/>
    <xdr:sp macro="" textlink="">
      <xdr:nvSpPr>
        <xdr:cNvPr id="306" name="補助費等該当値テキスト"/>
        <xdr:cNvSpPr txBox="1"/>
      </xdr:nvSpPr>
      <xdr:spPr>
        <a:xfrm>
          <a:off x="10528300" y="608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82645</xdr:rowOff>
    </xdr:from>
    <xdr:to>
      <xdr:col>14</xdr:col>
      <xdr:colOff>79375</xdr:colOff>
      <xdr:row>37</xdr:row>
      <xdr:rowOff>12795</xdr:rowOff>
    </xdr:to>
    <xdr:sp macro="" textlink="">
      <xdr:nvSpPr>
        <xdr:cNvPr id="307" name="円/楕円 306"/>
        <xdr:cNvSpPr/>
      </xdr:nvSpPr>
      <xdr:spPr>
        <a:xfrm>
          <a:off x="9588500" y="62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29322</xdr:rowOff>
    </xdr:from>
    <xdr:ext cx="534377" cy="259045"/>
    <xdr:sp macro="" textlink="">
      <xdr:nvSpPr>
        <xdr:cNvPr id="308" name="テキスト ボックス 307"/>
        <xdr:cNvSpPr txBox="1"/>
      </xdr:nvSpPr>
      <xdr:spPr>
        <a:xfrm>
          <a:off x="9372111" y="603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953</xdr:rowOff>
    </xdr:from>
    <xdr:to>
      <xdr:col>12</xdr:col>
      <xdr:colOff>561975</xdr:colOff>
      <xdr:row>37</xdr:row>
      <xdr:rowOff>102553</xdr:rowOff>
    </xdr:to>
    <xdr:sp macro="" textlink="">
      <xdr:nvSpPr>
        <xdr:cNvPr id="309" name="円/楕円 308"/>
        <xdr:cNvSpPr/>
      </xdr:nvSpPr>
      <xdr:spPr>
        <a:xfrm>
          <a:off x="8699500" y="63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119080</xdr:rowOff>
    </xdr:from>
    <xdr:ext cx="534377" cy="259045"/>
    <xdr:sp macro="" textlink="">
      <xdr:nvSpPr>
        <xdr:cNvPr id="310" name="テキスト ボックス 309"/>
        <xdr:cNvSpPr txBox="1"/>
      </xdr:nvSpPr>
      <xdr:spPr>
        <a:xfrm>
          <a:off x="8483111" y="61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26515</xdr:rowOff>
    </xdr:from>
    <xdr:to>
      <xdr:col>11</xdr:col>
      <xdr:colOff>358775</xdr:colOff>
      <xdr:row>37</xdr:row>
      <xdr:rowOff>128115</xdr:rowOff>
    </xdr:to>
    <xdr:sp macro="" textlink="">
      <xdr:nvSpPr>
        <xdr:cNvPr id="311" name="円/楕円 310"/>
        <xdr:cNvSpPr/>
      </xdr:nvSpPr>
      <xdr:spPr>
        <a:xfrm>
          <a:off x="7810500" y="637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144642</xdr:rowOff>
    </xdr:from>
    <xdr:ext cx="534377" cy="259045"/>
    <xdr:sp macro="" textlink="">
      <xdr:nvSpPr>
        <xdr:cNvPr id="312" name="テキスト ボックス 311"/>
        <xdr:cNvSpPr txBox="1"/>
      </xdr:nvSpPr>
      <xdr:spPr>
        <a:xfrm>
          <a:off x="7594111" y="61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47752</xdr:rowOff>
    </xdr:from>
    <xdr:to>
      <xdr:col>10</xdr:col>
      <xdr:colOff>155575</xdr:colOff>
      <xdr:row>37</xdr:row>
      <xdr:rowOff>149352</xdr:rowOff>
    </xdr:to>
    <xdr:sp macro="" textlink="">
      <xdr:nvSpPr>
        <xdr:cNvPr id="313" name="円/楕円 312"/>
        <xdr:cNvSpPr/>
      </xdr:nvSpPr>
      <xdr:spPr>
        <a:xfrm>
          <a:off x="6921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165879</xdr:rowOff>
    </xdr:from>
    <xdr:ext cx="534377" cy="259045"/>
    <xdr:sp macro="" textlink="">
      <xdr:nvSpPr>
        <xdr:cNvPr id="314" name="テキスト ボックス 313"/>
        <xdr:cNvSpPr txBox="1"/>
      </xdr:nvSpPr>
      <xdr:spPr>
        <a:xfrm>
          <a:off x="6705111" y="61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98590</xdr:rowOff>
    </xdr:from>
    <xdr:to>
      <xdr:col>15</xdr:col>
      <xdr:colOff>180975</xdr:colOff>
      <xdr:row>55</xdr:row>
      <xdr:rowOff>108740</xdr:rowOff>
    </xdr:to>
    <xdr:cxnSp macro="">
      <xdr:nvCxnSpPr>
        <xdr:cNvPr id="343" name="直線コネクタ 342"/>
        <xdr:cNvCxnSpPr/>
      </xdr:nvCxnSpPr>
      <xdr:spPr>
        <a:xfrm flipV="1">
          <a:off x="9639300" y="9356890"/>
          <a:ext cx="838200" cy="18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108740</xdr:rowOff>
    </xdr:from>
    <xdr:to>
      <xdr:col>14</xdr:col>
      <xdr:colOff>28575</xdr:colOff>
      <xdr:row>56</xdr:row>
      <xdr:rowOff>45037</xdr:rowOff>
    </xdr:to>
    <xdr:cxnSp macro="">
      <xdr:nvCxnSpPr>
        <xdr:cNvPr id="346" name="直線コネクタ 345"/>
        <xdr:cNvCxnSpPr/>
      </xdr:nvCxnSpPr>
      <xdr:spPr>
        <a:xfrm flipV="1">
          <a:off x="8750300" y="9538490"/>
          <a:ext cx="8890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16523</xdr:rowOff>
    </xdr:from>
    <xdr:to>
      <xdr:col>12</xdr:col>
      <xdr:colOff>511175</xdr:colOff>
      <xdr:row>56</xdr:row>
      <xdr:rowOff>45037</xdr:rowOff>
    </xdr:to>
    <xdr:cxnSp macro="">
      <xdr:nvCxnSpPr>
        <xdr:cNvPr id="349" name="直線コネクタ 348"/>
        <xdr:cNvCxnSpPr/>
      </xdr:nvCxnSpPr>
      <xdr:spPr>
        <a:xfrm>
          <a:off x="7861300" y="9274823"/>
          <a:ext cx="889000" cy="37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16523</xdr:rowOff>
    </xdr:from>
    <xdr:to>
      <xdr:col>11</xdr:col>
      <xdr:colOff>307975</xdr:colOff>
      <xdr:row>55</xdr:row>
      <xdr:rowOff>17628</xdr:rowOff>
    </xdr:to>
    <xdr:cxnSp macro="">
      <xdr:nvCxnSpPr>
        <xdr:cNvPr id="352" name="直線コネクタ 351"/>
        <xdr:cNvCxnSpPr/>
      </xdr:nvCxnSpPr>
      <xdr:spPr>
        <a:xfrm flipV="1">
          <a:off x="6972300" y="9274823"/>
          <a:ext cx="889000" cy="17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47790</xdr:rowOff>
    </xdr:from>
    <xdr:to>
      <xdr:col>15</xdr:col>
      <xdr:colOff>231775</xdr:colOff>
      <xdr:row>54</xdr:row>
      <xdr:rowOff>149390</xdr:rowOff>
    </xdr:to>
    <xdr:sp macro="" textlink="">
      <xdr:nvSpPr>
        <xdr:cNvPr id="362" name="円/楕円 361"/>
        <xdr:cNvSpPr/>
      </xdr:nvSpPr>
      <xdr:spPr>
        <a:xfrm>
          <a:off x="10426700" y="93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70667</xdr:rowOff>
    </xdr:from>
    <xdr:ext cx="599010" cy="259045"/>
    <xdr:sp macro="" textlink="">
      <xdr:nvSpPr>
        <xdr:cNvPr id="363" name="普通建設事業費該当値テキスト"/>
        <xdr:cNvSpPr txBox="1"/>
      </xdr:nvSpPr>
      <xdr:spPr>
        <a:xfrm>
          <a:off x="10528300" y="915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105,395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57940</xdr:rowOff>
    </xdr:from>
    <xdr:to>
      <xdr:col>14</xdr:col>
      <xdr:colOff>79375</xdr:colOff>
      <xdr:row>55</xdr:row>
      <xdr:rowOff>159540</xdr:rowOff>
    </xdr:to>
    <xdr:sp macro="" textlink="">
      <xdr:nvSpPr>
        <xdr:cNvPr id="364" name="円/楕円 363"/>
        <xdr:cNvSpPr/>
      </xdr:nvSpPr>
      <xdr:spPr>
        <a:xfrm>
          <a:off x="9588500" y="948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4617</xdr:rowOff>
    </xdr:from>
    <xdr:ext cx="534377" cy="259045"/>
    <xdr:sp macro="" textlink="">
      <xdr:nvSpPr>
        <xdr:cNvPr id="365" name="テキスト ボックス 364"/>
        <xdr:cNvSpPr txBox="1"/>
      </xdr:nvSpPr>
      <xdr:spPr>
        <a:xfrm>
          <a:off x="9372111" y="926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165687</xdr:rowOff>
    </xdr:from>
    <xdr:to>
      <xdr:col>12</xdr:col>
      <xdr:colOff>561975</xdr:colOff>
      <xdr:row>56</xdr:row>
      <xdr:rowOff>95837</xdr:rowOff>
    </xdr:to>
    <xdr:sp macro="" textlink="">
      <xdr:nvSpPr>
        <xdr:cNvPr id="366" name="円/楕円 365"/>
        <xdr:cNvSpPr/>
      </xdr:nvSpPr>
      <xdr:spPr>
        <a:xfrm>
          <a:off x="8699500" y="959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112364</xdr:rowOff>
    </xdr:from>
    <xdr:ext cx="534377" cy="259045"/>
    <xdr:sp macro="" textlink="">
      <xdr:nvSpPr>
        <xdr:cNvPr id="367" name="テキスト ボックス 366"/>
        <xdr:cNvSpPr txBox="1"/>
      </xdr:nvSpPr>
      <xdr:spPr>
        <a:xfrm>
          <a:off x="8483111" y="937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137173</xdr:rowOff>
    </xdr:from>
    <xdr:to>
      <xdr:col>11</xdr:col>
      <xdr:colOff>358775</xdr:colOff>
      <xdr:row>54</xdr:row>
      <xdr:rowOff>67323</xdr:rowOff>
    </xdr:to>
    <xdr:sp macro="" textlink="">
      <xdr:nvSpPr>
        <xdr:cNvPr id="368" name="円/楕円 367"/>
        <xdr:cNvSpPr/>
      </xdr:nvSpPr>
      <xdr:spPr>
        <a:xfrm>
          <a:off x="7810500" y="92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83850</xdr:rowOff>
    </xdr:from>
    <xdr:ext cx="599010" cy="259045"/>
    <xdr:sp macro="" textlink="">
      <xdr:nvSpPr>
        <xdr:cNvPr id="369" name="テキスト ボックス 368"/>
        <xdr:cNvSpPr txBox="1"/>
      </xdr:nvSpPr>
      <xdr:spPr>
        <a:xfrm>
          <a:off x="7561794" y="899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138278</xdr:rowOff>
    </xdr:from>
    <xdr:to>
      <xdr:col>10</xdr:col>
      <xdr:colOff>155575</xdr:colOff>
      <xdr:row>55</xdr:row>
      <xdr:rowOff>68428</xdr:rowOff>
    </xdr:to>
    <xdr:sp macro="" textlink="">
      <xdr:nvSpPr>
        <xdr:cNvPr id="370" name="円/楕円 369"/>
        <xdr:cNvSpPr/>
      </xdr:nvSpPr>
      <xdr:spPr>
        <a:xfrm>
          <a:off x="6921500" y="939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84955</xdr:rowOff>
    </xdr:from>
    <xdr:ext cx="534377" cy="259045"/>
    <xdr:sp macro="" textlink="">
      <xdr:nvSpPr>
        <xdr:cNvPr id="371" name="テキスト ボックス 370"/>
        <xdr:cNvSpPr txBox="1"/>
      </xdr:nvSpPr>
      <xdr:spPr>
        <a:xfrm>
          <a:off x="6705111" y="9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140982</xdr:rowOff>
    </xdr:from>
    <xdr:to>
      <xdr:col>15</xdr:col>
      <xdr:colOff>180975</xdr:colOff>
      <xdr:row>78</xdr:row>
      <xdr:rowOff>149504</xdr:rowOff>
    </xdr:to>
    <xdr:cxnSp macro="">
      <xdr:nvCxnSpPr>
        <xdr:cNvPr id="400" name="直線コネクタ 399"/>
        <xdr:cNvCxnSpPr/>
      </xdr:nvCxnSpPr>
      <xdr:spPr>
        <a:xfrm>
          <a:off x="9639300" y="13514082"/>
          <a:ext cx="8382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140982</xdr:rowOff>
    </xdr:from>
    <xdr:to>
      <xdr:col>14</xdr:col>
      <xdr:colOff>28575</xdr:colOff>
      <xdr:row>79</xdr:row>
      <xdr:rowOff>17602</xdr:rowOff>
    </xdr:to>
    <xdr:cxnSp macro="">
      <xdr:nvCxnSpPr>
        <xdr:cNvPr id="403" name="直線コネクタ 402"/>
        <xdr:cNvCxnSpPr/>
      </xdr:nvCxnSpPr>
      <xdr:spPr>
        <a:xfrm flipV="1">
          <a:off x="8750300" y="13514082"/>
          <a:ext cx="889000" cy="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98704</xdr:rowOff>
    </xdr:from>
    <xdr:to>
      <xdr:col>15</xdr:col>
      <xdr:colOff>231775</xdr:colOff>
      <xdr:row>79</xdr:row>
      <xdr:rowOff>28854</xdr:rowOff>
    </xdr:to>
    <xdr:sp macro="" textlink="">
      <xdr:nvSpPr>
        <xdr:cNvPr id="413" name="円/楕円 412"/>
        <xdr:cNvSpPr/>
      </xdr:nvSpPr>
      <xdr:spPr>
        <a:xfrm>
          <a:off x="10426700" y="1347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13631</xdr:rowOff>
    </xdr:from>
    <xdr:ext cx="469744" cy="259045"/>
    <xdr:sp macro="" textlink="">
      <xdr:nvSpPr>
        <xdr:cNvPr id="414" name="普通建設事業費 （ うち新規整備　）該当値テキスト"/>
        <xdr:cNvSpPr txBox="1"/>
      </xdr:nvSpPr>
      <xdr:spPr>
        <a:xfrm>
          <a:off x="10528300" y="1338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90182</xdr:rowOff>
    </xdr:from>
    <xdr:to>
      <xdr:col>14</xdr:col>
      <xdr:colOff>79375</xdr:colOff>
      <xdr:row>79</xdr:row>
      <xdr:rowOff>20332</xdr:rowOff>
    </xdr:to>
    <xdr:sp macro="" textlink="">
      <xdr:nvSpPr>
        <xdr:cNvPr id="415" name="円/楕円 414"/>
        <xdr:cNvSpPr/>
      </xdr:nvSpPr>
      <xdr:spPr>
        <a:xfrm>
          <a:off x="9588500" y="134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11459</xdr:rowOff>
    </xdr:from>
    <xdr:ext cx="469744" cy="259045"/>
    <xdr:sp macro="" textlink="">
      <xdr:nvSpPr>
        <xdr:cNvPr id="416" name="テキスト ボックス 415"/>
        <xdr:cNvSpPr txBox="1"/>
      </xdr:nvSpPr>
      <xdr:spPr>
        <a:xfrm>
          <a:off x="9404427" y="1355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138252</xdr:rowOff>
    </xdr:from>
    <xdr:to>
      <xdr:col>12</xdr:col>
      <xdr:colOff>561975</xdr:colOff>
      <xdr:row>79</xdr:row>
      <xdr:rowOff>68402</xdr:rowOff>
    </xdr:to>
    <xdr:sp macro="" textlink="">
      <xdr:nvSpPr>
        <xdr:cNvPr id="417" name="円/楕円 416"/>
        <xdr:cNvSpPr/>
      </xdr:nvSpPr>
      <xdr:spPr>
        <a:xfrm>
          <a:off x="8699500" y="135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59529</xdr:rowOff>
    </xdr:from>
    <xdr:ext cx="469744" cy="259045"/>
    <xdr:sp macro="" textlink="">
      <xdr:nvSpPr>
        <xdr:cNvPr id="418" name="テキスト ボックス 417"/>
        <xdr:cNvSpPr txBox="1"/>
      </xdr:nvSpPr>
      <xdr:spPr>
        <a:xfrm>
          <a:off x="8515427" y="1360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8420</xdr:rowOff>
    </xdr:from>
    <xdr:to>
      <xdr:col>15</xdr:col>
      <xdr:colOff>180975</xdr:colOff>
      <xdr:row>94</xdr:row>
      <xdr:rowOff>30747</xdr:rowOff>
    </xdr:to>
    <xdr:cxnSp macro="">
      <xdr:nvCxnSpPr>
        <xdr:cNvPr id="447" name="直線コネクタ 446"/>
        <xdr:cNvCxnSpPr/>
      </xdr:nvCxnSpPr>
      <xdr:spPr>
        <a:xfrm flipV="1">
          <a:off x="9639300" y="15781820"/>
          <a:ext cx="838200" cy="3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30747</xdr:rowOff>
    </xdr:from>
    <xdr:to>
      <xdr:col>14</xdr:col>
      <xdr:colOff>28575</xdr:colOff>
      <xdr:row>94</xdr:row>
      <xdr:rowOff>141833</xdr:rowOff>
    </xdr:to>
    <xdr:cxnSp macro="">
      <xdr:nvCxnSpPr>
        <xdr:cNvPr id="450" name="直線コネクタ 449"/>
        <xdr:cNvCxnSpPr/>
      </xdr:nvCxnSpPr>
      <xdr:spPr>
        <a:xfrm flipV="1">
          <a:off x="8750300" y="16147047"/>
          <a:ext cx="889000" cy="1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129070</xdr:rowOff>
    </xdr:from>
    <xdr:to>
      <xdr:col>15</xdr:col>
      <xdr:colOff>231775</xdr:colOff>
      <xdr:row>92</xdr:row>
      <xdr:rowOff>59220</xdr:rowOff>
    </xdr:to>
    <xdr:sp macro="" textlink="">
      <xdr:nvSpPr>
        <xdr:cNvPr id="460" name="円/楕円 459"/>
        <xdr:cNvSpPr/>
      </xdr:nvSpPr>
      <xdr:spPr>
        <a:xfrm>
          <a:off x="10426700" y="157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151947</xdr:rowOff>
    </xdr:from>
    <xdr:ext cx="534377" cy="259045"/>
    <xdr:sp macro="" textlink="">
      <xdr:nvSpPr>
        <xdr:cNvPr id="461" name="普通建設事業費 （ うち更新整備　）該当値テキスト"/>
        <xdr:cNvSpPr txBox="1"/>
      </xdr:nvSpPr>
      <xdr:spPr>
        <a:xfrm>
          <a:off x="10528300" y="155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97,337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151397</xdr:rowOff>
    </xdr:from>
    <xdr:to>
      <xdr:col>14</xdr:col>
      <xdr:colOff>79375</xdr:colOff>
      <xdr:row>94</xdr:row>
      <xdr:rowOff>81547</xdr:rowOff>
    </xdr:to>
    <xdr:sp macro="" textlink="">
      <xdr:nvSpPr>
        <xdr:cNvPr id="462" name="円/楕円 461"/>
        <xdr:cNvSpPr/>
      </xdr:nvSpPr>
      <xdr:spPr>
        <a:xfrm>
          <a:off x="9588500" y="160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98074</xdr:rowOff>
    </xdr:from>
    <xdr:ext cx="534377" cy="259045"/>
    <xdr:sp macro="" textlink="">
      <xdr:nvSpPr>
        <xdr:cNvPr id="463" name="テキスト ボックス 462"/>
        <xdr:cNvSpPr txBox="1"/>
      </xdr:nvSpPr>
      <xdr:spPr>
        <a:xfrm>
          <a:off x="9372111" y="1587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91033</xdr:rowOff>
    </xdr:from>
    <xdr:to>
      <xdr:col>12</xdr:col>
      <xdr:colOff>561975</xdr:colOff>
      <xdr:row>95</xdr:row>
      <xdr:rowOff>21183</xdr:rowOff>
    </xdr:to>
    <xdr:sp macro="" textlink="">
      <xdr:nvSpPr>
        <xdr:cNvPr id="464" name="円/楕円 463"/>
        <xdr:cNvSpPr/>
      </xdr:nvSpPr>
      <xdr:spPr>
        <a:xfrm>
          <a:off x="8699500" y="162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37710</xdr:rowOff>
    </xdr:from>
    <xdr:ext cx="534377" cy="259045"/>
    <xdr:sp macro="" textlink="">
      <xdr:nvSpPr>
        <xdr:cNvPr id="465" name="テキスト ボックス 464"/>
        <xdr:cNvSpPr txBox="1"/>
      </xdr:nvSpPr>
      <xdr:spPr>
        <a:xfrm>
          <a:off x="8483111" y="1598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131470</xdr:rowOff>
    </xdr:from>
    <xdr:to>
      <xdr:col>23</xdr:col>
      <xdr:colOff>517525</xdr:colOff>
      <xdr:row>39</xdr:row>
      <xdr:rowOff>29972</xdr:rowOff>
    </xdr:to>
    <xdr:cxnSp macro="">
      <xdr:nvCxnSpPr>
        <xdr:cNvPr id="494" name="直線コネクタ 493"/>
        <xdr:cNvCxnSpPr/>
      </xdr:nvCxnSpPr>
      <xdr:spPr>
        <a:xfrm>
          <a:off x="15481300" y="6646570"/>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131470</xdr:rowOff>
    </xdr:from>
    <xdr:to>
      <xdr:col>22</xdr:col>
      <xdr:colOff>365125</xdr:colOff>
      <xdr:row>39</xdr:row>
      <xdr:rowOff>12827</xdr:rowOff>
    </xdr:to>
    <xdr:cxnSp macro="">
      <xdr:nvCxnSpPr>
        <xdr:cNvPr id="497" name="直線コネクタ 496"/>
        <xdr:cNvCxnSpPr/>
      </xdr:nvCxnSpPr>
      <xdr:spPr>
        <a:xfrm flipV="1">
          <a:off x="14592300" y="6646570"/>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68184</xdr:rowOff>
    </xdr:from>
    <xdr:ext cx="378565" cy="259045"/>
    <xdr:sp macro="" textlink="">
      <xdr:nvSpPr>
        <xdr:cNvPr id="499" name="テキスト ボックス 498"/>
        <xdr:cNvSpPr txBox="1"/>
      </xdr:nvSpPr>
      <xdr:spPr>
        <a:xfrm>
          <a:off x="15292017" y="67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12827</xdr:rowOff>
    </xdr:from>
    <xdr:to>
      <xdr:col>21</xdr:col>
      <xdr:colOff>161925</xdr:colOff>
      <xdr:row>39</xdr:row>
      <xdr:rowOff>33306</xdr:rowOff>
    </xdr:to>
    <xdr:cxnSp macro="">
      <xdr:nvCxnSpPr>
        <xdr:cNvPr id="500" name="直線コネクタ 499"/>
        <xdr:cNvCxnSpPr/>
      </xdr:nvCxnSpPr>
      <xdr:spPr>
        <a:xfrm flipV="1">
          <a:off x="13703300" y="6699377"/>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60850</xdr:rowOff>
    </xdr:from>
    <xdr:ext cx="469744" cy="259045"/>
    <xdr:sp macro="" textlink="">
      <xdr:nvSpPr>
        <xdr:cNvPr id="502" name="テキスト ボックス 501"/>
        <xdr:cNvSpPr txBox="1"/>
      </xdr:nvSpPr>
      <xdr:spPr>
        <a:xfrm>
          <a:off x="14357427"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21380</xdr:rowOff>
    </xdr:from>
    <xdr:to>
      <xdr:col>19</xdr:col>
      <xdr:colOff>644525</xdr:colOff>
      <xdr:row>39</xdr:row>
      <xdr:rowOff>33306</xdr:rowOff>
    </xdr:to>
    <xdr:cxnSp macro="">
      <xdr:nvCxnSpPr>
        <xdr:cNvPr id="503" name="直線コネクタ 502"/>
        <xdr:cNvCxnSpPr/>
      </xdr:nvCxnSpPr>
      <xdr:spPr>
        <a:xfrm>
          <a:off x="12814300" y="6707930"/>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150622</xdr:rowOff>
    </xdr:from>
    <xdr:to>
      <xdr:col>23</xdr:col>
      <xdr:colOff>568325</xdr:colOff>
      <xdr:row>39</xdr:row>
      <xdr:rowOff>80772</xdr:rowOff>
    </xdr:to>
    <xdr:sp macro="" textlink="">
      <xdr:nvSpPr>
        <xdr:cNvPr id="513" name="円/楕円 512"/>
        <xdr:cNvSpPr/>
      </xdr:nvSpPr>
      <xdr:spPr>
        <a:xfrm>
          <a:off x="16268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80670</xdr:rowOff>
    </xdr:from>
    <xdr:to>
      <xdr:col>22</xdr:col>
      <xdr:colOff>415925</xdr:colOff>
      <xdr:row>39</xdr:row>
      <xdr:rowOff>10820</xdr:rowOff>
    </xdr:to>
    <xdr:sp macro="" textlink="">
      <xdr:nvSpPr>
        <xdr:cNvPr id="515" name="円/楕円 514"/>
        <xdr:cNvSpPr/>
      </xdr:nvSpPr>
      <xdr:spPr>
        <a:xfrm>
          <a:off x="15430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27347</xdr:rowOff>
    </xdr:from>
    <xdr:ext cx="469744" cy="259045"/>
    <xdr:sp macro="" textlink="">
      <xdr:nvSpPr>
        <xdr:cNvPr id="516" name="テキスト ボックス 515"/>
        <xdr:cNvSpPr txBox="1"/>
      </xdr:nvSpPr>
      <xdr:spPr>
        <a:xfrm>
          <a:off x="15246427" y="63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133477</xdr:rowOff>
    </xdr:from>
    <xdr:to>
      <xdr:col>21</xdr:col>
      <xdr:colOff>212725</xdr:colOff>
      <xdr:row>39</xdr:row>
      <xdr:rowOff>63627</xdr:rowOff>
    </xdr:to>
    <xdr:sp macro="" textlink="">
      <xdr:nvSpPr>
        <xdr:cNvPr id="517" name="円/楕円 516"/>
        <xdr:cNvSpPr/>
      </xdr:nvSpPr>
      <xdr:spPr>
        <a:xfrm>
          <a:off x="14541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80154</xdr:rowOff>
    </xdr:from>
    <xdr:ext cx="469744" cy="259045"/>
    <xdr:sp macro="" textlink="">
      <xdr:nvSpPr>
        <xdr:cNvPr id="518" name="テキスト ボックス 517"/>
        <xdr:cNvSpPr txBox="1"/>
      </xdr:nvSpPr>
      <xdr:spPr>
        <a:xfrm>
          <a:off x="14357427" y="64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153956</xdr:rowOff>
    </xdr:from>
    <xdr:to>
      <xdr:col>20</xdr:col>
      <xdr:colOff>9525</xdr:colOff>
      <xdr:row>39</xdr:row>
      <xdr:rowOff>84106</xdr:rowOff>
    </xdr:to>
    <xdr:sp macro="" textlink="">
      <xdr:nvSpPr>
        <xdr:cNvPr id="519" name="円/楕円 518"/>
        <xdr:cNvSpPr/>
      </xdr:nvSpPr>
      <xdr:spPr>
        <a:xfrm>
          <a:off x="13652500" y="66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75233</xdr:rowOff>
    </xdr:from>
    <xdr:ext cx="378565" cy="259045"/>
    <xdr:sp macro="" textlink="">
      <xdr:nvSpPr>
        <xdr:cNvPr id="520" name="テキスト ボックス 519"/>
        <xdr:cNvSpPr txBox="1"/>
      </xdr:nvSpPr>
      <xdr:spPr>
        <a:xfrm>
          <a:off x="13514017" y="6761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142030</xdr:rowOff>
    </xdr:from>
    <xdr:to>
      <xdr:col>18</xdr:col>
      <xdr:colOff>492125</xdr:colOff>
      <xdr:row>39</xdr:row>
      <xdr:rowOff>72180</xdr:rowOff>
    </xdr:to>
    <xdr:sp macro="" textlink="">
      <xdr:nvSpPr>
        <xdr:cNvPr id="521" name="円/楕円 520"/>
        <xdr:cNvSpPr/>
      </xdr:nvSpPr>
      <xdr:spPr>
        <a:xfrm>
          <a:off x="12763500" y="66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63307</xdr:rowOff>
    </xdr:from>
    <xdr:ext cx="469744" cy="259045"/>
    <xdr:sp macro="" textlink="">
      <xdr:nvSpPr>
        <xdr:cNvPr id="522" name="テキスト ボックス 521"/>
        <xdr:cNvSpPr txBox="1"/>
      </xdr:nvSpPr>
      <xdr:spPr>
        <a:xfrm>
          <a:off x="12579427" y="674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50426</xdr:rowOff>
    </xdr:from>
    <xdr:to>
      <xdr:col>23</xdr:col>
      <xdr:colOff>517525</xdr:colOff>
      <xdr:row>73</xdr:row>
      <xdr:rowOff>166098</xdr:rowOff>
    </xdr:to>
    <xdr:cxnSp macro="">
      <xdr:nvCxnSpPr>
        <xdr:cNvPr id="602" name="直線コネクタ 601"/>
        <xdr:cNvCxnSpPr/>
      </xdr:nvCxnSpPr>
      <xdr:spPr>
        <a:xfrm flipV="1">
          <a:off x="15481300" y="12223376"/>
          <a:ext cx="838200" cy="4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166098</xdr:rowOff>
    </xdr:from>
    <xdr:to>
      <xdr:col>22</xdr:col>
      <xdr:colOff>365125</xdr:colOff>
      <xdr:row>74</xdr:row>
      <xdr:rowOff>23299</xdr:rowOff>
    </xdr:to>
    <xdr:cxnSp macro="">
      <xdr:nvCxnSpPr>
        <xdr:cNvPr id="605" name="直線コネクタ 604"/>
        <xdr:cNvCxnSpPr/>
      </xdr:nvCxnSpPr>
      <xdr:spPr>
        <a:xfrm flipV="1">
          <a:off x="14592300" y="12681948"/>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13959</xdr:rowOff>
    </xdr:from>
    <xdr:to>
      <xdr:col>21</xdr:col>
      <xdr:colOff>161925</xdr:colOff>
      <xdr:row>74</xdr:row>
      <xdr:rowOff>23299</xdr:rowOff>
    </xdr:to>
    <xdr:cxnSp macro="">
      <xdr:nvCxnSpPr>
        <xdr:cNvPr id="608" name="直線コネクタ 607"/>
        <xdr:cNvCxnSpPr/>
      </xdr:nvCxnSpPr>
      <xdr:spPr>
        <a:xfrm>
          <a:off x="13703300" y="12701259"/>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45702</xdr:rowOff>
    </xdr:from>
    <xdr:to>
      <xdr:col>19</xdr:col>
      <xdr:colOff>644525</xdr:colOff>
      <xdr:row>74</xdr:row>
      <xdr:rowOff>13959</xdr:rowOff>
    </xdr:to>
    <xdr:cxnSp macro="">
      <xdr:nvCxnSpPr>
        <xdr:cNvPr id="611" name="直線コネクタ 610"/>
        <xdr:cNvCxnSpPr/>
      </xdr:nvCxnSpPr>
      <xdr:spPr>
        <a:xfrm>
          <a:off x="12814300" y="12047202"/>
          <a:ext cx="889000" cy="65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171076</xdr:rowOff>
    </xdr:from>
    <xdr:to>
      <xdr:col>23</xdr:col>
      <xdr:colOff>568325</xdr:colOff>
      <xdr:row>71</xdr:row>
      <xdr:rowOff>101226</xdr:rowOff>
    </xdr:to>
    <xdr:sp macro="" textlink="">
      <xdr:nvSpPr>
        <xdr:cNvPr id="621" name="円/楕円 620"/>
        <xdr:cNvSpPr/>
      </xdr:nvSpPr>
      <xdr:spPr>
        <a:xfrm>
          <a:off x="16268700" y="121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124103</xdr:rowOff>
    </xdr:from>
    <xdr:ext cx="599010" cy="259045"/>
    <xdr:sp macro="" textlink="">
      <xdr:nvSpPr>
        <xdr:cNvPr id="622" name="公債費該当値テキスト"/>
        <xdr:cNvSpPr txBox="1"/>
      </xdr:nvSpPr>
      <xdr:spPr>
        <a:xfrm>
          <a:off x="16370300" y="1212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130,451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115298</xdr:rowOff>
    </xdr:from>
    <xdr:to>
      <xdr:col>22</xdr:col>
      <xdr:colOff>415925</xdr:colOff>
      <xdr:row>74</xdr:row>
      <xdr:rowOff>45448</xdr:rowOff>
    </xdr:to>
    <xdr:sp macro="" textlink="">
      <xdr:nvSpPr>
        <xdr:cNvPr id="623" name="円/楕円 622"/>
        <xdr:cNvSpPr/>
      </xdr:nvSpPr>
      <xdr:spPr>
        <a:xfrm>
          <a:off x="15430500" y="126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61975</xdr:rowOff>
    </xdr:from>
    <xdr:ext cx="534377" cy="259045"/>
    <xdr:sp macro="" textlink="">
      <xdr:nvSpPr>
        <xdr:cNvPr id="624" name="テキスト ボックス 623"/>
        <xdr:cNvSpPr txBox="1"/>
      </xdr:nvSpPr>
      <xdr:spPr>
        <a:xfrm>
          <a:off x="15214111" y="1240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143949</xdr:rowOff>
    </xdr:from>
    <xdr:to>
      <xdr:col>21</xdr:col>
      <xdr:colOff>212725</xdr:colOff>
      <xdr:row>74</xdr:row>
      <xdr:rowOff>74099</xdr:rowOff>
    </xdr:to>
    <xdr:sp macro="" textlink="">
      <xdr:nvSpPr>
        <xdr:cNvPr id="625" name="円/楕円 624"/>
        <xdr:cNvSpPr/>
      </xdr:nvSpPr>
      <xdr:spPr>
        <a:xfrm>
          <a:off x="14541500" y="126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90626</xdr:rowOff>
    </xdr:from>
    <xdr:ext cx="534377" cy="259045"/>
    <xdr:sp macro="" textlink="">
      <xdr:nvSpPr>
        <xdr:cNvPr id="626" name="テキスト ボックス 625"/>
        <xdr:cNvSpPr txBox="1"/>
      </xdr:nvSpPr>
      <xdr:spPr>
        <a:xfrm>
          <a:off x="14325111" y="124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85,693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134609</xdr:rowOff>
    </xdr:from>
    <xdr:to>
      <xdr:col>20</xdr:col>
      <xdr:colOff>9525</xdr:colOff>
      <xdr:row>74</xdr:row>
      <xdr:rowOff>64759</xdr:rowOff>
    </xdr:to>
    <xdr:sp macro="" textlink="">
      <xdr:nvSpPr>
        <xdr:cNvPr id="627" name="円/楕円 626"/>
        <xdr:cNvSpPr/>
      </xdr:nvSpPr>
      <xdr:spPr>
        <a:xfrm>
          <a:off x="13652500" y="1265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81286</xdr:rowOff>
    </xdr:from>
    <xdr:ext cx="534377" cy="259045"/>
    <xdr:sp macro="" textlink="">
      <xdr:nvSpPr>
        <xdr:cNvPr id="628" name="テキスト ボックス 627"/>
        <xdr:cNvSpPr txBox="1"/>
      </xdr:nvSpPr>
      <xdr:spPr>
        <a:xfrm>
          <a:off x="13436111" y="124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86,551</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166352</xdr:rowOff>
    </xdr:from>
    <xdr:to>
      <xdr:col>18</xdr:col>
      <xdr:colOff>492125</xdr:colOff>
      <xdr:row>70</xdr:row>
      <xdr:rowOff>96502</xdr:rowOff>
    </xdr:to>
    <xdr:sp macro="" textlink="">
      <xdr:nvSpPr>
        <xdr:cNvPr id="629" name="円/楕円 628"/>
        <xdr:cNvSpPr/>
      </xdr:nvSpPr>
      <xdr:spPr>
        <a:xfrm>
          <a:off x="12763500" y="119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113029</xdr:rowOff>
    </xdr:from>
    <xdr:ext cx="599010" cy="259045"/>
    <xdr:sp macro="" textlink="">
      <xdr:nvSpPr>
        <xdr:cNvPr id="630" name="テキスト ボックス 629"/>
        <xdr:cNvSpPr txBox="1"/>
      </xdr:nvSpPr>
      <xdr:spPr>
        <a:xfrm>
          <a:off x="12514794" y="1177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93332</xdr:rowOff>
    </xdr:from>
    <xdr:to>
      <xdr:col>23</xdr:col>
      <xdr:colOff>517525</xdr:colOff>
      <xdr:row>95</xdr:row>
      <xdr:rowOff>10020</xdr:rowOff>
    </xdr:to>
    <xdr:cxnSp macro="">
      <xdr:nvCxnSpPr>
        <xdr:cNvPr id="659" name="直線コネクタ 658"/>
        <xdr:cNvCxnSpPr/>
      </xdr:nvCxnSpPr>
      <xdr:spPr>
        <a:xfrm flipV="1">
          <a:off x="15481300" y="15695282"/>
          <a:ext cx="838200" cy="6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10020</xdr:rowOff>
    </xdr:from>
    <xdr:to>
      <xdr:col>22</xdr:col>
      <xdr:colOff>365125</xdr:colOff>
      <xdr:row>95</xdr:row>
      <xdr:rowOff>105333</xdr:rowOff>
    </xdr:to>
    <xdr:cxnSp macro="">
      <xdr:nvCxnSpPr>
        <xdr:cNvPr id="662" name="直線コネクタ 661"/>
        <xdr:cNvCxnSpPr/>
      </xdr:nvCxnSpPr>
      <xdr:spPr>
        <a:xfrm flipV="1">
          <a:off x="14592300" y="16297770"/>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105333</xdr:rowOff>
    </xdr:from>
    <xdr:to>
      <xdr:col>21</xdr:col>
      <xdr:colOff>161925</xdr:colOff>
      <xdr:row>96</xdr:row>
      <xdr:rowOff>19813</xdr:rowOff>
    </xdr:to>
    <xdr:cxnSp macro="">
      <xdr:nvCxnSpPr>
        <xdr:cNvPr id="665" name="直線コネクタ 664"/>
        <xdr:cNvCxnSpPr/>
      </xdr:nvCxnSpPr>
      <xdr:spPr>
        <a:xfrm flipV="1">
          <a:off x="13703300" y="16393083"/>
          <a:ext cx="889000" cy="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19813</xdr:rowOff>
    </xdr:from>
    <xdr:to>
      <xdr:col>19</xdr:col>
      <xdr:colOff>644525</xdr:colOff>
      <xdr:row>96</xdr:row>
      <xdr:rowOff>147231</xdr:rowOff>
    </xdr:to>
    <xdr:cxnSp macro="">
      <xdr:nvCxnSpPr>
        <xdr:cNvPr id="668" name="直線コネクタ 667"/>
        <xdr:cNvCxnSpPr/>
      </xdr:nvCxnSpPr>
      <xdr:spPr>
        <a:xfrm flipV="1">
          <a:off x="12814300" y="16479013"/>
          <a:ext cx="889000" cy="12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147045</xdr:rowOff>
    </xdr:from>
    <xdr:ext cx="534377" cy="259045"/>
    <xdr:sp macro="" textlink="">
      <xdr:nvSpPr>
        <xdr:cNvPr id="672" name="テキスト ボックス 671"/>
        <xdr:cNvSpPr txBox="1"/>
      </xdr:nvSpPr>
      <xdr:spPr>
        <a:xfrm>
          <a:off x="12547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42532</xdr:rowOff>
    </xdr:from>
    <xdr:to>
      <xdr:col>23</xdr:col>
      <xdr:colOff>568325</xdr:colOff>
      <xdr:row>91</xdr:row>
      <xdr:rowOff>144132</xdr:rowOff>
    </xdr:to>
    <xdr:sp macro="" textlink="">
      <xdr:nvSpPr>
        <xdr:cNvPr id="678" name="円/楕円 677"/>
        <xdr:cNvSpPr/>
      </xdr:nvSpPr>
      <xdr:spPr>
        <a:xfrm>
          <a:off x="16268700" y="156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128909</xdr:rowOff>
    </xdr:from>
    <xdr:ext cx="599010" cy="259045"/>
    <xdr:sp macro="" textlink="">
      <xdr:nvSpPr>
        <xdr:cNvPr id="679" name="積立金該当値テキスト"/>
        <xdr:cNvSpPr txBox="1"/>
      </xdr:nvSpPr>
      <xdr:spPr>
        <a:xfrm>
          <a:off x="16370300" y="1555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104,151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130670</xdr:rowOff>
    </xdr:from>
    <xdr:to>
      <xdr:col>22</xdr:col>
      <xdr:colOff>415925</xdr:colOff>
      <xdr:row>95</xdr:row>
      <xdr:rowOff>60820</xdr:rowOff>
    </xdr:to>
    <xdr:sp macro="" textlink="">
      <xdr:nvSpPr>
        <xdr:cNvPr id="680" name="円/楕円 679"/>
        <xdr:cNvSpPr/>
      </xdr:nvSpPr>
      <xdr:spPr>
        <a:xfrm>
          <a:off x="15430500" y="162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77347</xdr:rowOff>
    </xdr:from>
    <xdr:ext cx="534377" cy="259045"/>
    <xdr:sp macro="" textlink="">
      <xdr:nvSpPr>
        <xdr:cNvPr id="681" name="テキスト ボックス 680"/>
        <xdr:cNvSpPr txBox="1"/>
      </xdr:nvSpPr>
      <xdr:spPr>
        <a:xfrm>
          <a:off x="15214111" y="160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54533</xdr:rowOff>
    </xdr:from>
    <xdr:to>
      <xdr:col>21</xdr:col>
      <xdr:colOff>212725</xdr:colOff>
      <xdr:row>95</xdr:row>
      <xdr:rowOff>156133</xdr:rowOff>
    </xdr:to>
    <xdr:sp macro="" textlink="">
      <xdr:nvSpPr>
        <xdr:cNvPr id="682" name="円/楕円 681"/>
        <xdr:cNvSpPr/>
      </xdr:nvSpPr>
      <xdr:spPr>
        <a:xfrm>
          <a:off x="14541500" y="163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1210</xdr:rowOff>
    </xdr:from>
    <xdr:ext cx="534377" cy="259045"/>
    <xdr:sp macro="" textlink="">
      <xdr:nvSpPr>
        <xdr:cNvPr id="683" name="テキスト ボックス 682"/>
        <xdr:cNvSpPr txBox="1"/>
      </xdr:nvSpPr>
      <xdr:spPr>
        <a:xfrm>
          <a:off x="14325111" y="161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140463</xdr:rowOff>
    </xdr:from>
    <xdr:to>
      <xdr:col>20</xdr:col>
      <xdr:colOff>9525</xdr:colOff>
      <xdr:row>96</xdr:row>
      <xdr:rowOff>70613</xdr:rowOff>
    </xdr:to>
    <xdr:sp macro="" textlink="">
      <xdr:nvSpPr>
        <xdr:cNvPr id="684" name="円/楕円 683"/>
        <xdr:cNvSpPr/>
      </xdr:nvSpPr>
      <xdr:spPr>
        <a:xfrm>
          <a:off x="13652500" y="164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87140</xdr:rowOff>
    </xdr:from>
    <xdr:ext cx="534377" cy="259045"/>
    <xdr:sp macro="" textlink="">
      <xdr:nvSpPr>
        <xdr:cNvPr id="685" name="テキスト ボックス 684"/>
        <xdr:cNvSpPr txBox="1"/>
      </xdr:nvSpPr>
      <xdr:spPr>
        <a:xfrm>
          <a:off x="13436111" y="162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96431</xdr:rowOff>
    </xdr:from>
    <xdr:to>
      <xdr:col>18</xdr:col>
      <xdr:colOff>492125</xdr:colOff>
      <xdr:row>97</xdr:row>
      <xdr:rowOff>26581</xdr:rowOff>
    </xdr:to>
    <xdr:sp macro="" textlink="">
      <xdr:nvSpPr>
        <xdr:cNvPr id="686" name="円/楕円 685"/>
        <xdr:cNvSpPr/>
      </xdr:nvSpPr>
      <xdr:spPr>
        <a:xfrm>
          <a:off x="12763500" y="165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43108</xdr:rowOff>
    </xdr:from>
    <xdr:ext cx="534377" cy="259045"/>
    <xdr:sp macro="" textlink="">
      <xdr:nvSpPr>
        <xdr:cNvPr id="687" name="テキスト ボックス 686"/>
        <xdr:cNvSpPr txBox="1"/>
      </xdr:nvSpPr>
      <xdr:spPr>
        <a:xfrm>
          <a:off x="12547111" y="163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71555</xdr:rowOff>
    </xdr:from>
    <xdr:to>
      <xdr:col>32</xdr:col>
      <xdr:colOff>187325</xdr:colOff>
      <xdr:row>33</xdr:row>
      <xdr:rowOff>63282</xdr:rowOff>
    </xdr:to>
    <xdr:cxnSp macro="">
      <xdr:nvCxnSpPr>
        <xdr:cNvPr id="718" name="直線コネクタ 717"/>
        <xdr:cNvCxnSpPr/>
      </xdr:nvCxnSpPr>
      <xdr:spPr>
        <a:xfrm flipV="1">
          <a:off x="21323300" y="5215055"/>
          <a:ext cx="838200" cy="50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103141</xdr:rowOff>
    </xdr:from>
    <xdr:ext cx="378565" cy="259045"/>
    <xdr:sp macro="" textlink="">
      <xdr:nvSpPr>
        <xdr:cNvPr id="719" name="投資及び出資金平均値テキスト"/>
        <xdr:cNvSpPr txBox="1"/>
      </xdr:nvSpPr>
      <xdr:spPr>
        <a:xfrm>
          <a:off x="22212300" y="6618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63282</xdr:rowOff>
    </xdr:from>
    <xdr:to>
      <xdr:col>31</xdr:col>
      <xdr:colOff>34925</xdr:colOff>
      <xdr:row>37</xdr:row>
      <xdr:rowOff>689</xdr:rowOff>
    </xdr:to>
    <xdr:cxnSp macro="">
      <xdr:nvCxnSpPr>
        <xdr:cNvPr id="721" name="直線コネクタ 720"/>
        <xdr:cNvCxnSpPr/>
      </xdr:nvCxnSpPr>
      <xdr:spPr>
        <a:xfrm flipV="1">
          <a:off x="20434300" y="5721132"/>
          <a:ext cx="889000" cy="62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73967</xdr:rowOff>
    </xdr:from>
    <xdr:ext cx="378565" cy="259045"/>
    <xdr:sp macro="" textlink="">
      <xdr:nvSpPr>
        <xdr:cNvPr id="723" name="テキスト ボックス 722"/>
        <xdr:cNvSpPr txBox="1"/>
      </xdr:nvSpPr>
      <xdr:spPr>
        <a:xfrm>
          <a:off x="21134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59363</xdr:rowOff>
    </xdr:from>
    <xdr:to>
      <xdr:col>29</xdr:col>
      <xdr:colOff>517525</xdr:colOff>
      <xdr:row>37</xdr:row>
      <xdr:rowOff>689</xdr:rowOff>
    </xdr:to>
    <xdr:cxnSp macro="">
      <xdr:nvCxnSpPr>
        <xdr:cNvPr id="724" name="直線コネクタ 723"/>
        <xdr:cNvCxnSpPr/>
      </xdr:nvCxnSpPr>
      <xdr:spPr>
        <a:xfrm>
          <a:off x="19545300" y="6231563"/>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76036</xdr:rowOff>
    </xdr:from>
    <xdr:ext cx="378565" cy="259045"/>
    <xdr:sp macro="" textlink="">
      <xdr:nvSpPr>
        <xdr:cNvPr id="726" name="テキスト ボックス 725"/>
        <xdr:cNvSpPr txBox="1"/>
      </xdr:nvSpPr>
      <xdr:spPr>
        <a:xfrm>
          <a:off x="20245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76019</xdr:rowOff>
    </xdr:from>
    <xdr:to>
      <xdr:col>28</xdr:col>
      <xdr:colOff>314325</xdr:colOff>
      <xdr:row>36</xdr:row>
      <xdr:rowOff>59363</xdr:rowOff>
    </xdr:to>
    <xdr:cxnSp macro="">
      <xdr:nvCxnSpPr>
        <xdr:cNvPr id="727" name="直線コネクタ 726"/>
        <xdr:cNvCxnSpPr/>
      </xdr:nvCxnSpPr>
      <xdr:spPr>
        <a:xfrm>
          <a:off x="18656300" y="6076769"/>
          <a:ext cx="889000" cy="1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29" name="テキスト ボックス 728"/>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20755</xdr:rowOff>
    </xdr:from>
    <xdr:to>
      <xdr:col>32</xdr:col>
      <xdr:colOff>238125</xdr:colOff>
      <xdr:row>30</xdr:row>
      <xdr:rowOff>122355</xdr:rowOff>
    </xdr:to>
    <xdr:sp macro="" textlink="">
      <xdr:nvSpPr>
        <xdr:cNvPr id="737" name="円/楕円 736"/>
        <xdr:cNvSpPr/>
      </xdr:nvSpPr>
      <xdr:spPr>
        <a:xfrm>
          <a:off x="22110700" y="51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122481</xdr:rowOff>
    </xdr:from>
    <xdr:ext cx="534377" cy="259045"/>
    <xdr:sp macro="" textlink="">
      <xdr:nvSpPr>
        <xdr:cNvPr id="738" name="投資及び出資金該当値テキスト"/>
        <xdr:cNvSpPr txBox="1"/>
      </xdr:nvSpPr>
      <xdr:spPr>
        <a:xfrm>
          <a:off x="22212300" y="50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14,426</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12482</xdr:rowOff>
    </xdr:from>
    <xdr:to>
      <xdr:col>31</xdr:col>
      <xdr:colOff>85725</xdr:colOff>
      <xdr:row>33</xdr:row>
      <xdr:rowOff>114082</xdr:rowOff>
    </xdr:to>
    <xdr:sp macro="" textlink="">
      <xdr:nvSpPr>
        <xdr:cNvPr id="739" name="円/楕円 738"/>
        <xdr:cNvSpPr/>
      </xdr:nvSpPr>
      <xdr:spPr>
        <a:xfrm>
          <a:off x="21272500" y="56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130609</xdr:rowOff>
    </xdr:from>
    <xdr:ext cx="469744" cy="259045"/>
    <xdr:sp macro="" textlink="">
      <xdr:nvSpPr>
        <xdr:cNvPr id="740" name="テキスト ボックス 739"/>
        <xdr:cNvSpPr txBox="1"/>
      </xdr:nvSpPr>
      <xdr:spPr>
        <a:xfrm>
          <a:off x="21088427" y="544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121339</xdr:rowOff>
    </xdr:from>
    <xdr:to>
      <xdr:col>29</xdr:col>
      <xdr:colOff>568325</xdr:colOff>
      <xdr:row>37</xdr:row>
      <xdr:rowOff>51489</xdr:rowOff>
    </xdr:to>
    <xdr:sp macro="" textlink="">
      <xdr:nvSpPr>
        <xdr:cNvPr id="741" name="円/楕円 740"/>
        <xdr:cNvSpPr/>
      </xdr:nvSpPr>
      <xdr:spPr>
        <a:xfrm>
          <a:off x="20383500" y="62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68016</xdr:rowOff>
    </xdr:from>
    <xdr:ext cx="469744" cy="259045"/>
    <xdr:sp macro="" textlink="">
      <xdr:nvSpPr>
        <xdr:cNvPr id="742" name="テキスト ボックス 741"/>
        <xdr:cNvSpPr txBox="1"/>
      </xdr:nvSpPr>
      <xdr:spPr>
        <a:xfrm>
          <a:off x="20199427" y="606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8563</xdr:rowOff>
    </xdr:from>
    <xdr:to>
      <xdr:col>28</xdr:col>
      <xdr:colOff>365125</xdr:colOff>
      <xdr:row>36</xdr:row>
      <xdr:rowOff>110163</xdr:rowOff>
    </xdr:to>
    <xdr:sp macro="" textlink="">
      <xdr:nvSpPr>
        <xdr:cNvPr id="743" name="円/楕円 742"/>
        <xdr:cNvSpPr/>
      </xdr:nvSpPr>
      <xdr:spPr>
        <a:xfrm>
          <a:off x="19494500" y="61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126690</xdr:rowOff>
    </xdr:from>
    <xdr:ext cx="469744" cy="259045"/>
    <xdr:sp macro="" textlink="">
      <xdr:nvSpPr>
        <xdr:cNvPr id="744" name="テキスト ボックス 743"/>
        <xdr:cNvSpPr txBox="1"/>
      </xdr:nvSpPr>
      <xdr:spPr>
        <a:xfrm>
          <a:off x="19310427" y="59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25219</xdr:rowOff>
    </xdr:from>
    <xdr:to>
      <xdr:col>27</xdr:col>
      <xdr:colOff>161925</xdr:colOff>
      <xdr:row>35</xdr:row>
      <xdr:rowOff>126819</xdr:rowOff>
    </xdr:to>
    <xdr:sp macro="" textlink="">
      <xdr:nvSpPr>
        <xdr:cNvPr id="745" name="円/楕円 744"/>
        <xdr:cNvSpPr/>
      </xdr:nvSpPr>
      <xdr:spPr>
        <a:xfrm>
          <a:off x="18605500" y="60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143346</xdr:rowOff>
    </xdr:from>
    <xdr:ext cx="469744" cy="259045"/>
    <xdr:sp macro="" textlink="">
      <xdr:nvSpPr>
        <xdr:cNvPr id="746" name="テキスト ボックス 745"/>
        <xdr:cNvSpPr txBox="1"/>
      </xdr:nvSpPr>
      <xdr:spPr>
        <a:xfrm>
          <a:off x="18421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134122</xdr:rowOff>
    </xdr:from>
    <xdr:to>
      <xdr:col>32</xdr:col>
      <xdr:colOff>187325</xdr:colOff>
      <xdr:row>58</xdr:row>
      <xdr:rowOff>135311</xdr:rowOff>
    </xdr:to>
    <xdr:cxnSp macro="">
      <xdr:nvCxnSpPr>
        <xdr:cNvPr id="773" name="直線コネクタ 772"/>
        <xdr:cNvCxnSpPr/>
      </xdr:nvCxnSpPr>
      <xdr:spPr>
        <a:xfrm>
          <a:off x="21323300" y="10078222"/>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130602</xdr:rowOff>
    </xdr:from>
    <xdr:to>
      <xdr:col>31</xdr:col>
      <xdr:colOff>34925</xdr:colOff>
      <xdr:row>58</xdr:row>
      <xdr:rowOff>134122</xdr:rowOff>
    </xdr:to>
    <xdr:cxnSp macro="">
      <xdr:nvCxnSpPr>
        <xdr:cNvPr id="776" name="直線コネクタ 775"/>
        <xdr:cNvCxnSpPr/>
      </xdr:nvCxnSpPr>
      <xdr:spPr>
        <a:xfrm>
          <a:off x="20434300" y="10074702"/>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128132</xdr:rowOff>
    </xdr:from>
    <xdr:to>
      <xdr:col>29</xdr:col>
      <xdr:colOff>517525</xdr:colOff>
      <xdr:row>58</xdr:row>
      <xdr:rowOff>130602</xdr:rowOff>
    </xdr:to>
    <xdr:cxnSp macro="">
      <xdr:nvCxnSpPr>
        <xdr:cNvPr id="779" name="直線コネクタ 778"/>
        <xdr:cNvCxnSpPr/>
      </xdr:nvCxnSpPr>
      <xdr:spPr>
        <a:xfrm>
          <a:off x="19545300" y="10072232"/>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127173</xdr:rowOff>
    </xdr:from>
    <xdr:to>
      <xdr:col>28</xdr:col>
      <xdr:colOff>314325</xdr:colOff>
      <xdr:row>58</xdr:row>
      <xdr:rowOff>128132</xdr:rowOff>
    </xdr:to>
    <xdr:cxnSp macro="">
      <xdr:nvCxnSpPr>
        <xdr:cNvPr id="782" name="直線コネクタ 781"/>
        <xdr:cNvCxnSpPr/>
      </xdr:nvCxnSpPr>
      <xdr:spPr>
        <a:xfrm>
          <a:off x="18656300" y="10071273"/>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84511</xdr:rowOff>
    </xdr:from>
    <xdr:to>
      <xdr:col>32</xdr:col>
      <xdr:colOff>238125</xdr:colOff>
      <xdr:row>59</xdr:row>
      <xdr:rowOff>14661</xdr:rowOff>
    </xdr:to>
    <xdr:sp macro="" textlink="">
      <xdr:nvSpPr>
        <xdr:cNvPr id="792" name="円/楕円 791"/>
        <xdr:cNvSpPr/>
      </xdr:nvSpPr>
      <xdr:spPr>
        <a:xfrm>
          <a:off x="221107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170888</xdr:rowOff>
    </xdr:from>
    <xdr:ext cx="313932" cy="259045"/>
    <xdr:sp macro="" textlink="">
      <xdr:nvSpPr>
        <xdr:cNvPr id="793" name="貸付金該当値テキスト"/>
        <xdr:cNvSpPr txBox="1"/>
      </xdr:nvSpPr>
      <xdr:spPr>
        <a:xfrm>
          <a:off x="22212300" y="9943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83322</xdr:rowOff>
    </xdr:from>
    <xdr:to>
      <xdr:col>31</xdr:col>
      <xdr:colOff>85725</xdr:colOff>
      <xdr:row>59</xdr:row>
      <xdr:rowOff>13472</xdr:rowOff>
    </xdr:to>
    <xdr:sp macro="" textlink="">
      <xdr:nvSpPr>
        <xdr:cNvPr id="794" name="円/楕円 793"/>
        <xdr:cNvSpPr/>
      </xdr:nvSpPr>
      <xdr:spPr>
        <a:xfrm>
          <a:off x="212725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4599</xdr:rowOff>
    </xdr:from>
    <xdr:ext cx="378565" cy="259045"/>
    <xdr:sp macro="" textlink="">
      <xdr:nvSpPr>
        <xdr:cNvPr id="795" name="テキスト ボックス 794"/>
        <xdr:cNvSpPr txBox="1"/>
      </xdr:nvSpPr>
      <xdr:spPr>
        <a:xfrm>
          <a:off x="21134017" y="1012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79802</xdr:rowOff>
    </xdr:from>
    <xdr:to>
      <xdr:col>29</xdr:col>
      <xdr:colOff>568325</xdr:colOff>
      <xdr:row>59</xdr:row>
      <xdr:rowOff>9952</xdr:rowOff>
    </xdr:to>
    <xdr:sp macro="" textlink="">
      <xdr:nvSpPr>
        <xdr:cNvPr id="796" name="円/楕円 795"/>
        <xdr:cNvSpPr/>
      </xdr:nvSpPr>
      <xdr:spPr>
        <a:xfrm>
          <a:off x="20383500" y="100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1079</xdr:rowOff>
    </xdr:from>
    <xdr:ext cx="378565" cy="259045"/>
    <xdr:sp macro="" textlink="">
      <xdr:nvSpPr>
        <xdr:cNvPr id="797" name="テキスト ボックス 796"/>
        <xdr:cNvSpPr txBox="1"/>
      </xdr:nvSpPr>
      <xdr:spPr>
        <a:xfrm>
          <a:off x="20245017" y="1011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77332</xdr:rowOff>
    </xdr:from>
    <xdr:to>
      <xdr:col>28</xdr:col>
      <xdr:colOff>365125</xdr:colOff>
      <xdr:row>59</xdr:row>
      <xdr:rowOff>7482</xdr:rowOff>
    </xdr:to>
    <xdr:sp macro="" textlink="">
      <xdr:nvSpPr>
        <xdr:cNvPr id="798" name="円/楕円 797"/>
        <xdr:cNvSpPr/>
      </xdr:nvSpPr>
      <xdr:spPr>
        <a:xfrm>
          <a:off x="19494500" y="100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170059</xdr:rowOff>
    </xdr:from>
    <xdr:ext cx="378565" cy="259045"/>
    <xdr:sp macro="" textlink="">
      <xdr:nvSpPr>
        <xdr:cNvPr id="799" name="テキスト ボックス 798"/>
        <xdr:cNvSpPr txBox="1"/>
      </xdr:nvSpPr>
      <xdr:spPr>
        <a:xfrm>
          <a:off x="19356017" y="1011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76373</xdr:rowOff>
    </xdr:from>
    <xdr:to>
      <xdr:col>27</xdr:col>
      <xdr:colOff>161925</xdr:colOff>
      <xdr:row>59</xdr:row>
      <xdr:rowOff>6523</xdr:rowOff>
    </xdr:to>
    <xdr:sp macro="" textlink="">
      <xdr:nvSpPr>
        <xdr:cNvPr id="800" name="円/楕円 799"/>
        <xdr:cNvSpPr/>
      </xdr:nvSpPr>
      <xdr:spPr>
        <a:xfrm>
          <a:off x="18605500" y="100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169100</xdr:rowOff>
    </xdr:from>
    <xdr:ext cx="378565" cy="259045"/>
    <xdr:sp macro="" textlink="">
      <xdr:nvSpPr>
        <xdr:cNvPr id="801" name="テキスト ボックス 800"/>
        <xdr:cNvSpPr txBox="1"/>
      </xdr:nvSpPr>
      <xdr:spPr>
        <a:xfrm>
          <a:off x="18467017" y="1011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127356</xdr:rowOff>
    </xdr:from>
    <xdr:to>
      <xdr:col>32</xdr:col>
      <xdr:colOff>186689</xdr:colOff>
      <xdr:row>79</xdr:row>
      <xdr:rowOff>8826</xdr:rowOff>
    </xdr:to>
    <xdr:cxnSp macro="">
      <xdr:nvCxnSpPr>
        <xdr:cNvPr id="826" name="直線コネクタ 825"/>
        <xdr:cNvCxnSpPr/>
      </xdr:nvCxnSpPr>
      <xdr:spPr>
        <a:xfrm flipV="1">
          <a:off x="22159595" y="12471756"/>
          <a:ext cx="1269" cy="108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12653</xdr:rowOff>
    </xdr:from>
    <xdr:ext cx="534377" cy="259045"/>
    <xdr:sp macro="" textlink="">
      <xdr:nvSpPr>
        <xdr:cNvPr id="827" name="繰出金最小値テキスト"/>
        <xdr:cNvSpPr txBox="1"/>
      </xdr:nvSpPr>
      <xdr:spPr>
        <a:xfrm>
          <a:off x="22212300" y="1355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79</xdr:row>
      <xdr:rowOff>8826</xdr:rowOff>
    </xdr:from>
    <xdr:to>
      <xdr:col>32</xdr:col>
      <xdr:colOff>276225</xdr:colOff>
      <xdr:row>79</xdr:row>
      <xdr:rowOff>8826</xdr:rowOff>
    </xdr:to>
    <xdr:cxnSp macro="">
      <xdr:nvCxnSpPr>
        <xdr:cNvPr id="828" name="直線コネクタ 827"/>
        <xdr:cNvCxnSpPr/>
      </xdr:nvCxnSpPr>
      <xdr:spPr>
        <a:xfrm>
          <a:off x="22072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74033</xdr:rowOff>
    </xdr:from>
    <xdr:ext cx="534377" cy="259045"/>
    <xdr:sp macro="" textlink="">
      <xdr:nvSpPr>
        <xdr:cNvPr id="829" name="繰出金最大値テキスト"/>
        <xdr:cNvSpPr txBox="1"/>
      </xdr:nvSpPr>
      <xdr:spPr>
        <a:xfrm>
          <a:off x="22212300" y="122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72</xdr:row>
      <xdr:rowOff>127356</xdr:rowOff>
    </xdr:from>
    <xdr:to>
      <xdr:col>32</xdr:col>
      <xdr:colOff>276225</xdr:colOff>
      <xdr:row>72</xdr:row>
      <xdr:rowOff>127356</xdr:rowOff>
    </xdr:to>
    <xdr:cxnSp macro="">
      <xdr:nvCxnSpPr>
        <xdr:cNvPr id="830" name="直線コネクタ 829"/>
        <xdr:cNvCxnSpPr/>
      </xdr:nvCxnSpPr>
      <xdr:spPr>
        <a:xfrm>
          <a:off x="22072600" y="1247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71501</xdr:rowOff>
    </xdr:from>
    <xdr:to>
      <xdr:col>32</xdr:col>
      <xdr:colOff>187325</xdr:colOff>
      <xdr:row>72</xdr:row>
      <xdr:rowOff>127356</xdr:rowOff>
    </xdr:to>
    <xdr:cxnSp macro="">
      <xdr:nvCxnSpPr>
        <xdr:cNvPr id="831" name="直線コネクタ 830"/>
        <xdr:cNvCxnSpPr/>
      </xdr:nvCxnSpPr>
      <xdr:spPr>
        <a:xfrm>
          <a:off x="21323300" y="12244451"/>
          <a:ext cx="838200" cy="2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66355</xdr:rowOff>
    </xdr:from>
    <xdr:ext cx="534377" cy="259045"/>
    <xdr:sp macro="" textlink="">
      <xdr:nvSpPr>
        <xdr:cNvPr id="832" name="繰出金平均値テキスト"/>
        <xdr:cNvSpPr txBox="1"/>
      </xdr:nvSpPr>
      <xdr:spPr>
        <a:xfrm>
          <a:off x="22212300" y="13096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87928</xdr:rowOff>
    </xdr:from>
    <xdr:to>
      <xdr:col>32</xdr:col>
      <xdr:colOff>238125</xdr:colOff>
      <xdr:row>77</xdr:row>
      <xdr:rowOff>18078</xdr:rowOff>
    </xdr:to>
    <xdr:sp macro="" textlink="">
      <xdr:nvSpPr>
        <xdr:cNvPr id="833" name="フローチャート : 判断 832"/>
        <xdr:cNvSpPr/>
      </xdr:nvSpPr>
      <xdr:spPr>
        <a:xfrm>
          <a:off x="22110700" y="131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71501</xdr:rowOff>
    </xdr:from>
    <xdr:to>
      <xdr:col>31</xdr:col>
      <xdr:colOff>34925</xdr:colOff>
      <xdr:row>76</xdr:row>
      <xdr:rowOff>73921</xdr:rowOff>
    </xdr:to>
    <xdr:cxnSp macro="">
      <xdr:nvCxnSpPr>
        <xdr:cNvPr id="834" name="直線コネクタ 833"/>
        <xdr:cNvCxnSpPr/>
      </xdr:nvCxnSpPr>
      <xdr:spPr>
        <a:xfrm flipV="1">
          <a:off x="20434300" y="12244451"/>
          <a:ext cx="889000" cy="85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84595</xdr:rowOff>
    </xdr:from>
    <xdr:to>
      <xdr:col>31</xdr:col>
      <xdr:colOff>85725</xdr:colOff>
      <xdr:row>77</xdr:row>
      <xdr:rowOff>14745</xdr:rowOff>
    </xdr:to>
    <xdr:sp macro="" textlink="">
      <xdr:nvSpPr>
        <xdr:cNvPr id="835" name="フローチャート : 判断 834"/>
        <xdr:cNvSpPr/>
      </xdr:nvSpPr>
      <xdr:spPr>
        <a:xfrm>
          <a:off x="21272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5872</xdr:rowOff>
    </xdr:from>
    <xdr:ext cx="534377" cy="259045"/>
    <xdr:sp macro="" textlink="">
      <xdr:nvSpPr>
        <xdr:cNvPr id="836" name="テキスト ボックス 835"/>
        <xdr:cNvSpPr txBox="1"/>
      </xdr:nvSpPr>
      <xdr:spPr>
        <a:xfrm>
          <a:off x="21056111" y="132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73921</xdr:rowOff>
    </xdr:from>
    <xdr:to>
      <xdr:col>29</xdr:col>
      <xdr:colOff>517525</xdr:colOff>
      <xdr:row>76</xdr:row>
      <xdr:rowOff>91332</xdr:rowOff>
    </xdr:to>
    <xdr:cxnSp macro="">
      <xdr:nvCxnSpPr>
        <xdr:cNvPr id="837" name="直線コネクタ 836"/>
        <xdr:cNvCxnSpPr/>
      </xdr:nvCxnSpPr>
      <xdr:spPr>
        <a:xfrm flipV="1">
          <a:off x="19545300" y="13104121"/>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38" name="フローチャート : 判断 837"/>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39" name="テキスト ボックス 838"/>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91332</xdr:rowOff>
    </xdr:from>
    <xdr:to>
      <xdr:col>28</xdr:col>
      <xdr:colOff>314325</xdr:colOff>
      <xdr:row>76</xdr:row>
      <xdr:rowOff>98152</xdr:rowOff>
    </xdr:to>
    <xdr:cxnSp macro="">
      <xdr:nvCxnSpPr>
        <xdr:cNvPr id="840" name="直線コネクタ 839"/>
        <xdr:cNvCxnSpPr/>
      </xdr:nvCxnSpPr>
      <xdr:spPr>
        <a:xfrm flipV="1">
          <a:off x="18656300" y="13121532"/>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41" name="フローチャート : 判断 840"/>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42" name="テキスト ボックス 841"/>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43" name="フローチャート : 判断 842"/>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44" name="テキスト ボックス 843"/>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76556</xdr:rowOff>
    </xdr:from>
    <xdr:to>
      <xdr:col>32</xdr:col>
      <xdr:colOff>238125</xdr:colOff>
      <xdr:row>73</xdr:row>
      <xdr:rowOff>6706</xdr:rowOff>
    </xdr:to>
    <xdr:sp macro="" textlink="">
      <xdr:nvSpPr>
        <xdr:cNvPr id="850" name="円/楕円 849"/>
        <xdr:cNvSpPr/>
      </xdr:nvSpPr>
      <xdr:spPr>
        <a:xfrm>
          <a:off x="22110700" y="124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29583</xdr:rowOff>
    </xdr:from>
    <xdr:ext cx="534377" cy="259045"/>
    <xdr:sp macro="" textlink="">
      <xdr:nvSpPr>
        <xdr:cNvPr id="851" name="繰出金該当値テキスト"/>
        <xdr:cNvSpPr txBox="1"/>
      </xdr:nvSpPr>
      <xdr:spPr>
        <a:xfrm>
          <a:off x="22212300" y="123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78,648</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20701</xdr:rowOff>
    </xdr:from>
    <xdr:to>
      <xdr:col>31</xdr:col>
      <xdr:colOff>85725</xdr:colOff>
      <xdr:row>71</xdr:row>
      <xdr:rowOff>122301</xdr:rowOff>
    </xdr:to>
    <xdr:sp macro="" textlink="">
      <xdr:nvSpPr>
        <xdr:cNvPr id="852" name="円/楕円 851"/>
        <xdr:cNvSpPr/>
      </xdr:nvSpPr>
      <xdr:spPr>
        <a:xfrm>
          <a:off x="21272500" y="121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138828</xdr:rowOff>
    </xdr:from>
    <xdr:ext cx="534377" cy="259045"/>
    <xdr:sp macro="" textlink="">
      <xdr:nvSpPr>
        <xdr:cNvPr id="853" name="テキスト ボックス 852"/>
        <xdr:cNvSpPr txBox="1"/>
      </xdr:nvSpPr>
      <xdr:spPr>
        <a:xfrm>
          <a:off x="21056111" y="119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23121</xdr:rowOff>
    </xdr:from>
    <xdr:to>
      <xdr:col>29</xdr:col>
      <xdr:colOff>568325</xdr:colOff>
      <xdr:row>76</xdr:row>
      <xdr:rowOff>124721</xdr:rowOff>
    </xdr:to>
    <xdr:sp macro="" textlink="">
      <xdr:nvSpPr>
        <xdr:cNvPr id="854" name="円/楕円 853"/>
        <xdr:cNvSpPr/>
      </xdr:nvSpPr>
      <xdr:spPr>
        <a:xfrm>
          <a:off x="20383500" y="130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141247</xdr:rowOff>
    </xdr:from>
    <xdr:ext cx="534377" cy="259045"/>
    <xdr:sp macro="" textlink="">
      <xdr:nvSpPr>
        <xdr:cNvPr id="855" name="テキスト ボックス 854"/>
        <xdr:cNvSpPr txBox="1"/>
      </xdr:nvSpPr>
      <xdr:spPr>
        <a:xfrm>
          <a:off x="20167111" y="128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40532</xdr:rowOff>
    </xdr:from>
    <xdr:to>
      <xdr:col>28</xdr:col>
      <xdr:colOff>365125</xdr:colOff>
      <xdr:row>76</xdr:row>
      <xdr:rowOff>142132</xdr:rowOff>
    </xdr:to>
    <xdr:sp macro="" textlink="">
      <xdr:nvSpPr>
        <xdr:cNvPr id="856" name="円/楕円 855"/>
        <xdr:cNvSpPr/>
      </xdr:nvSpPr>
      <xdr:spPr>
        <a:xfrm>
          <a:off x="19494500" y="130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158659</xdr:rowOff>
    </xdr:from>
    <xdr:ext cx="534377" cy="259045"/>
    <xdr:sp macro="" textlink="">
      <xdr:nvSpPr>
        <xdr:cNvPr id="857" name="テキスト ボックス 856"/>
        <xdr:cNvSpPr txBox="1"/>
      </xdr:nvSpPr>
      <xdr:spPr>
        <a:xfrm>
          <a:off x="19278111" y="128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47352</xdr:rowOff>
    </xdr:from>
    <xdr:to>
      <xdr:col>27</xdr:col>
      <xdr:colOff>161925</xdr:colOff>
      <xdr:row>76</xdr:row>
      <xdr:rowOff>148952</xdr:rowOff>
    </xdr:to>
    <xdr:sp macro="" textlink="">
      <xdr:nvSpPr>
        <xdr:cNvPr id="858" name="円/楕円 857"/>
        <xdr:cNvSpPr/>
      </xdr:nvSpPr>
      <xdr:spPr>
        <a:xfrm>
          <a:off x="18605500" y="130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165479</xdr:rowOff>
    </xdr:from>
    <xdr:ext cx="534377" cy="259045"/>
    <xdr:sp macro="" textlink="">
      <xdr:nvSpPr>
        <xdr:cNvPr id="859" name="テキスト ボックス 858"/>
        <xdr:cNvSpPr txBox="1"/>
      </xdr:nvSpPr>
      <xdr:spPr>
        <a:xfrm>
          <a:off x="18389111" y="1285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・歳出決算総額は、住民一人当たり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793,094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おり、平成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年度から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120,745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円増加した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。主な構成項目である人件費は、住民一人当たり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89,162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円となっており、ほぼ横ばいとなっている。理由として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、当初は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合併による職員数の増加が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主であり、職員数は見直しに伴い減っている一方、臨時職員数が増えていることが要因である。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・投資及び出資金は、田川地区水道企業団が行う大規模建設費用による出資金の増加であり、平成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年度は住民一人当たり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14,426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円となっている。繰出金は住民一人当たり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78,648</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円となっており、平成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年度に国保会計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及び診療所会計</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への赤字補填として一般会計から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億円繰出を行ったため、類似団体平均と比べて非常に高くなっている。平成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と比較して下がったのは、平成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国保会計に</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億円赤字補填を行っており、差額</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億円分の減が主な要因である。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・扶助費は住民一人当たり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107,625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ており、類似団体と比較して一人当たりのコストが高い状況となっている。これは、障害者の増加による自立支援医療費や更生医療費に、町内に公立保育所３ヶ所及び私立保育所９ヶ所あることが主な要因として挙げら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、今後も増加が見込まれる。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物件費や補助費等及び積立金の住民一人当たりのコストが増加している主な要因として、ふるさと納税や地方創生事業にかかる費用が挙げられる。物件費はふるさと納税に係る通信運搬費や地方創生事業に係る委託料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補助費等はふるさと納税寄付者に対する特産品贈呈の増加</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による。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積立金は平成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以降、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ふるさと納税の寄附金額をすべて基金に積み立てており、次年度以降に目的別に活用していく流れをとっている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ため、増加している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年度の積立金が住民一人当たり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104,151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円と増加したのは、ふるさと納税</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億円増及び剰余金</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億円が主な要因である。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23,547
23,428
42.06
19,330,998
18,674,976
603,479
7,553,152
20,197,048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68181</xdr:rowOff>
    </xdr:from>
    <xdr:to>
      <xdr:col>6</xdr:col>
      <xdr:colOff>510540</xdr:colOff>
      <xdr:row>38</xdr:row>
      <xdr:rowOff>81244</xdr:rowOff>
    </xdr:to>
    <xdr:cxnSp macro="">
      <xdr:nvCxnSpPr>
        <xdr:cNvPr id="58" name="直線コネクタ 57"/>
        <xdr:cNvCxnSpPr/>
      </xdr:nvCxnSpPr>
      <xdr:spPr>
        <a:xfrm flipV="1">
          <a:off x="4633595" y="5383131"/>
          <a:ext cx="127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85071</xdr:rowOff>
    </xdr:from>
    <xdr:ext cx="469744" cy="259045"/>
    <xdr:sp macro="" textlink="">
      <xdr:nvSpPr>
        <xdr:cNvPr id="59" name="議会費最小値テキスト"/>
        <xdr:cNvSpPr txBox="1"/>
      </xdr:nvSpPr>
      <xdr:spPr>
        <a:xfrm>
          <a:off x="4686300" y="660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38</xdr:row>
      <xdr:rowOff>81244</xdr:rowOff>
    </xdr:from>
    <xdr:to>
      <xdr:col>6</xdr:col>
      <xdr:colOff>600075</xdr:colOff>
      <xdr:row>38</xdr:row>
      <xdr:rowOff>81244</xdr:rowOff>
    </xdr:to>
    <xdr:cxnSp macro="">
      <xdr:nvCxnSpPr>
        <xdr:cNvPr id="60" name="直線コネクタ 59"/>
        <xdr:cNvCxnSpPr/>
      </xdr:nvCxnSpPr>
      <xdr:spPr>
        <a:xfrm>
          <a:off x="4546600" y="659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14858</xdr:rowOff>
    </xdr:from>
    <xdr:ext cx="469744" cy="259045"/>
    <xdr:sp macro="" textlink="">
      <xdr:nvSpPr>
        <xdr:cNvPr id="61" name="議会費最大値テキスト"/>
        <xdr:cNvSpPr txBox="1"/>
      </xdr:nvSpPr>
      <xdr:spPr>
        <a:xfrm>
          <a:off x="4686300" y="515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31</xdr:row>
      <xdr:rowOff>68181</xdr:rowOff>
    </xdr:from>
    <xdr:to>
      <xdr:col>6</xdr:col>
      <xdr:colOff>600075</xdr:colOff>
      <xdr:row>31</xdr:row>
      <xdr:rowOff>68181</xdr:rowOff>
    </xdr:to>
    <xdr:cxnSp macro="">
      <xdr:nvCxnSpPr>
        <xdr:cNvPr id="62" name="直線コネクタ 61"/>
        <xdr:cNvCxnSpPr/>
      </xdr:nvCxnSpPr>
      <xdr:spPr>
        <a:xfrm>
          <a:off x="4546600" y="538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52179</xdr:rowOff>
    </xdr:from>
    <xdr:to>
      <xdr:col>6</xdr:col>
      <xdr:colOff>511175</xdr:colOff>
      <xdr:row>32</xdr:row>
      <xdr:rowOff>20175</xdr:rowOff>
    </xdr:to>
    <xdr:cxnSp macro="">
      <xdr:nvCxnSpPr>
        <xdr:cNvPr id="63" name="直線コネクタ 62"/>
        <xdr:cNvCxnSpPr/>
      </xdr:nvCxnSpPr>
      <xdr:spPr>
        <a:xfrm>
          <a:off x="3797300" y="5367129"/>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110108</xdr:rowOff>
    </xdr:from>
    <xdr:ext cx="469744" cy="259045"/>
    <xdr:sp macro="" textlink="">
      <xdr:nvSpPr>
        <xdr:cNvPr id="64" name="議会費平均値テキスト"/>
        <xdr:cNvSpPr txBox="1"/>
      </xdr:nvSpPr>
      <xdr:spPr>
        <a:xfrm>
          <a:off x="4686300" y="6110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131681</xdr:rowOff>
    </xdr:from>
    <xdr:to>
      <xdr:col>6</xdr:col>
      <xdr:colOff>561975</xdr:colOff>
      <xdr:row>36</xdr:row>
      <xdr:rowOff>61831</xdr:rowOff>
    </xdr:to>
    <xdr:sp macro="" textlink="">
      <xdr:nvSpPr>
        <xdr:cNvPr id="65" name="フローチャート : 判断 64"/>
        <xdr:cNvSpPr/>
      </xdr:nvSpPr>
      <xdr:spPr>
        <a:xfrm>
          <a:off x="45847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52179</xdr:rowOff>
    </xdr:from>
    <xdr:to>
      <xdr:col>5</xdr:col>
      <xdr:colOff>358775</xdr:colOff>
      <xdr:row>32</xdr:row>
      <xdr:rowOff>2540</xdr:rowOff>
    </xdr:to>
    <xdr:cxnSp macro="">
      <xdr:nvCxnSpPr>
        <xdr:cNvPr id="66" name="直線コネクタ 65"/>
        <xdr:cNvCxnSpPr/>
      </xdr:nvCxnSpPr>
      <xdr:spPr>
        <a:xfrm flipV="1">
          <a:off x="2908300" y="5367129"/>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51018</xdr:rowOff>
    </xdr:from>
    <xdr:to>
      <xdr:col>5</xdr:col>
      <xdr:colOff>409575</xdr:colOff>
      <xdr:row>35</xdr:row>
      <xdr:rowOff>152618</xdr:rowOff>
    </xdr:to>
    <xdr:sp macro="" textlink="">
      <xdr:nvSpPr>
        <xdr:cNvPr id="67" name="フローチャート : 判断 66"/>
        <xdr:cNvSpPr/>
      </xdr:nvSpPr>
      <xdr:spPr>
        <a:xfrm>
          <a:off x="3746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143745</xdr:rowOff>
    </xdr:from>
    <xdr:ext cx="469744" cy="259045"/>
    <xdr:sp macro="" textlink="">
      <xdr:nvSpPr>
        <xdr:cNvPr id="68" name="テキスト ボックス 67"/>
        <xdr:cNvSpPr txBox="1"/>
      </xdr:nvSpPr>
      <xdr:spPr>
        <a:xfrm>
          <a:off x="3562427"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2540</xdr:rowOff>
    </xdr:from>
    <xdr:to>
      <xdr:col>4</xdr:col>
      <xdr:colOff>155575</xdr:colOff>
      <xdr:row>32</xdr:row>
      <xdr:rowOff>117166</xdr:rowOff>
    </xdr:to>
    <xdr:cxnSp macro="">
      <xdr:nvCxnSpPr>
        <xdr:cNvPr id="69" name="直線コネクタ 68"/>
        <xdr:cNvCxnSpPr/>
      </xdr:nvCxnSpPr>
      <xdr:spPr>
        <a:xfrm flipV="1">
          <a:off x="2019300" y="5488940"/>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41547</xdr:rowOff>
    </xdr:from>
    <xdr:to>
      <xdr:col>4</xdr:col>
      <xdr:colOff>206375</xdr:colOff>
      <xdr:row>35</xdr:row>
      <xdr:rowOff>143147</xdr:rowOff>
    </xdr:to>
    <xdr:sp macro="" textlink="">
      <xdr:nvSpPr>
        <xdr:cNvPr id="70" name="フローチャート : 判断 69"/>
        <xdr:cNvSpPr/>
      </xdr:nvSpPr>
      <xdr:spPr>
        <a:xfrm>
          <a:off x="2857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134274</xdr:rowOff>
    </xdr:from>
    <xdr:ext cx="469744" cy="259045"/>
    <xdr:sp macro="" textlink="">
      <xdr:nvSpPr>
        <xdr:cNvPr id="71" name="テキスト ボックス 70"/>
        <xdr:cNvSpPr txBox="1"/>
      </xdr:nvSpPr>
      <xdr:spPr>
        <a:xfrm>
          <a:off x="2673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34544</xdr:rowOff>
    </xdr:from>
    <xdr:to>
      <xdr:col>2</xdr:col>
      <xdr:colOff>638175</xdr:colOff>
      <xdr:row>32</xdr:row>
      <xdr:rowOff>117166</xdr:rowOff>
    </xdr:to>
    <xdr:cxnSp macro="">
      <xdr:nvCxnSpPr>
        <xdr:cNvPr id="72" name="直線コネクタ 71"/>
        <xdr:cNvCxnSpPr/>
      </xdr:nvCxnSpPr>
      <xdr:spPr>
        <a:xfrm>
          <a:off x="1130300" y="5520944"/>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66693</xdr:rowOff>
    </xdr:from>
    <xdr:to>
      <xdr:col>3</xdr:col>
      <xdr:colOff>3175</xdr:colOff>
      <xdr:row>35</xdr:row>
      <xdr:rowOff>168293</xdr:rowOff>
    </xdr:to>
    <xdr:sp macro="" textlink="">
      <xdr:nvSpPr>
        <xdr:cNvPr id="73" name="フローチャート : 判断 72"/>
        <xdr:cNvSpPr/>
      </xdr:nvSpPr>
      <xdr:spPr>
        <a:xfrm>
          <a:off x="1968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159420</xdr:rowOff>
    </xdr:from>
    <xdr:ext cx="469744" cy="259045"/>
    <xdr:sp macro="" textlink="">
      <xdr:nvSpPr>
        <xdr:cNvPr id="74" name="テキスト ボックス 73"/>
        <xdr:cNvSpPr txBox="1"/>
      </xdr:nvSpPr>
      <xdr:spPr>
        <a:xfrm>
          <a:off x="1784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32403</xdr:rowOff>
    </xdr:from>
    <xdr:to>
      <xdr:col>1</xdr:col>
      <xdr:colOff>485775</xdr:colOff>
      <xdr:row>35</xdr:row>
      <xdr:rowOff>134003</xdr:rowOff>
    </xdr:to>
    <xdr:sp macro="" textlink="">
      <xdr:nvSpPr>
        <xdr:cNvPr id="75" name="フローチャート : 判断 74"/>
        <xdr:cNvSpPr/>
      </xdr:nvSpPr>
      <xdr:spPr>
        <a:xfrm>
          <a:off x="1079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125130</xdr:rowOff>
    </xdr:from>
    <xdr:ext cx="469744" cy="259045"/>
    <xdr:sp macro="" textlink="">
      <xdr:nvSpPr>
        <xdr:cNvPr id="76" name="テキスト ボックス 75"/>
        <xdr:cNvSpPr txBox="1"/>
      </xdr:nvSpPr>
      <xdr:spPr>
        <a:xfrm>
          <a:off x="895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140825</xdr:rowOff>
    </xdr:from>
    <xdr:to>
      <xdr:col>6</xdr:col>
      <xdr:colOff>561975</xdr:colOff>
      <xdr:row>32</xdr:row>
      <xdr:rowOff>70975</xdr:rowOff>
    </xdr:to>
    <xdr:sp macro="" textlink="">
      <xdr:nvSpPr>
        <xdr:cNvPr id="82" name="円/楕円 81"/>
        <xdr:cNvSpPr/>
      </xdr:nvSpPr>
      <xdr:spPr>
        <a:xfrm>
          <a:off x="4584700" y="5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55752</xdr:rowOff>
    </xdr:from>
    <xdr:ext cx="469744" cy="259045"/>
    <xdr:sp macro="" textlink="">
      <xdr:nvSpPr>
        <xdr:cNvPr id="83" name="議会費該当値テキスト"/>
        <xdr:cNvSpPr txBox="1"/>
      </xdr:nvSpPr>
      <xdr:spPr>
        <a:xfrm>
          <a:off x="4686300" y="537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1379</xdr:rowOff>
    </xdr:from>
    <xdr:to>
      <xdr:col>5</xdr:col>
      <xdr:colOff>409575</xdr:colOff>
      <xdr:row>31</xdr:row>
      <xdr:rowOff>102979</xdr:rowOff>
    </xdr:to>
    <xdr:sp macro="" textlink="">
      <xdr:nvSpPr>
        <xdr:cNvPr id="84" name="円/楕円 83"/>
        <xdr:cNvSpPr/>
      </xdr:nvSpPr>
      <xdr:spPr>
        <a:xfrm>
          <a:off x="3746500" y="531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119506</xdr:rowOff>
    </xdr:from>
    <xdr:ext cx="469744" cy="259045"/>
    <xdr:sp macro="" textlink="">
      <xdr:nvSpPr>
        <xdr:cNvPr id="85" name="テキスト ボックス 84"/>
        <xdr:cNvSpPr txBox="1"/>
      </xdr:nvSpPr>
      <xdr:spPr>
        <a:xfrm>
          <a:off x="3562427"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123190</xdr:rowOff>
    </xdr:from>
    <xdr:to>
      <xdr:col>4</xdr:col>
      <xdr:colOff>206375</xdr:colOff>
      <xdr:row>32</xdr:row>
      <xdr:rowOff>53340</xdr:rowOff>
    </xdr:to>
    <xdr:sp macro="" textlink="">
      <xdr:nvSpPr>
        <xdr:cNvPr id="86" name="円/楕円 85"/>
        <xdr:cNvSpPr/>
      </xdr:nvSpPr>
      <xdr:spPr>
        <a:xfrm>
          <a:off x="2857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69867</xdr:rowOff>
    </xdr:from>
    <xdr:ext cx="469744" cy="259045"/>
    <xdr:sp macro="" textlink="">
      <xdr:nvSpPr>
        <xdr:cNvPr id="87" name="テキスト ボックス 86"/>
        <xdr:cNvSpPr txBox="1"/>
      </xdr:nvSpPr>
      <xdr:spPr>
        <a:xfrm>
          <a:off x="2673427"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66366</xdr:rowOff>
    </xdr:from>
    <xdr:to>
      <xdr:col>3</xdr:col>
      <xdr:colOff>3175</xdr:colOff>
      <xdr:row>32</xdr:row>
      <xdr:rowOff>167966</xdr:rowOff>
    </xdr:to>
    <xdr:sp macro="" textlink="">
      <xdr:nvSpPr>
        <xdr:cNvPr id="88" name="円/楕円 87"/>
        <xdr:cNvSpPr/>
      </xdr:nvSpPr>
      <xdr:spPr>
        <a:xfrm>
          <a:off x="1968500" y="55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13043</xdr:rowOff>
    </xdr:from>
    <xdr:ext cx="469744" cy="259045"/>
    <xdr:sp macro="" textlink="">
      <xdr:nvSpPr>
        <xdr:cNvPr id="89" name="テキスト ボックス 88"/>
        <xdr:cNvSpPr txBox="1"/>
      </xdr:nvSpPr>
      <xdr:spPr>
        <a:xfrm>
          <a:off x="1784427" y="53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155194</xdr:rowOff>
    </xdr:from>
    <xdr:to>
      <xdr:col>1</xdr:col>
      <xdr:colOff>485775</xdr:colOff>
      <xdr:row>32</xdr:row>
      <xdr:rowOff>85344</xdr:rowOff>
    </xdr:to>
    <xdr:sp macro="" textlink="">
      <xdr:nvSpPr>
        <xdr:cNvPr id="90" name="円/楕円 89"/>
        <xdr:cNvSpPr/>
      </xdr:nvSpPr>
      <xdr:spPr>
        <a:xfrm>
          <a:off x="1079500" y="54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101871</xdr:rowOff>
    </xdr:from>
    <xdr:ext cx="469744" cy="259045"/>
    <xdr:sp macro="" textlink="">
      <xdr:nvSpPr>
        <xdr:cNvPr id="91" name="テキスト ボックス 90"/>
        <xdr:cNvSpPr txBox="1"/>
      </xdr:nvSpPr>
      <xdr:spPr>
        <a:xfrm>
          <a:off x="895427" y="52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5" name="直線コネクタ 114"/>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6"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7" name="直線コネクタ 116"/>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8"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9" name="直線コネクタ 118"/>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87237</xdr:rowOff>
    </xdr:from>
    <xdr:to>
      <xdr:col>6</xdr:col>
      <xdr:colOff>511175</xdr:colOff>
      <xdr:row>53</xdr:row>
      <xdr:rowOff>137247</xdr:rowOff>
    </xdr:to>
    <xdr:cxnSp macro="">
      <xdr:nvCxnSpPr>
        <xdr:cNvPr id="120" name="直線コネクタ 119"/>
        <xdr:cNvCxnSpPr/>
      </xdr:nvCxnSpPr>
      <xdr:spPr>
        <a:xfrm flipV="1">
          <a:off x="3797300" y="8831187"/>
          <a:ext cx="838200" cy="39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21"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2" name="フローチャート : 判断 121"/>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137247</xdr:rowOff>
    </xdr:from>
    <xdr:to>
      <xdr:col>5</xdr:col>
      <xdr:colOff>358775</xdr:colOff>
      <xdr:row>55</xdr:row>
      <xdr:rowOff>118752</xdr:rowOff>
    </xdr:to>
    <xdr:cxnSp macro="">
      <xdr:nvCxnSpPr>
        <xdr:cNvPr id="123" name="直線コネクタ 122"/>
        <xdr:cNvCxnSpPr/>
      </xdr:nvCxnSpPr>
      <xdr:spPr>
        <a:xfrm flipV="1">
          <a:off x="2908300" y="9224097"/>
          <a:ext cx="889000" cy="32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4" name="フローチャート : 判断 123"/>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5" name="テキスト ボックス 124"/>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169471</xdr:rowOff>
    </xdr:from>
    <xdr:to>
      <xdr:col>4</xdr:col>
      <xdr:colOff>155575</xdr:colOff>
      <xdr:row>55</xdr:row>
      <xdr:rowOff>118752</xdr:rowOff>
    </xdr:to>
    <xdr:cxnSp macro="">
      <xdr:nvCxnSpPr>
        <xdr:cNvPr id="126" name="直線コネクタ 125"/>
        <xdr:cNvCxnSpPr/>
      </xdr:nvCxnSpPr>
      <xdr:spPr>
        <a:xfrm>
          <a:off x="2019300" y="9427771"/>
          <a:ext cx="889000" cy="12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7" name="フローチャート : 判断 126"/>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8" name="テキスト ボックス 127"/>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169471</xdr:rowOff>
    </xdr:from>
    <xdr:to>
      <xdr:col>2</xdr:col>
      <xdr:colOff>638175</xdr:colOff>
      <xdr:row>55</xdr:row>
      <xdr:rowOff>159550</xdr:rowOff>
    </xdr:to>
    <xdr:cxnSp macro="">
      <xdr:nvCxnSpPr>
        <xdr:cNvPr id="129" name="直線コネクタ 128"/>
        <xdr:cNvCxnSpPr/>
      </xdr:nvCxnSpPr>
      <xdr:spPr>
        <a:xfrm flipV="1">
          <a:off x="1130300" y="9427771"/>
          <a:ext cx="889000" cy="16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30" name="フローチャート : 判断 129"/>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31" name="テキスト ボックス 130"/>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2" name="フローチャート : 判断 131"/>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153410</xdr:rowOff>
    </xdr:from>
    <xdr:ext cx="534377" cy="259045"/>
    <xdr:sp macro="" textlink="">
      <xdr:nvSpPr>
        <xdr:cNvPr id="133" name="テキスト ボックス 132"/>
        <xdr:cNvSpPr txBox="1"/>
      </xdr:nvSpPr>
      <xdr:spPr>
        <a:xfrm>
          <a:off x="863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36437</xdr:rowOff>
    </xdr:from>
    <xdr:to>
      <xdr:col>6</xdr:col>
      <xdr:colOff>561975</xdr:colOff>
      <xdr:row>51</xdr:row>
      <xdr:rowOff>138037</xdr:rowOff>
    </xdr:to>
    <xdr:sp macro="" textlink="">
      <xdr:nvSpPr>
        <xdr:cNvPr id="139" name="円/楕円 138"/>
        <xdr:cNvSpPr/>
      </xdr:nvSpPr>
      <xdr:spPr>
        <a:xfrm>
          <a:off x="4584700" y="87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59314</xdr:rowOff>
    </xdr:from>
    <xdr:ext cx="599010" cy="259045"/>
    <xdr:sp macro="" textlink="">
      <xdr:nvSpPr>
        <xdr:cNvPr id="140" name="総務費該当値テキスト"/>
        <xdr:cNvSpPr txBox="1"/>
      </xdr:nvSpPr>
      <xdr:spPr>
        <a:xfrm>
          <a:off x="4686300" y="863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174,385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86447</xdr:rowOff>
    </xdr:from>
    <xdr:to>
      <xdr:col>5</xdr:col>
      <xdr:colOff>409575</xdr:colOff>
      <xdr:row>54</xdr:row>
      <xdr:rowOff>16597</xdr:rowOff>
    </xdr:to>
    <xdr:sp macro="" textlink="">
      <xdr:nvSpPr>
        <xdr:cNvPr id="141" name="円/楕円 140"/>
        <xdr:cNvSpPr/>
      </xdr:nvSpPr>
      <xdr:spPr>
        <a:xfrm>
          <a:off x="3746500" y="91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33124</xdr:rowOff>
    </xdr:from>
    <xdr:ext cx="599010" cy="259045"/>
    <xdr:sp macro="" textlink="">
      <xdr:nvSpPr>
        <xdr:cNvPr id="142" name="テキスト ボックス 141"/>
        <xdr:cNvSpPr txBox="1"/>
      </xdr:nvSpPr>
      <xdr:spPr>
        <a:xfrm>
          <a:off x="3497794" y="894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122,822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67952</xdr:rowOff>
    </xdr:from>
    <xdr:to>
      <xdr:col>4</xdr:col>
      <xdr:colOff>206375</xdr:colOff>
      <xdr:row>55</xdr:row>
      <xdr:rowOff>169552</xdr:rowOff>
    </xdr:to>
    <xdr:sp macro="" textlink="">
      <xdr:nvSpPr>
        <xdr:cNvPr id="143" name="円/楕円 142"/>
        <xdr:cNvSpPr/>
      </xdr:nvSpPr>
      <xdr:spPr>
        <a:xfrm>
          <a:off x="2857500" y="94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14629</xdr:rowOff>
    </xdr:from>
    <xdr:ext cx="534377" cy="259045"/>
    <xdr:sp macro="" textlink="">
      <xdr:nvSpPr>
        <xdr:cNvPr id="144" name="テキスト ボックス 143"/>
        <xdr:cNvSpPr txBox="1"/>
      </xdr:nvSpPr>
      <xdr:spPr>
        <a:xfrm>
          <a:off x="2641111" y="92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80,249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118671</xdr:rowOff>
    </xdr:from>
    <xdr:to>
      <xdr:col>3</xdr:col>
      <xdr:colOff>3175</xdr:colOff>
      <xdr:row>55</xdr:row>
      <xdr:rowOff>48821</xdr:rowOff>
    </xdr:to>
    <xdr:sp macro="" textlink="">
      <xdr:nvSpPr>
        <xdr:cNvPr id="145" name="円/楕円 144"/>
        <xdr:cNvSpPr/>
      </xdr:nvSpPr>
      <xdr:spPr>
        <a:xfrm>
          <a:off x="1968500" y="937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65348</xdr:rowOff>
    </xdr:from>
    <xdr:ext cx="534377" cy="259045"/>
    <xdr:sp macro="" textlink="">
      <xdr:nvSpPr>
        <xdr:cNvPr id="146" name="テキスト ボックス 145"/>
        <xdr:cNvSpPr txBox="1"/>
      </xdr:nvSpPr>
      <xdr:spPr>
        <a:xfrm>
          <a:off x="1752111" y="915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96,093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108750</xdr:rowOff>
    </xdr:from>
    <xdr:to>
      <xdr:col>1</xdr:col>
      <xdr:colOff>485775</xdr:colOff>
      <xdr:row>56</xdr:row>
      <xdr:rowOff>38900</xdr:rowOff>
    </xdr:to>
    <xdr:sp macro="" textlink="">
      <xdr:nvSpPr>
        <xdr:cNvPr id="147" name="円/楕円 146"/>
        <xdr:cNvSpPr/>
      </xdr:nvSpPr>
      <xdr:spPr>
        <a:xfrm>
          <a:off x="1079500" y="95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55427</xdr:rowOff>
    </xdr:from>
    <xdr:ext cx="534377" cy="259045"/>
    <xdr:sp macro="" textlink="">
      <xdr:nvSpPr>
        <xdr:cNvPr id="148" name="テキスト ボックス 147"/>
        <xdr:cNvSpPr txBox="1"/>
      </xdr:nvSpPr>
      <xdr:spPr>
        <a:xfrm>
          <a:off x="863111" y="931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5" name="直線コネクタ 174"/>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6"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7" name="直線コネクタ 176"/>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8"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9" name="直線コネクタ 178"/>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23615</xdr:rowOff>
    </xdr:from>
    <xdr:to>
      <xdr:col>6</xdr:col>
      <xdr:colOff>511175</xdr:colOff>
      <xdr:row>71</xdr:row>
      <xdr:rowOff>99750</xdr:rowOff>
    </xdr:to>
    <xdr:cxnSp macro="">
      <xdr:nvCxnSpPr>
        <xdr:cNvPr id="180" name="直線コネクタ 179"/>
        <xdr:cNvCxnSpPr/>
      </xdr:nvCxnSpPr>
      <xdr:spPr>
        <a:xfrm>
          <a:off x="3797300" y="12025115"/>
          <a:ext cx="838200" cy="24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81"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2" name="フローチャート : 判断 181"/>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23615</xdr:rowOff>
    </xdr:from>
    <xdr:to>
      <xdr:col>5</xdr:col>
      <xdr:colOff>358775</xdr:colOff>
      <xdr:row>73</xdr:row>
      <xdr:rowOff>1919</xdr:rowOff>
    </xdr:to>
    <xdr:cxnSp macro="">
      <xdr:nvCxnSpPr>
        <xdr:cNvPr id="183" name="直線コネクタ 182"/>
        <xdr:cNvCxnSpPr/>
      </xdr:nvCxnSpPr>
      <xdr:spPr>
        <a:xfrm flipV="1">
          <a:off x="2908300" y="12025115"/>
          <a:ext cx="889000" cy="49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4" name="フローチャート : 判断 183"/>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5" name="テキスト ボックス 184"/>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1919</xdr:rowOff>
    </xdr:from>
    <xdr:to>
      <xdr:col>4</xdr:col>
      <xdr:colOff>155575</xdr:colOff>
      <xdr:row>73</xdr:row>
      <xdr:rowOff>48902</xdr:rowOff>
    </xdr:to>
    <xdr:cxnSp macro="">
      <xdr:nvCxnSpPr>
        <xdr:cNvPr id="186" name="直線コネクタ 185"/>
        <xdr:cNvCxnSpPr/>
      </xdr:nvCxnSpPr>
      <xdr:spPr>
        <a:xfrm flipV="1">
          <a:off x="2019300" y="12517769"/>
          <a:ext cx="889000" cy="4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7" name="フローチャート : 判断 186"/>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8" name="テキスト ボックス 187"/>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48902</xdr:rowOff>
    </xdr:from>
    <xdr:to>
      <xdr:col>2</xdr:col>
      <xdr:colOff>638175</xdr:colOff>
      <xdr:row>74</xdr:row>
      <xdr:rowOff>79524</xdr:rowOff>
    </xdr:to>
    <xdr:cxnSp macro="">
      <xdr:nvCxnSpPr>
        <xdr:cNvPr id="189" name="直線コネクタ 188"/>
        <xdr:cNvCxnSpPr/>
      </xdr:nvCxnSpPr>
      <xdr:spPr>
        <a:xfrm flipV="1">
          <a:off x="1130300" y="12564752"/>
          <a:ext cx="889000" cy="20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90" name="フローチャート : 判断 189"/>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91" name="テキスト ボックス 190"/>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2" name="フローチャート : 判断 191"/>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3" name="テキスト ボックス 192"/>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48950</xdr:rowOff>
    </xdr:from>
    <xdr:to>
      <xdr:col>6</xdr:col>
      <xdr:colOff>561975</xdr:colOff>
      <xdr:row>71</xdr:row>
      <xdr:rowOff>150550</xdr:rowOff>
    </xdr:to>
    <xdr:sp macro="" textlink="">
      <xdr:nvSpPr>
        <xdr:cNvPr id="199" name="円/楕円 198"/>
        <xdr:cNvSpPr/>
      </xdr:nvSpPr>
      <xdr:spPr>
        <a:xfrm>
          <a:off x="4584700" y="122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71827</xdr:rowOff>
    </xdr:from>
    <xdr:ext cx="599010" cy="259045"/>
    <xdr:sp macro="" textlink="">
      <xdr:nvSpPr>
        <xdr:cNvPr id="200" name="民生費該当値テキスト"/>
        <xdr:cNvSpPr txBox="1"/>
      </xdr:nvSpPr>
      <xdr:spPr>
        <a:xfrm>
          <a:off x="4686300" y="120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215,920</a:t>
          </a:r>
          <a:endParaRPr kumimoji="1" lang="ja-JP" altLang="en-US" sz="1000" b="1">
            <a:solidFill>
              <a:srgbClr val="FF0000"/>
            </a:solidFill>
            <a:latin typeface="ＭＳ Ｐゴシック"/>
          </a:endParaRPr>
        </a:p>
      </xdr:txBody>
    </xdr:sp>
    <xdr:clientData/>
  </xdr:oneCellAnchor>
  <xdr:twoCellAnchor>
    <xdr:from>
      <xdr:col>5</xdr:col>
      <xdr:colOff>307975</xdr:colOff>
      <xdr:row>69</xdr:row>
      <xdr:rowOff>144265</xdr:rowOff>
    </xdr:from>
    <xdr:to>
      <xdr:col>5</xdr:col>
      <xdr:colOff>409575</xdr:colOff>
      <xdr:row>70</xdr:row>
      <xdr:rowOff>74415</xdr:rowOff>
    </xdr:to>
    <xdr:sp macro="" textlink="">
      <xdr:nvSpPr>
        <xdr:cNvPr id="201" name="円/楕円 200"/>
        <xdr:cNvSpPr/>
      </xdr:nvSpPr>
      <xdr:spPr>
        <a:xfrm>
          <a:off x="3746500" y="119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90942</xdr:rowOff>
    </xdr:from>
    <xdr:ext cx="599010" cy="259045"/>
    <xdr:sp macro="" textlink="">
      <xdr:nvSpPr>
        <xdr:cNvPr id="202" name="テキスト ボックス 201"/>
        <xdr:cNvSpPr txBox="1"/>
      </xdr:nvSpPr>
      <xdr:spPr>
        <a:xfrm>
          <a:off x="3497794" y="1174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238,664</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122569</xdr:rowOff>
    </xdr:from>
    <xdr:to>
      <xdr:col>4</xdr:col>
      <xdr:colOff>206375</xdr:colOff>
      <xdr:row>73</xdr:row>
      <xdr:rowOff>52719</xdr:rowOff>
    </xdr:to>
    <xdr:sp macro="" textlink="">
      <xdr:nvSpPr>
        <xdr:cNvPr id="203" name="円/楕円 202"/>
        <xdr:cNvSpPr/>
      </xdr:nvSpPr>
      <xdr:spPr>
        <a:xfrm>
          <a:off x="2857500" y="1246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69246</xdr:rowOff>
    </xdr:from>
    <xdr:ext cx="599010" cy="259045"/>
    <xdr:sp macro="" textlink="">
      <xdr:nvSpPr>
        <xdr:cNvPr id="204" name="テキスト ボックス 203"/>
        <xdr:cNvSpPr txBox="1"/>
      </xdr:nvSpPr>
      <xdr:spPr>
        <a:xfrm>
          <a:off x="2608794" y="1224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193,407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169552</xdr:rowOff>
    </xdr:from>
    <xdr:to>
      <xdr:col>3</xdr:col>
      <xdr:colOff>3175</xdr:colOff>
      <xdr:row>73</xdr:row>
      <xdr:rowOff>99702</xdr:rowOff>
    </xdr:to>
    <xdr:sp macro="" textlink="">
      <xdr:nvSpPr>
        <xdr:cNvPr id="205" name="円/楕円 204"/>
        <xdr:cNvSpPr/>
      </xdr:nvSpPr>
      <xdr:spPr>
        <a:xfrm>
          <a:off x="1968500" y="125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116229</xdr:rowOff>
    </xdr:from>
    <xdr:ext cx="599010" cy="259045"/>
    <xdr:sp macro="" textlink="">
      <xdr:nvSpPr>
        <xdr:cNvPr id="206" name="テキスト ボックス 205"/>
        <xdr:cNvSpPr txBox="1"/>
      </xdr:nvSpPr>
      <xdr:spPr>
        <a:xfrm>
          <a:off x="1719794" y="122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189,091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28724</xdr:rowOff>
    </xdr:from>
    <xdr:to>
      <xdr:col>1</xdr:col>
      <xdr:colOff>485775</xdr:colOff>
      <xdr:row>74</xdr:row>
      <xdr:rowOff>130324</xdr:rowOff>
    </xdr:to>
    <xdr:sp macro="" textlink="">
      <xdr:nvSpPr>
        <xdr:cNvPr id="207" name="円/楕円 206"/>
        <xdr:cNvSpPr/>
      </xdr:nvSpPr>
      <xdr:spPr>
        <a:xfrm>
          <a:off x="1079500" y="1271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146851</xdr:rowOff>
    </xdr:from>
    <xdr:ext cx="599010" cy="259045"/>
    <xdr:sp macro="" textlink="">
      <xdr:nvSpPr>
        <xdr:cNvPr id="208" name="テキスト ボックス 207"/>
        <xdr:cNvSpPr txBox="1"/>
      </xdr:nvSpPr>
      <xdr:spPr>
        <a:xfrm>
          <a:off x="830794" y="1249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2" name="直線コネクタ 231"/>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3"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4" name="直線コネクタ 233"/>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5"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6" name="直線コネクタ 235"/>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123055</xdr:rowOff>
    </xdr:from>
    <xdr:to>
      <xdr:col>6</xdr:col>
      <xdr:colOff>511175</xdr:colOff>
      <xdr:row>98</xdr:row>
      <xdr:rowOff>13849</xdr:rowOff>
    </xdr:to>
    <xdr:cxnSp macro="">
      <xdr:nvCxnSpPr>
        <xdr:cNvPr id="237" name="直線コネクタ 236"/>
        <xdr:cNvCxnSpPr/>
      </xdr:nvCxnSpPr>
      <xdr:spPr>
        <a:xfrm flipV="1">
          <a:off x="3797300" y="16753705"/>
          <a:ext cx="8382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8"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9" name="フローチャート : 判断 238"/>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13849</xdr:rowOff>
    </xdr:from>
    <xdr:to>
      <xdr:col>5</xdr:col>
      <xdr:colOff>358775</xdr:colOff>
      <xdr:row>98</xdr:row>
      <xdr:rowOff>33184</xdr:rowOff>
    </xdr:to>
    <xdr:cxnSp macro="">
      <xdr:nvCxnSpPr>
        <xdr:cNvPr id="240" name="直線コネクタ 239"/>
        <xdr:cNvCxnSpPr/>
      </xdr:nvCxnSpPr>
      <xdr:spPr>
        <a:xfrm flipV="1">
          <a:off x="2908300" y="16815949"/>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41" name="フローチャート : 判断 240"/>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2" name="テキスト ボックス 241"/>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33184</xdr:rowOff>
    </xdr:from>
    <xdr:to>
      <xdr:col>4</xdr:col>
      <xdr:colOff>155575</xdr:colOff>
      <xdr:row>98</xdr:row>
      <xdr:rowOff>47495</xdr:rowOff>
    </xdr:to>
    <xdr:cxnSp macro="">
      <xdr:nvCxnSpPr>
        <xdr:cNvPr id="243" name="直線コネクタ 242"/>
        <xdr:cNvCxnSpPr/>
      </xdr:nvCxnSpPr>
      <xdr:spPr>
        <a:xfrm flipV="1">
          <a:off x="2019300" y="16835284"/>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4" name="フローチャート : 判断 243"/>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5" name="テキスト ボックス 244"/>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47495</xdr:rowOff>
    </xdr:from>
    <xdr:to>
      <xdr:col>2</xdr:col>
      <xdr:colOff>638175</xdr:colOff>
      <xdr:row>98</xdr:row>
      <xdr:rowOff>50096</xdr:rowOff>
    </xdr:to>
    <xdr:cxnSp macro="">
      <xdr:nvCxnSpPr>
        <xdr:cNvPr id="246" name="直線コネクタ 245"/>
        <xdr:cNvCxnSpPr/>
      </xdr:nvCxnSpPr>
      <xdr:spPr>
        <a:xfrm flipV="1">
          <a:off x="1130300" y="16849595"/>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7" name="フローチャート : 判断 246"/>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8" name="テキスト ボックス 247"/>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9" name="フローチャート : 判断 248"/>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50" name="テキスト ボックス 249"/>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72255</xdr:rowOff>
    </xdr:from>
    <xdr:to>
      <xdr:col>6</xdr:col>
      <xdr:colOff>561975</xdr:colOff>
      <xdr:row>98</xdr:row>
      <xdr:rowOff>2405</xdr:rowOff>
    </xdr:to>
    <xdr:sp macro="" textlink="">
      <xdr:nvSpPr>
        <xdr:cNvPr id="256" name="円/楕円 255"/>
        <xdr:cNvSpPr/>
      </xdr:nvSpPr>
      <xdr:spPr>
        <a:xfrm>
          <a:off x="4584700" y="167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95132</xdr:rowOff>
    </xdr:from>
    <xdr:ext cx="534377" cy="259045"/>
    <xdr:sp macro="" textlink="">
      <xdr:nvSpPr>
        <xdr:cNvPr id="257" name="衛生費該当値テキスト"/>
        <xdr:cNvSpPr txBox="1"/>
      </xdr:nvSpPr>
      <xdr:spPr>
        <a:xfrm>
          <a:off x="4686300" y="1655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69,369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134499</xdr:rowOff>
    </xdr:from>
    <xdr:to>
      <xdr:col>5</xdr:col>
      <xdr:colOff>409575</xdr:colOff>
      <xdr:row>98</xdr:row>
      <xdr:rowOff>64649</xdr:rowOff>
    </xdr:to>
    <xdr:sp macro="" textlink="">
      <xdr:nvSpPr>
        <xdr:cNvPr id="258" name="円/楕円 257"/>
        <xdr:cNvSpPr/>
      </xdr:nvSpPr>
      <xdr:spPr>
        <a:xfrm>
          <a:off x="3746500" y="167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81176</xdr:rowOff>
    </xdr:from>
    <xdr:ext cx="534377" cy="259045"/>
    <xdr:sp macro="" textlink="">
      <xdr:nvSpPr>
        <xdr:cNvPr id="259" name="テキスト ボックス 258"/>
        <xdr:cNvSpPr txBox="1"/>
      </xdr:nvSpPr>
      <xdr:spPr>
        <a:xfrm>
          <a:off x="3530111" y="165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153834</xdr:rowOff>
    </xdr:from>
    <xdr:to>
      <xdr:col>4</xdr:col>
      <xdr:colOff>206375</xdr:colOff>
      <xdr:row>98</xdr:row>
      <xdr:rowOff>83984</xdr:rowOff>
    </xdr:to>
    <xdr:sp macro="" textlink="">
      <xdr:nvSpPr>
        <xdr:cNvPr id="260" name="円/楕円 259"/>
        <xdr:cNvSpPr/>
      </xdr:nvSpPr>
      <xdr:spPr>
        <a:xfrm>
          <a:off x="2857500" y="167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100511</xdr:rowOff>
    </xdr:from>
    <xdr:ext cx="534377" cy="259045"/>
    <xdr:sp macro="" textlink="">
      <xdr:nvSpPr>
        <xdr:cNvPr id="261" name="テキスト ボックス 260"/>
        <xdr:cNvSpPr txBox="1"/>
      </xdr:nvSpPr>
      <xdr:spPr>
        <a:xfrm>
          <a:off x="2641111" y="1655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168145</xdr:rowOff>
    </xdr:from>
    <xdr:to>
      <xdr:col>3</xdr:col>
      <xdr:colOff>3175</xdr:colOff>
      <xdr:row>98</xdr:row>
      <xdr:rowOff>98295</xdr:rowOff>
    </xdr:to>
    <xdr:sp macro="" textlink="">
      <xdr:nvSpPr>
        <xdr:cNvPr id="262" name="円/楕円 261"/>
        <xdr:cNvSpPr/>
      </xdr:nvSpPr>
      <xdr:spPr>
        <a:xfrm>
          <a:off x="1968500" y="167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114822</xdr:rowOff>
    </xdr:from>
    <xdr:ext cx="534377" cy="259045"/>
    <xdr:sp macro="" textlink="">
      <xdr:nvSpPr>
        <xdr:cNvPr id="263" name="テキスト ボックス 262"/>
        <xdr:cNvSpPr txBox="1"/>
      </xdr:nvSpPr>
      <xdr:spPr>
        <a:xfrm>
          <a:off x="1752111" y="1657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170746</xdr:rowOff>
    </xdr:from>
    <xdr:to>
      <xdr:col>1</xdr:col>
      <xdr:colOff>485775</xdr:colOff>
      <xdr:row>98</xdr:row>
      <xdr:rowOff>100896</xdr:rowOff>
    </xdr:to>
    <xdr:sp macro="" textlink="">
      <xdr:nvSpPr>
        <xdr:cNvPr id="264" name="円/楕円 263"/>
        <xdr:cNvSpPr/>
      </xdr:nvSpPr>
      <xdr:spPr>
        <a:xfrm>
          <a:off x="1079500" y="168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117423</xdr:rowOff>
    </xdr:from>
    <xdr:ext cx="534377" cy="259045"/>
    <xdr:sp macro="" textlink="">
      <xdr:nvSpPr>
        <xdr:cNvPr id="265" name="テキスト ボックス 264"/>
        <xdr:cNvSpPr txBox="1"/>
      </xdr:nvSpPr>
      <xdr:spPr>
        <a:xfrm>
          <a:off x="863111" y="1657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9" name="直線コネクタ 288"/>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2"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3" name="直線コネクタ 292"/>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168275</xdr:rowOff>
    </xdr:from>
    <xdr:to>
      <xdr:col>15</xdr:col>
      <xdr:colOff>180975</xdr:colOff>
      <xdr:row>38</xdr:row>
      <xdr:rowOff>170942</xdr:rowOff>
    </xdr:to>
    <xdr:cxnSp macro="">
      <xdr:nvCxnSpPr>
        <xdr:cNvPr id="294" name="直線コネクタ 293"/>
        <xdr:cNvCxnSpPr/>
      </xdr:nvCxnSpPr>
      <xdr:spPr>
        <a:xfrm flipV="1">
          <a:off x="9639300" y="668337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5"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6" name="フローチャート : 判断 295"/>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169037</xdr:rowOff>
    </xdr:from>
    <xdr:to>
      <xdr:col>14</xdr:col>
      <xdr:colOff>28575</xdr:colOff>
      <xdr:row>38</xdr:row>
      <xdr:rowOff>170942</xdr:rowOff>
    </xdr:to>
    <xdr:cxnSp macro="">
      <xdr:nvCxnSpPr>
        <xdr:cNvPr id="297" name="直線コネクタ 296"/>
        <xdr:cNvCxnSpPr/>
      </xdr:nvCxnSpPr>
      <xdr:spPr>
        <a:xfrm>
          <a:off x="8750300" y="66841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8" name="フローチャート : 判断 297"/>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9" name="テキスト ボックス 298"/>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169037</xdr:rowOff>
    </xdr:from>
    <xdr:to>
      <xdr:col>12</xdr:col>
      <xdr:colOff>511175</xdr:colOff>
      <xdr:row>39</xdr:row>
      <xdr:rowOff>4826</xdr:rowOff>
    </xdr:to>
    <xdr:cxnSp macro="">
      <xdr:nvCxnSpPr>
        <xdr:cNvPr id="300" name="直線コネクタ 299"/>
        <xdr:cNvCxnSpPr/>
      </xdr:nvCxnSpPr>
      <xdr:spPr>
        <a:xfrm flipV="1">
          <a:off x="7861300" y="668413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301" name="フローチャート : 判断 300"/>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2" name="テキスト ボックス 301"/>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63500</xdr:rowOff>
    </xdr:from>
    <xdr:to>
      <xdr:col>11</xdr:col>
      <xdr:colOff>307975</xdr:colOff>
      <xdr:row>39</xdr:row>
      <xdr:rowOff>4826</xdr:rowOff>
    </xdr:to>
    <xdr:cxnSp macro="">
      <xdr:nvCxnSpPr>
        <xdr:cNvPr id="303" name="直線コネクタ 302"/>
        <xdr:cNvCxnSpPr/>
      </xdr:nvCxnSpPr>
      <xdr:spPr>
        <a:xfrm>
          <a:off x="6972300" y="6578600"/>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4" name="フローチャート : 判断 303"/>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5" name="テキスト ボックス 304"/>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6" name="フローチャート : 判断 305"/>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7" name="テキスト ボックス 306"/>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117475</xdr:rowOff>
    </xdr:from>
    <xdr:to>
      <xdr:col>15</xdr:col>
      <xdr:colOff>231775</xdr:colOff>
      <xdr:row>39</xdr:row>
      <xdr:rowOff>47625</xdr:rowOff>
    </xdr:to>
    <xdr:sp macro="" textlink="">
      <xdr:nvSpPr>
        <xdr:cNvPr id="313" name="円/楕円 312"/>
        <xdr:cNvSpPr/>
      </xdr:nvSpPr>
      <xdr:spPr>
        <a:xfrm>
          <a:off x="104267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32402</xdr:rowOff>
    </xdr:from>
    <xdr:ext cx="378565" cy="259045"/>
    <xdr:sp macro="" textlink="">
      <xdr:nvSpPr>
        <xdr:cNvPr id="314" name="労働費該当値テキスト"/>
        <xdr:cNvSpPr txBox="1"/>
      </xdr:nvSpPr>
      <xdr:spPr>
        <a:xfrm>
          <a:off x="10528300" y="6547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120142</xdr:rowOff>
    </xdr:from>
    <xdr:to>
      <xdr:col>14</xdr:col>
      <xdr:colOff>79375</xdr:colOff>
      <xdr:row>39</xdr:row>
      <xdr:rowOff>50292</xdr:rowOff>
    </xdr:to>
    <xdr:sp macro="" textlink="">
      <xdr:nvSpPr>
        <xdr:cNvPr id="315" name="円/楕円 314"/>
        <xdr:cNvSpPr/>
      </xdr:nvSpPr>
      <xdr:spPr>
        <a:xfrm>
          <a:off x="9588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41419</xdr:rowOff>
    </xdr:from>
    <xdr:ext cx="378565" cy="259045"/>
    <xdr:sp macro="" textlink="">
      <xdr:nvSpPr>
        <xdr:cNvPr id="316" name="テキスト ボックス 315"/>
        <xdr:cNvSpPr txBox="1"/>
      </xdr:nvSpPr>
      <xdr:spPr>
        <a:xfrm>
          <a:off x="9450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118237</xdr:rowOff>
    </xdr:from>
    <xdr:to>
      <xdr:col>12</xdr:col>
      <xdr:colOff>561975</xdr:colOff>
      <xdr:row>39</xdr:row>
      <xdr:rowOff>48387</xdr:rowOff>
    </xdr:to>
    <xdr:sp macro="" textlink="">
      <xdr:nvSpPr>
        <xdr:cNvPr id="317" name="円/楕円 316"/>
        <xdr:cNvSpPr/>
      </xdr:nvSpPr>
      <xdr:spPr>
        <a:xfrm>
          <a:off x="86995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39514</xdr:rowOff>
    </xdr:from>
    <xdr:ext cx="378565" cy="259045"/>
    <xdr:sp macro="" textlink="">
      <xdr:nvSpPr>
        <xdr:cNvPr id="318" name="テキスト ボックス 317"/>
        <xdr:cNvSpPr txBox="1"/>
      </xdr:nvSpPr>
      <xdr:spPr>
        <a:xfrm>
          <a:off x="8561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125476</xdr:rowOff>
    </xdr:from>
    <xdr:to>
      <xdr:col>11</xdr:col>
      <xdr:colOff>358775</xdr:colOff>
      <xdr:row>39</xdr:row>
      <xdr:rowOff>55626</xdr:rowOff>
    </xdr:to>
    <xdr:sp macro="" textlink="">
      <xdr:nvSpPr>
        <xdr:cNvPr id="319" name="円/楕円 318"/>
        <xdr:cNvSpPr/>
      </xdr:nvSpPr>
      <xdr:spPr>
        <a:xfrm>
          <a:off x="7810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46753</xdr:rowOff>
    </xdr:from>
    <xdr:ext cx="378565" cy="259045"/>
    <xdr:sp macro="" textlink="">
      <xdr:nvSpPr>
        <xdr:cNvPr id="320" name="テキスト ボックス 319"/>
        <xdr:cNvSpPr txBox="1"/>
      </xdr:nvSpPr>
      <xdr:spPr>
        <a:xfrm>
          <a:off x="7672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12700</xdr:rowOff>
    </xdr:from>
    <xdr:to>
      <xdr:col>10</xdr:col>
      <xdr:colOff>155575</xdr:colOff>
      <xdr:row>38</xdr:row>
      <xdr:rowOff>114300</xdr:rowOff>
    </xdr:to>
    <xdr:sp macro="" textlink="">
      <xdr:nvSpPr>
        <xdr:cNvPr id="321" name="円/楕円 320"/>
        <xdr:cNvSpPr/>
      </xdr:nvSpPr>
      <xdr:spPr>
        <a:xfrm>
          <a:off x="6921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105427</xdr:rowOff>
    </xdr:from>
    <xdr:ext cx="378565" cy="259045"/>
    <xdr:sp macro="" textlink="">
      <xdr:nvSpPr>
        <xdr:cNvPr id="322" name="テキスト ボックス 321"/>
        <xdr:cNvSpPr txBox="1"/>
      </xdr:nvSpPr>
      <xdr:spPr>
        <a:xfrm>
          <a:off x="6783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6" name="直線コネクタ 345"/>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7"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8" name="直線コネクタ 347"/>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9"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50" name="直線コネクタ 349"/>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132594</xdr:rowOff>
    </xdr:from>
    <xdr:to>
      <xdr:col>15</xdr:col>
      <xdr:colOff>180975</xdr:colOff>
      <xdr:row>56</xdr:row>
      <xdr:rowOff>153701</xdr:rowOff>
    </xdr:to>
    <xdr:cxnSp macro="">
      <xdr:nvCxnSpPr>
        <xdr:cNvPr id="351" name="直線コネクタ 350"/>
        <xdr:cNvCxnSpPr/>
      </xdr:nvCxnSpPr>
      <xdr:spPr>
        <a:xfrm flipV="1">
          <a:off x="9639300" y="9733794"/>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2"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3" name="フローチャート : 判断 352"/>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32086</xdr:rowOff>
    </xdr:from>
    <xdr:to>
      <xdr:col>14</xdr:col>
      <xdr:colOff>28575</xdr:colOff>
      <xdr:row>56</xdr:row>
      <xdr:rowOff>153701</xdr:rowOff>
    </xdr:to>
    <xdr:cxnSp macro="">
      <xdr:nvCxnSpPr>
        <xdr:cNvPr id="354" name="直線コネクタ 353"/>
        <xdr:cNvCxnSpPr/>
      </xdr:nvCxnSpPr>
      <xdr:spPr>
        <a:xfrm>
          <a:off x="8750300" y="9633286"/>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5" name="フローチャート : 判断 354"/>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6" name="テキスト ボックス 355"/>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32086</xdr:rowOff>
    </xdr:from>
    <xdr:to>
      <xdr:col>12</xdr:col>
      <xdr:colOff>511175</xdr:colOff>
      <xdr:row>57</xdr:row>
      <xdr:rowOff>107848</xdr:rowOff>
    </xdr:to>
    <xdr:cxnSp macro="">
      <xdr:nvCxnSpPr>
        <xdr:cNvPr id="357" name="直線コネクタ 356"/>
        <xdr:cNvCxnSpPr/>
      </xdr:nvCxnSpPr>
      <xdr:spPr>
        <a:xfrm flipV="1">
          <a:off x="7861300" y="9633286"/>
          <a:ext cx="889000" cy="24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8" name="フローチャート : 判断 357"/>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9" name="テキスト ボックス 358"/>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72416</xdr:rowOff>
    </xdr:from>
    <xdr:to>
      <xdr:col>11</xdr:col>
      <xdr:colOff>307975</xdr:colOff>
      <xdr:row>57</xdr:row>
      <xdr:rowOff>107848</xdr:rowOff>
    </xdr:to>
    <xdr:cxnSp macro="">
      <xdr:nvCxnSpPr>
        <xdr:cNvPr id="360" name="直線コネクタ 359"/>
        <xdr:cNvCxnSpPr/>
      </xdr:nvCxnSpPr>
      <xdr:spPr>
        <a:xfrm>
          <a:off x="6972300" y="9845066"/>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1" name="フローチャート : 判断 360"/>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2" name="テキスト ボックス 361"/>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3" name="フローチャート : 判断 362"/>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4" name="テキスト ボックス 363"/>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81794</xdr:rowOff>
    </xdr:from>
    <xdr:to>
      <xdr:col>15</xdr:col>
      <xdr:colOff>231775</xdr:colOff>
      <xdr:row>57</xdr:row>
      <xdr:rowOff>11944</xdr:rowOff>
    </xdr:to>
    <xdr:sp macro="" textlink="">
      <xdr:nvSpPr>
        <xdr:cNvPr id="370" name="円/楕円 369"/>
        <xdr:cNvSpPr/>
      </xdr:nvSpPr>
      <xdr:spPr>
        <a:xfrm>
          <a:off x="10426700" y="96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104671</xdr:rowOff>
    </xdr:from>
    <xdr:ext cx="534377" cy="259045"/>
    <xdr:sp macro="" textlink="">
      <xdr:nvSpPr>
        <xdr:cNvPr id="371" name="農林水産業費該当値テキスト"/>
        <xdr:cNvSpPr txBox="1"/>
      </xdr:nvSpPr>
      <xdr:spPr>
        <a:xfrm>
          <a:off x="10528300" y="95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22,373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102901</xdr:rowOff>
    </xdr:from>
    <xdr:to>
      <xdr:col>14</xdr:col>
      <xdr:colOff>79375</xdr:colOff>
      <xdr:row>57</xdr:row>
      <xdr:rowOff>33051</xdr:rowOff>
    </xdr:to>
    <xdr:sp macro="" textlink="">
      <xdr:nvSpPr>
        <xdr:cNvPr id="372" name="円/楕円 371"/>
        <xdr:cNvSpPr/>
      </xdr:nvSpPr>
      <xdr:spPr>
        <a:xfrm>
          <a:off x="9588500" y="97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49578</xdr:rowOff>
    </xdr:from>
    <xdr:ext cx="534377" cy="259045"/>
    <xdr:sp macro="" textlink="">
      <xdr:nvSpPr>
        <xdr:cNvPr id="373" name="テキスト ボックス 372"/>
        <xdr:cNvSpPr txBox="1"/>
      </xdr:nvSpPr>
      <xdr:spPr>
        <a:xfrm>
          <a:off x="9372111" y="94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152736</xdr:rowOff>
    </xdr:from>
    <xdr:to>
      <xdr:col>12</xdr:col>
      <xdr:colOff>561975</xdr:colOff>
      <xdr:row>56</xdr:row>
      <xdr:rowOff>82886</xdr:rowOff>
    </xdr:to>
    <xdr:sp macro="" textlink="">
      <xdr:nvSpPr>
        <xdr:cNvPr id="374" name="円/楕円 373"/>
        <xdr:cNvSpPr/>
      </xdr:nvSpPr>
      <xdr:spPr>
        <a:xfrm>
          <a:off x="8699500" y="95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99413</xdr:rowOff>
    </xdr:from>
    <xdr:ext cx="534377" cy="259045"/>
    <xdr:sp macro="" textlink="">
      <xdr:nvSpPr>
        <xdr:cNvPr id="375" name="テキスト ボックス 374"/>
        <xdr:cNvSpPr txBox="1"/>
      </xdr:nvSpPr>
      <xdr:spPr>
        <a:xfrm>
          <a:off x="8483111" y="935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57048</xdr:rowOff>
    </xdr:from>
    <xdr:to>
      <xdr:col>11</xdr:col>
      <xdr:colOff>358775</xdr:colOff>
      <xdr:row>57</xdr:row>
      <xdr:rowOff>158648</xdr:rowOff>
    </xdr:to>
    <xdr:sp macro="" textlink="">
      <xdr:nvSpPr>
        <xdr:cNvPr id="376" name="円/楕円 375"/>
        <xdr:cNvSpPr/>
      </xdr:nvSpPr>
      <xdr:spPr>
        <a:xfrm>
          <a:off x="7810500" y="98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3725</xdr:rowOff>
    </xdr:from>
    <xdr:ext cx="534377" cy="259045"/>
    <xdr:sp macro="" textlink="">
      <xdr:nvSpPr>
        <xdr:cNvPr id="377" name="テキスト ボックス 376"/>
        <xdr:cNvSpPr txBox="1"/>
      </xdr:nvSpPr>
      <xdr:spPr>
        <a:xfrm>
          <a:off x="7594111" y="960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21616</xdr:rowOff>
    </xdr:from>
    <xdr:to>
      <xdr:col>10</xdr:col>
      <xdr:colOff>155575</xdr:colOff>
      <xdr:row>57</xdr:row>
      <xdr:rowOff>123216</xdr:rowOff>
    </xdr:to>
    <xdr:sp macro="" textlink="">
      <xdr:nvSpPr>
        <xdr:cNvPr id="378" name="円/楕円 377"/>
        <xdr:cNvSpPr/>
      </xdr:nvSpPr>
      <xdr:spPr>
        <a:xfrm>
          <a:off x="6921500" y="97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139743</xdr:rowOff>
    </xdr:from>
    <xdr:ext cx="534377" cy="259045"/>
    <xdr:sp macro="" textlink="">
      <xdr:nvSpPr>
        <xdr:cNvPr id="379" name="テキスト ボックス 378"/>
        <xdr:cNvSpPr txBox="1"/>
      </xdr:nvSpPr>
      <xdr:spPr>
        <a:xfrm>
          <a:off x="6705111" y="95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3" name="直線コネクタ 402"/>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4"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5" name="直線コネクタ 404"/>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6"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7" name="直線コネクタ 406"/>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47879</xdr:rowOff>
    </xdr:from>
    <xdr:to>
      <xdr:col>15</xdr:col>
      <xdr:colOff>180975</xdr:colOff>
      <xdr:row>78</xdr:row>
      <xdr:rowOff>97219</xdr:rowOff>
    </xdr:to>
    <xdr:cxnSp macro="">
      <xdr:nvCxnSpPr>
        <xdr:cNvPr id="408" name="直線コネクタ 407"/>
        <xdr:cNvCxnSpPr/>
      </xdr:nvCxnSpPr>
      <xdr:spPr>
        <a:xfrm flipV="1">
          <a:off x="9639300" y="13420979"/>
          <a:ext cx="8382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9"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10" name="フローチャート : 判断 409"/>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74321</xdr:rowOff>
    </xdr:from>
    <xdr:to>
      <xdr:col>14</xdr:col>
      <xdr:colOff>28575</xdr:colOff>
      <xdr:row>78</xdr:row>
      <xdr:rowOff>97219</xdr:rowOff>
    </xdr:to>
    <xdr:cxnSp macro="">
      <xdr:nvCxnSpPr>
        <xdr:cNvPr id="411" name="直線コネクタ 410"/>
        <xdr:cNvCxnSpPr/>
      </xdr:nvCxnSpPr>
      <xdr:spPr>
        <a:xfrm>
          <a:off x="8750300" y="13447421"/>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2" name="フローチャート : 判断 411"/>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3" name="テキスト ボックス 412"/>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61100</xdr:rowOff>
    </xdr:from>
    <xdr:to>
      <xdr:col>12</xdr:col>
      <xdr:colOff>511175</xdr:colOff>
      <xdr:row>78</xdr:row>
      <xdr:rowOff>74321</xdr:rowOff>
    </xdr:to>
    <xdr:cxnSp macro="">
      <xdr:nvCxnSpPr>
        <xdr:cNvPr id="414" name="直線コネクタ 413"/>
        <xdr:cNvCxnSpPr/>
      </xdr:nvCxnSpPr>
      <xdr:spPr>
        <a:xfrm>
          <a:off x="7861300" y="13434200"/>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5" name="フローチャート : 判断 414"/>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6" name="テキスト ボックス 415"/>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61100</xdr:rowOff>
    </xdr:from>
    <xdr:to>
      <xdr:col>11</xdr:col>
      <xdr:colOff>307975</xdr:colOff>
      <xdr:row>78</xdr:row>
      <xdr:rowOff>111049</xdr:rowOff>
    </xdr:to>
    <xdr:cxnSp macro="">
      <xdr:nvCxnSpPr>
        <xdr:cNvPr id="417" name="直線コネクタ 416"/>
        <xdr:cNvCxnSpPr/>
      </xdr:nvCxnSpPr>
      <xdr:spPr>
        <a:xfrm flipV="1">
          <a:off x="6972300" y="13434200"/>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8" name="フローチャート : 判断 417"/>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9" name="テキスト ボックス 418"/>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20" name="フローチャート : 判断 419"/>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1" name="テキスト ボックス 420"/>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168529</xdr:rowOff>
    </xdr:from>
    <xdr:to>
      <xdr:col>15</xdr:col>
      <xdr:colOff>231775</xdr:colOff>
      <xdr:row>78</xdr:row>
      <xdr:rowOff>98679</xdr:rowOff>
    </xdr:to>
    <xdr:sp macro="" textlink="">
      <xdr:nvSpPr>
        <xdr:cNvPr id="427" name="円/楕円 426"/>
        <xdr:cNvSpPr/>
      </xdr:nvSpPr>
      <xdr:spPr>
        <a:xfrm>
          <a:off x="10426700" y="133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146956</xdr:rowOff>
    </xdr:from>
    <xdr:ext cx="469744" cy="259045"/>
    <xdr:sp macro="" textlink="">
      <xdr:nvSpPr>
        <xdr:cNvPr id="428" name="商工費該当値テキスト"/>
        <xdr:cNvSpPr txBox="1"/>
      </xdr:nvSpPr>
      <xdr:spPr>
        <a:xfrm>
          <a:off x="10528300" y="1334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46419</xdr:rowOff>
    </xdr:from>
    <xdr:to>
      <xdr:col>14</xdr:col>
      <xdr:colOff>79375</xdr:colOff>
      <xdr:row>78</xdr:row>
      <xdr:rowOff>148019</xdr:rowOff>
    </xdr:to>
    <xdr:sp macro="" textlink="">
      <xdr:nvSpPr>
        <xdr:cNvPr id="429" name="円/楕円 428"/>
        <xdr:cNvSpPr/>
      </xdr:nvSpPr>
      <xdr:spPr>
        <a:xfrm>
          <a:off x="9588500" y="134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139146</xdr:rowOff>
    </xdr:from>
    <xdr:ext cx="469744" cy="259045"/>
    <xdr:sp macro="" textlink="">
      <xdr:nvSpPr>
        <xdr:cNvPr id="430" name="テキスト ボックス 429"/>
        <xdr:cNvSpPr txBox="1"/>
      </xdr:nvSpPr>
      <xdr:spPr>
        <a:xfrm>
          <a:off x="9404427" y="1351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23521</xdr:rowOff>
    </xdr:from>
    <xdr:to>
      <xdr:col>12</xdr:col>
      <xdr:colOff>561975</xdr:colOff>
      <xdr:row>78</xdr:row>
      <xdr:rowOff>125121</xdr:rowOff>
    </xdr:to>
    <xdr:sp macro="" textlink="">
      <xdr:nvSpPr>
        <xdr:cNvPr id="431" name="円/楕円 430"/>
        <xdr:cNvSpPr/>
      </xdr:nvSpPr>
      <xdr:spPr>
        <a:xfrm>
          <a:off x="8699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116248</xdr:rowOff>
    </xdr:from>
    <xdr:ext cx="469744" cy="259045"/>
    <xdr:sp macro="" textlink="">
      <xdr:nvSpPr>
        <xdr:cNvPr id="432" name="テキスト ボックス 431"/>
        <xdr:cNvSpPr txBox="1"/>
      </xdr:nvSpPr>
      <xdr:spPr>
        <a:xfrm>
          <a:off x="8515427" y="134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10300</xdr:rowOff>
    </xdr:from>
    <xdr:to>
      <xdr:col>11</xdr:col>
      <xdr:colOff>358775</xdr:colOff>
      <xdr:row>78</xdr:row>
      <xdr:rowOff>111900</xdr:rowOff>
    </xdr:to>
    <xdr:sp macro="" textlink="">
      <xdr:nvSpPr>
        <xdr:cNvPr id="433" name="円/楕円 432"/>
        <xdr:cNvSpPr/>
      </xdr:nvSpPr>
      <xdr:spPr>
        <a:xfrm>
          <a:off x="7810500" y="133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103027</xdr:rowOff>
    </xdr:from>
    <xdr:ext cx="469744" cy="259045"/>
    <xdr:sp macro="" textlink="">
      <xdr:nvSpPr>
        <xdr:cNvPr id="434" name="テキスト ボックス 433"/>
        <xdr:cNvSpPr txBox="1"/>
      </xdr:nvSpPr>
      <xdr:spPr>
        <a:xfrm>
          <a:off x="7626427" y="134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60249</xdr:rowOff>
    </xdr:from>
    <xdr:to>
      <xdr:col>10</xdr:col>
      <xdr:colOff>155575</xdr:colOff>
      <xdr:row>78</xdr:row>
      <xdr:rowOff>161849</xdr:rowOff>
    </xdr:to>
    <xdr:sp macro="" textlink="">
      <xdr:nvSpPr>
        <xdr:cNvPr id="435" name="円/楕円 434"/>
        <xdr:cNvSpPr/>
      </xdr:nvSpPr>
      <xdr:spPr>
        <a:xfrm>
          <a:off x="6921500" y="134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152976</xdr:rowOff>
    </xdr:from>
    <xdr:ext cx="469744" cy="259045"/>
    <xdr:sp macro="" textlink="">
      <xdr:nvSpPr>
        <xdr:cNvPr id="436" name="テキスト ボックス 435"/>
        <xdr:cNvSpPr txBox="1"/>
      </xdr:nvSpPr>
      <xdr:spPr>
        <a:xfrm>
          <a:off x="6737427" y="135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4" name="直線コネクタ 463"/>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5"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6" name="直線コネクタ 465"/>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7"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8" name="直線コネクタ 467"/>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9513</xdr:rowOff>
    </xdr:from>
    <xdr:to>
      <xdr:col>15</xdr:col>
      <xdr:colOff>180975</xdr:colOff>
      <xdr:row>96</xdr:row>
      <xdr:rowOff>105924</xdr:rowOff>
    </xdr:to>
    <xdr:cxnSp macro="">
      <xdr:nvCxnSpPr>
        <xdr:cNvPr id="469" name="直線コネクタ 468"/>
        <xdr:cNvCxnSpPr/>
      </xdr:nvCxnSpPr>
      <xdr:spPr>
        <a:xfrm flipV="1">
          <a:off x="9639300" y="16468713"/>
          <a:ext cx="838200" cy="9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70"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71" name="フローチャート : 判断 470"/>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105924</xdr:rowOff>
    </xdr:from>
    <xdr:to>
      <xdr:col>14</xdr:col>
      <xdr:colOff>28575</xdr:colOff>
      <xdr:row>96</xdr:row>
      <xdr:rowOff>171266</xdr:rowOff>
    </xdr:to>
    <xdr:cxnSp macro="">
      <xdr:nvCxnSpPr>
        <xdr:cNvPr id="472" name="直線コネクタ 471"/>
        <xdr:cNvCxnSpPr/>
      </xdr:nvCxnSpPr>
      <xdr:spPr>
        <a:xfrm flipV="1">
          <a:off x="8750300" y="16565124"/>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3" name="フローチャート : 判断 472"/>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4" name="テキスト ボックス 473"/>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171266</xdr:rowOff>
    </xdr:from>
    <xdr:to>
      <xdr:col>12</xdr:col>
      <xdr:colOff>511175</xdr:colOff>
      <xdr:row>97</xdr:row>
      <xdr:rowOff>90303</xdr:rowOff>
    </xdr:to>
    <xdr:cxnSp macro="">
      <xdr:nvCxnSpPr>
        <xdr:cNvPr id="475" name="直線コネクタ 474"/>
        <xdr:cNvCxnSpPr/>
      </xdr:nvCxnSpPr>
      <xdr:spPr>
        <a:xfrm flipV="1">
          <a:off x="7861300" y="16630466"/>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6" name="フローチャート : 判断 475"/>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7" name="テキスト ボックス 476"/>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115954</xdr:rowOff>
    </xdr:from>
    <xdr:to>
      <xdr:col>11</xdr:col>
      <xdr:colOff>307975</xdr:colOff>
      <xdr:row>97</xdr:row>
      <xdr:rowOff>90303</xdr:rowOff>
    </xdr:to>
    <xdr:cxnSp macro="">
      <xdr:nvCxnSpPr>
        <xdr:cNvPr id="478" name="直線コネクタ 477"/>
        <xdr:cNvCxnSpPr/>
      </xdr:nvCxnSpPr>
      <xdr:spPr>
        <a:xfrm>
          <a:off x="6972300" y="16575154"/>
          <a:ext cx="889000" cy="14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9" name="フローチャート : 判断 478"/>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80" name="テキスト ボックス 479"/>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81" name="フローチャート : 判断 480"/>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2" name="テキスト ボックス 481"/>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130163</xdr:rowOff>
    </xdr:from>
    <xdr:to>
      <xdr:col>15</xdr:col>
      <xdr:colOff>231775</xdr:colOff>
      <xdr:row>96</xdr:row>
      <xdr:rowOff>60313</xdr:rowOff>
    </xdr:to>
    <xdr:sp macro="" textlink="">
      <xdr:nvSpPr>
        <xdr:cNvPr id="488" name="円/楕円 487"/>
        <xdr:cNvSpPr/>
      </xdr:nvSpPr>
      <xdr:spPr>
        <a:xfrm>
          <a:off x="10426700" y="164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153040</xdr:rowOff>
    </xdr:from>
    <xdr:ext cx="534377" cy="259045"/>
    <xdr:sp macro="" textlink="">
      <xdr:nvSpPr>
        <xdr:cNvPr id="489" name="土木費該当値テキスト"/>
        <xdr:cNvSpPr txBox="1"/>
      </xdr:nvSpPr>
      <xdr:spPr>
        <a:xfrm>
          <a:off x="10528300" y="162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67,668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55124</xdr:rowOff>
    </xdr:from>
    <xdr:to>
      <xdr:col>14</xdr:col>
      <xdr:colOff>79375</xdr:colOff>
      <xdr:row>96</xdr:row>
      <xdr:rowOff>156724</xdr:rowOff>
    </xdr:to>
    <xdr:sp macro="" textlink="">
      <xdr:nvSpPr>
        <xdr:cNvPr id="490" name="円/楕円 489"/>
        <xdr:cNvSpPr/>
      </xdr:nvSpPr>
      <xdr:spPr>
        <a:xfrm>
          <a:off x="9588500" y="165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1801</xdr:rowOff>
    </xdr:from>
    <xdr:ext cx="534377" cy="259045"/>
    <xdr:sp macro="" textlink="">
      <xdr:nvSpPr>
        <xdr:cNvPr id="491" name="テキスト ボックス 490"/>
        <xdr:cNvSpPr txBox="1"/>
      </xdr:nvSpPr>
      <xdr:spPr>
        <a:xfrm>
          <a:off x="9372111" y="1628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120466</xdr:rowOff>
    </xdr:from>
    <xdr:to>
      <xdr:col>12</xdr:col>
      <xdr:colOff>561975</xdr:colOff>
      <xdr:row>97</xdr:row>
      <xdr:rowOff>50616</xdr:rowOff>
    </xdr:to>
    <xdr:sp macro="" textlink="">
      <xdr:nvSpPr>
        <xdr:cNvPr id="492" name="円/楕円 491"/>
        <xdr:cNvSpPr/>
      </xdr:nvSpPr>
      <xdr:spPr>
        <a:xfrm>
          <a:off x="8699500" y="16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67143</xdr:rowOff>
    </xdr:from>
    <xdr:ext cx="534377" cy="259045"/>
    <xdr:sp macro="" textlink="">
      <xdr:nvSpPr>
        <xdr:cNvPr id="493" name="テキスト ボックス 492"/>
        <xdr:cNvSpPr txBox="1"/>
      </xdr:nvSpPr>
      <xdr:spPr>
        <a:xfrm>
          <a:off x="8483111" y="163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39503</xdr:rowOff>
    </xdr:from>
    <xdr:to>
      <xdr:col>11</xdr:col>
      <xdr:colOff>358775</xdr:colOff>
      <xdr:row>97</xdr:row>
      <xdr:rowOff>141103</xdr:rowOff>
    </xdr:to>
    <xdr:sp macro="" textlink="">
      <xdr:nvSpPr>
        <xdr:cNvPr id="494" name="円/楕円 493"/>
        <xdr:cNvSpPr/>
      </xdr:nvSpPr>
      <xdr:spPr>
        <a:xfrm>
          <a:off x="7810500" y="166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132230</xdr:rowOff>
    </xdr:from>
    <xdr:ext cx="534377" cy="259045"/>
    <xdr:sp macro="" textlink="">
      <xdr:nvSpPr>
        <xdr:cNvPr id="495" name="テキスト ボックス 494"/>
        <xdr:cNvSpPr txBox="1"/>
      </xdr:nvSpPr>
      <xdr:spPr>
        <a:xfrm>
          <a:off x="7594111" y="167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65154</xdr:rowOff>
    </xdr:from>
    <xdr:to>
      <xdr:col>10</xdr:col>
      <xdr:colOff>155575</xdr:colOff>
      <xdr:row>96</xdr:row>
      <xdr:rowOff>166754</xdr:rowOff>
    </xdr:to>
    <xdr:sp macro="" textlink="">
      <xdr:nvSpPr>
        <xdr:cNvPr id="496" name="円/楕円 495"/>
        <xdr:cNvSpPr/>
      </xdr:nvSpPr>
      <xdr:spPr>
        <a:xfrm>
          <a:off x="6921500" y="1652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11831</xdr:rowOff>
    </xdr:from>
    <xdr:ext cx="534377" cy="259045"/>
    <xdr:sp macro="" textlink="">
      <xdr:nvSpPr>
        <xdr:cNvPr id="497" name="テキスト ボックス 496"/>
        <xdr:cNvSpPr txBox="1"/>
      </xdr:nvSpPr>
      <xdr:spPr>
        <a:xfrm>
          <a:off x="6705111" y="162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10" name="テキスト ボックス 50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20" name="直線コネクタ 519"/>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21"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2" name="直線コネクタ 521"/>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3"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4" name="直線コネクタ 523"/>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165532</xdr:rowOff>
    </xdr:from>
    <xdr:to>
      <xdr:col>23</xdr:col>
      <xdr:colOff>517525</xdr:colOff>
      <xdr:row>37</xdr:row>
      <xdr:rowOff>13833</xdr:rowOff>
    </xdr:to>
    <xdr:cxnSp macro="">
      <xdr:nvCxnSpPr>
        <xdr:cNvPr id="525" name="直線コネクタ 524"/>
        <xdr:cNvCxnSpPr/>
      </xdr:nvCxnSpPr>
      <xdr:spPr>
        <a:xfrm>
          <a:off x="15481300" y="6337732"/>
          <a:ext cx="8382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6"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7" name="フローチャート : 判断 526"/>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165532</xdr:rowOff>
    </xdr:from>
    <xdr:to>
      <xdr:col>22</xdr:col>
      <xdr:colOff>365125</xdr:colOff>
      <xdr:row>37</xdr:row>
      <xdr:rowOff>41265</xdr:rowOff>
    </xdr:to>
    <xdr:cxnSp macro="">
      <xdr:nvCxnSpPr>
        <xdr:cNvPr id="528" name="直線コネクタ 527"/>
        <xdr:cNvCxnSpPr/>
      </xdr:nvCxnSpPr>
      <xdr:spPr>
        <a:xfrm flipV="1">
          <a:off x="14592300" y="6337732"/>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9" name="フローチャート : 判断 528"/>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30" name="テキスト ボックス 529"/>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41265</xdr:rowOff>
    </xdr:from>
    <xdr:to>
      <xdr:col>21</xdr:col>
      <xdr:colOff>161925</xdr:colOff>
      <xdr:row>37</xdr:row>
      <xdr:rowOff>78664</xdr:rowOff>
    </xdr:to>
    <xdr:cxnSp macro="">
      <xdr:nvCxnSpPr>
        <xdr:cNvPr id="531" name="直線コネクタ 530"/>
        <xdr:cNvCxnSpPr/>
      </xdr:nvCxnSpPr>
      <xdr:spPr>
        <a:xfrm flipV="1">
          <a:off x="13703300" y="6384915"/>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2" name="フローチャート : 判断 531"/>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3" name="テキスト ボックス 532"/>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78664</xdr:rowOff>
    </xdr:from>
    <xdr:to>
      <xdr:col>19</xdr:col>
      <xdr:colOff>644525</xdr:colOff>
      <xdr:row>37</xdr:row>
      <xdr:rowOff>89408</xdr:rowOff>
    </xdr:to>
    <xdr:cxnSp macro="">
      <xdr:nvCxnSpPr>
        <xdr:cNvPr id="534" name="直線コネクタ 533"/>
        <xdr:cNvCxnSpPr/>
      </xdr:nvCxnSpPr>
      <xdr:spPr>
        <a:xfrm flipV="1">
          <a:off x="12814300" y="6422314"/>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5" name="フローチャート : 判断 534"/>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6" name="テキスト ボックス 535"/>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7" name="フローチャート : 判断 536"/>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8" name="テキスト ボックス 537"/>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134483</xdr:rowOff>
    </xdr:from>
    <xdr:to>
      <xdr:col>23</xdr:col>
      <xdr:colOff>568325</xdr:colOff>
      <xdr:row>37</xdr:row>
      <xdr:rowOff>64633</xdr:rowOff>
    </xdr:to>
    <xdr:sp macro="" textlink="">
      <xdr:nvSpPr>
        <xdr:cNvPr id="544" name="円/楕円 543"/>
        <xdr:cNvSpPr/>
      </xdr:nvSpPr>
      <xdr:spPr>
        <a:xfrm>
          <a:off x="16268700" y="63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112910</xdr:rowOff>
    </xdr:from>
    <xdr:ext cx="534377" cy="259045"/>
    <xdr:sp macro="" textlink="">
      <xdr:nvSpPr>
        <xdr:cNvPr id="545" name="消防費該当値テキスト"/>
        <xdr:cNvSpPr txBox="1"/>
      </xdr:nvSpPr>
      <xdr:spPr>
        <a:xfrm>
          <a:off x="16370300" y="628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114732</xdr:rowOff>
    </xdr:from>
    <xdr:to>
      <xdr:col>22</xdr:col>
      <xdr:colOff>415925</xdr:colOff>
      <xdr:row>37</xdr:row>
      <xdr:rowOff>44882</xdr:rowOff>
    </xdr:to>
    <xdr:sp macro="" textlink="">
      <xdr:nvSpPr>
        <xdr:cNvPr id="546" name="円/楕円 545"/>
        <xdr:cNvSpPr/>
      </xdr:nvSpPr>
      <xdr:spPr>
        <a:xfrm>
          <a:off x="154305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61409</xdr:rowOff>
    </xdr:from>
    <xdr:ext cx="534377" cy="259045"/>
    <xdr:sp macro="" textlink="">
      <xdr:nvSpPr>
        <xdr:cNvPr id="547" name="テキスト ボックス 546"/>
        <xdr:cNvSpPr txBox="1"/>
      </xdr:nvSpPr>
      <xdr:spPr>
        <a:xfrm>
          <a:off x="15214111" y="60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161915</xdr:rowOff>
    </xdr:from>
    <xdr:to>
      <xdr:col>21</xdr:col>
      <xdr:colOff>212725</xdr:colOff>
      <xdr:row>37</xdr:row>
      <xdr:rowOff>92065</xdr:rowOff>
    </xdr:to>
    <xdr:sp macro="" textlink="">
      <xdr:nvSpPr>
        <xdr:cNvPr id="548" name="円/楕円 547"/>
        <xdr:cNvSpPr/>
      </xdr:nvSpPr>
      <xdr:spPr>
        <a:xfrm>
          <a:off x="14541500" y="63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83192</xdr:rowOff>
    </xdr:from>
    <xdr:ext cx="534377" cy="259045"/>
    <xdr:sp macro="" textlink="">
      <xdr:nvSpPr>
        <xdr:cNvPr id="549" name="テキスト ボックス 548"/>
        <xdr:cNvSpPr txBox="1"/>
      </xdr:nvSpPr>
      <xdr:spPr>
        <a:xfrm>
          <a:off x="14325111" y="642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27864</xdr:rowOff>
    </xdr:from>
    <xdr:to>
      <xdr:col>20</xdr:col>
      <xdr:colOff>9525</xdr:colOff>
      <xdr:row>37</xdr:row>
      <xdr:rowOff>129464</xdr:rowOff>
    </xdr:to>
    <xdr:sp macro="" textlink="">
      <xdr:nvSpPr>
        <xdr:cNvPr id="550" name="円/楕円 549"/>
        <xdr:cNvSpPr/>
      </xdr:nvSpPr>
      <xdr:spPr>
        <a:xfrm>
          <a:off x="13652500" y="63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120591</xdr:rowOff>
    </xdr:from>
    <xdr:ext cx="534377" cy="259045"/>
    <xdr:sp macro="" textlink="">
      <xdr:nvSpPr>
        <xdr:cNvPr id="551" name="テキスト ボックス 550"/>
        <xdr:cNvSpPr txBox="1"/>
      </xdr:nvSpPr>
      <xdr:spPr>
        <a:xfrm>
          <a:off x="13436111" y="64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38608</xdr:rowOff>
    </xdr:from>
    <xdr:to>
      <xdr:col>18</xdr:col>
      <xdr:colOff>492125</xdr:colOff>
      <xdr:row>37</xdr:row>
      <xdr:rowOff>140208</xdr:rowOff>
    </xdr:to>
    <xdr:sp macro="" textlink="">
      <xdr:nvSpPr>
        <xdr:cNvPr id="552" name="円/楕円 551"/>
        <xdr:cNvSpPr/>
      </xdr:nvSpPr>
      <xdr:spPr>
        <a:xfrm>
          <a:off x="12763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131335</xdr:rowOff>
    </xdr:from>
    <xdr:ext cx="534377" cy="259045"/>
    <xdr:sp macro="" textlink="">
      <xdr:nvSpPr>
        <xdr:cNvPr id="553" name="テキスト ボックス 552"/>
        <xdr:cNvSpPr txBox="1"/>
      </xdr:nvSpPr>
      <xdr:spPr>
        <a:xfrm>
          <a:off x="12547111" y="647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5" name="テキスト ボックス 56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9" name="直線コネクタ 578"/>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80"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81" name="直線コネクタ 580"/>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2"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3" name="直線コネクタ 582"/>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28513</xdr:rowOff>
    </xdr:from>
    <xdr:to>
      <xdr:col>23</xdr:col>
      <xdr:colOff>517525</xdr:colOff>
      <xdr:row>55</xdr:row>
      <xdr:rowOff>134224</xdr:rowOff>
    </xdr:to>
    <xdr:cxnSp macro="">
      <xdr:nvCxnSpPr>
        <xdr:cNvPr id="584" name="直線コネクタ 583"/>
        <xdr:cNvCxnSpPr/>
      </xdr:nvCxnSpPr>
      <xdr:spPr>
        <a:xfrm flipV="1">
          <a:off x="15481300" y="9286813"/>
          <a:ext cx="838200" cy="27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5"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6" name="フローチャート : 判断 585"/>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134224</xdr:rowOff>
    </xdr:from>
    <xdr:to>
      <xdr:col>22</xdr:col>
      <xdr:colOff>365125</xdr:colOff>
      <xdr:row>56</xdr:row>
      <xdr:rowOff>119376</xdr:rowOff>
    </xdr:to>
    <xdr:cxnSp macro="">
      <xdr:nvCxnSpPr>
        <xdr:cNvPr id="587" name="直線コネクタ 586"/>
        <xdr:cNvCxnSpPr/>
      </xdr:nvCxnSpPr>
      <xdr:spPr>
        <a:xfrm flipV="1">
          <a:off x="14592300" y="9563974"/>
          <a:ext cx="889000" cy="1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8" name="フローチャート : 判断 587"/>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9" name="テキスト ボックス 588"/>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80590</xdr:rowOff>
    </xdr:from>
    <xdr:to>
      <xdr:col>21</xdr:col>
      <xdr:colOff>161925</xdr:colOff>
      <xdr:row>56</xdr:row>
      <xdr:rowOff>119376</xdr:rowOff>
    </xdr:to>
    <xdr:cxnSp macro="">
      <xdr:nvCxnSpPr>
        <xdr:cNvPr id="590" name="直線コネクタ 589"/>
        <xdr:cNvCxnSpPr/>
      </xdr:nvCxnSpPr>
      <xdr:spPr>
        <a:xfrm>
          <a:off x="13703300" y="9167440"/>
          <a:ext cx="889000" cy="55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91" name="フローチャート : 判断 590"/>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2" name="テキスト ボックス 591"/>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80590</xdr:rowOff>
    </xdr:from>
    <xdr:to>
      <xdr:col>19</xdr:col>
      <xdr:colOff>644525</xdr:colOff>
      <xdr:row>54</xdr:row>
      <xdr:rowOff>154625</xdr:rowOff>
    </xdr:to>
    <xdr:cxnSp macro="">
      <xdr:nvCxnSpPr>
        <xdr:cNvPr id="593" name="直線コネクタ 592"/>
        <xdr:cNvCxnSpPr/>
      </xdr:nvCxnSpPr>
      <xdr:spPr>
        <a:xfrm flipV="1">
          <a:off x="12814300" y="9167440"/>
          <a:ext cx="889000" cy="2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4" name="フローチャート : 判断 593"/>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5" name="テキスト ボックス 594"/>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6" name="フローチャート : 判断 595"/>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7" name="テキスト ボックス 596"/>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149163</xdr:rowOff>
    </xdr:from>
    <xdr:to>
      <xdr:col>23</xdr:col>
      <xdr:colOff>568325</xdr:colOff>
      <xdr:row>54</xdr:row>
      <xdr:rowOff>79313</xdr:rowOff>
    </xdr:to>
    <xdr:sp macro="" textlink="">
      <xdr:nvSpPr>
        <xdr:cNvPr id="603" name="円/楕円 602"/>
        <xdr:cNvSpPr/>
      </xdr:nvSpPr>
      <xdr:spPr>
        <a:xfrm>
          <a:off x="16268700" y="92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590</xdr:rowOff>
    </xdr:from>
    <xdr:ext cx="534377" cy="259045"/>
    <xdr:sp macro="" textlink="">
      <xdr:nvSpPr>
        <xdr:cNvPr id="604" name="教育費該当値テキスト"/>
        <xdr:cNvSpPr txBox="1"/>
      </xdr:nvSpPr>
      <xdr:spPr>
        <a:xfrm>
          <a:off x="16370300" y="90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85,214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83424</xdr:rowOff>
    </xdr:from>
    <xdr:to>
      <xdr:col>22</xdr:col>
      <xdr:colOff>415925</xdr:colOff>
      <xdr:row>56</xdr:row>
      <xdr:rowOff>13574</xdr:rowOff>
    </xdr:to>
    <xdr:sp macro="" textlink="">
      <xdr:nvSpPr>
        <xdr:cNvPr id="605" name="円/楕円 604"/>
        <xdr:cNvSpPr/>
      </xdr:nvSpPr>
      <xdr:spPr>
        <a:xfrm>
          <a:off x="15430500" y="95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30101</xdr:rowOff>
    </xdr:from>
    <xdr:ext cx="534377" cy="259045"/>
    <xdr:sp macro="" textlink="">
      <xdr:nvSpPr>
        <xdr:cNvPr id="606" name="テキスト ボックス 605"/>
        <xdr:cNvSpPr txBox="1"/>
      </xdr:nvSpPr>
      <xdr:spPr>
        <a:xfrm>
          <a:off x="15214111" y="92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68576</xdr:rowOff>
    </xdr:from>
    <xdr:to>
      <xdr:col>21</xdr:col>
      <xdr:colOff>212725</xdr:colOff>
      <xdr:row>56</xdr:row>
      <xdr:rowOff>170176</xdr:rowOff>
    </xdr:to>
    <xdr:sp macro="" textlink="">
      <xdr:nvSpPr>
        <xdr:cNvPr id="607" name="円/楕円 606"/>
        <xdr:cNvSpPr/>
      </xdr:nvSpPr>
      <xdr:spPr>
        <a:xfrm>
          <a:off x="14541500" y="96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161303</xdr:rowOff>
    </xdr:from>
    <xdr:ext cx="534377" cy="259045"/>
    <xdr:sp macro="" textlink="">
      <xdr:nvSpPr>
        <xdr:cNvPr id="608" name="テキスト ボックス 607"/>
        <xdr:cNvSpPr txBox="1"/>
      </xdr:nvSpPr>
      <xdr:spPr>
        <a:xfrm>
          <a:off x="14325111" y="976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45,367</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29790</xdr:rowOff>
    </xdr:from>
    <xdr:to>
      <xdr:col>20</xdr:col>
      <xdr:colOff>9525</xdr:colOff>
      <xdr:row>53</xdr:row>
      <xdr:rowOff>131390</xdr:rowOff>
    </xdr:to>
    <xdr:sp macro="" textlink="">
      <xdr:nvSpPr>
        <xdr:cNvPr id="609" name="円/楕円 608"/>
        <xdr:cNvSpPr/>
      </xdr:nvSpPr>
      <xdr:spPr>
        <a:xfrm>
          <a:off x="13652500" y="91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147917</xdr:rowOff>
    </xdr:from>
    <xdr:ext cx="534377" cy="259045"/>
    <xdr:sp macro="" textlink="">
      <xdr:nvSpPr>
        <xdr:cNvPr id="610" name="テキスト ボックス 609"/>
        <xdr:cNvSpPr txBox="1"/>
      </xdr:nvSpPr>
      <xdr:spPr>
        <a:xfrm>
          <a:off x="13436111" y="889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96,180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103825</xdr:rowOff>
    </xdr:from>
    <xdr:to>
      <xdr:col>18</xdr:col>
      <xdr:colOff>492125</xdr:colOff>
      <xdr:row>55</xdr:row>
      <xdr:rowOff>33975</xdr:rowOff>
    </xdr:to>
    <xdr:sp macro="" textlink="">
      <xdr:nvSpPr>
        <xdr:cNvPr id="611" name="円/楕円 610"/>
        <xdr:cNvSpPr/>
      </xdr:nvSpPr>
      <xdr:spPr>
        <a:xfrm>
          <a:off x="12763500" y="93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50502</xdr:rowOff>
    </xdr:from>
    <xdr:ext cx="534377" cy="259045"/>
    <xdr:sp macro="" textlink="">
      <xdr:nvSpPr>
        <xdr:cNvPr id="612" name="テキスト ボックス 611"/>
        <xdr:cNvSpPr txBox="1"/>
      </xdr:nvSpPr>
      <xdr:spPr>
        <a:xfrm>
          <a:off x="12547111" y="913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6" name="直線コネクタ 635"/>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7"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9"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40" name="直線コネクタ 639"/>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131471</xdr:rowOff>
    </xdr:from>
    <xdr:to>
      <xdr:col>23</xdr:col>
      <xdr:colOff>517525</xdr:colOff>
      <xdr:row>79</xdr:row>
      <xdr:rowOff>29972</xdr:rowOff>
    </xdr:to>
    <xdr:cxnSp macro="">
      <xdr:nvCxnSpPr>
        <xdr:cNvPr id="641" name="直線コネクタ 640"/>
        <xdr:cNvCxnSpPr/>
      </xdr:nvCxnSpPr>
      <xdr:spPr>
        <a:xfrm>
          <a:off x="15481300" y="13504571"/>
          <a:ext cx="8382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2"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3" name="フローチャート : 判断 642"/>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131471</xdr:rowOff>
    </xdr:from>
    <xdr:to>
      <xdr:col>22</xdr:col>
      <xdr:colOff>365125</xdr:colOff>
      <xdr:row>79</xdr:row>
      <xdr:rowOff>12827</xdr:rowOff>
    </xdr:to>
    <xdr:cxnSp macro="">
      <xdr:nvCxnSpPr>
        <xdr:cNvPr id="644" name="直線コネクタ 643"/>
        <xdr:cNvCxnSpPr/>
      </xdr:nvCxnSpPr>
      <xdr:spPr>
        <a:xfrm flipV="1">
          <a:off x="14592300" y="13504571"/>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5" name="フローチャート : 判断 644"/>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68184</xdr:rowOff>
    </xdr:from>
    <xdr:ext cx="378565" cy="259045"/>
    <xdr:sp macro="" textlink="">
      <xdr:nvSpPr>
        <xdr:cNvPr id="646" name="テキスト ボックス 645"/>
        <xdr:cNvSpPr txBox="1"/>
      </xdr:nvSpPr>
      <xdr:spPr>
        <a:xfrm>
          <a:off x="15292017" y="1361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12827</xdr:rowOff>
    </xdr:from>
    <xdr:to>
      <xdr:col>21</xdr:col>
      <xdr:colOff>161925</xdr:colOff>
      <xdr:row>79</xdr:row>
      <xdr:rowOff>33306</xdr:rowOff>
    </xdr:to>
    <xdr:cxnSp macro="">
      <xdr:nvCxnSpPr>
        <xdr:cNvPr id="647" name="直線コネクタ 646"/>
        <xdr:cNvCxnSpPr/>
      </xdr:nvCxnSpPr>
      <xdr:spPr>
        <a:xfrm flipV="1">
          <a:off x="13703300" y="13557377"/>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8" name="フローチャート : 判断 647"/>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60850</xdr:rowOff>
    </xdr:from>
    <xdr:ext cx="469744" cy="259045"/>
    <xdr:sp macro="" textlink="">
      <xdr:nvSpPr>
        <xdr:cNvPr id="649" name="テキスト ボックス 648"/>
        <xdr:cNvSpPr txBox="1"/>
      </xdr:nvSpPr>
      <xdr:spPr>
        <a:xfrm>
          <a:off x="14357427" y="136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21380</xdr:rowOff>
    </xdr:from>
    <xdr:to>
      <xdr:col>19</xdr:col>
      <xdr:colOff>644525</xdr:colOff>
      <xdr:row>79</xdr:row>
      <xdr:rowOff>33306</xdr:rowOff>
    </xdr:to>
    <xdr:cxnSp macro="">
      <xdr:nvCxnSpPr>
        <xdr:cNvPr id="650" name="直線コネクタ 649"/>
        <xdr:cNvCxnSpPr/>
      </xdr:nvCxnSpPr>
      <xdr:spPr>
        <a:xfrm>
          <a:off x="12814300" y="13565930"/>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51" name="フローチャート : 判断 650"/>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2" name="テキスト ボックス 651"/>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3" name="フローチャート : 判断 652"/>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4" name="テキスト ボックス 653"/>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150622</xdr:rowOff>
    </xdr:from>
    <xdr:to>
      <xdr:col>23</xdr:col>
      <xdr:colOff>568325</xdr:colOff>
      <xdr:row>79</xdr:row>
      <xdr:rowOff>80772</xdr:rowOff>
    </xdr:to>
    <xdr:sp macro="" textlink="">
      <xdr:nvSpPr>
        <xdr:cNvPr id="660" name="円/楕円 659"/>
        <xdr:cNvSpPr/>
      </xdr:nvSpPr>
      <xdr:spPr>
        <a:xfrm>
          <a:off x="16268700" y="13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78565" cy="259045"/>
    <xdr:sp macro="" textlink="">
      <xdr:nvSpPr>
        <xdr:cNvPr id="661" name="災害復旧費該当値テキスト"/>
        <xdr:cNvSpPr txBox="1"/>
      </xdr:nvSpPr>
      <xdr:spPr>
        <a:xfrm>
          <a:off x="16370300" y="134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80671</xdr:rowOff>
    </xdr:from>
    <xdr:to>
      <xdr:col>22</xdr:col>
      <xdr:colOff>415925</xdr:colOff>
      <xdr:row>79</xdr:row>
      <xdr:rowOff>10821</xdr:rowOff>
    </xdr:to>
    <xdr:sp macro="" textlink="">
      <xdr:nvSpPr>
        <xdr:cNvPr id="662" name="円/楕円 661"/>
        <xdr:cNvSpPr/>
      </xdr:nvSpPr>
      <xdr:spPr>
        <a:xfrm>
          <a:off x="15430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27348</xdr:rowOff>
    </xdr:from>
    <xdr:ext cx="469744" cy="259045"/>
    <xdr:sp macro="" textlink="">
      <xdr:nvSpPr>
        <xdr:cNvPr id="663" name="テキスト ボックス 662"/>
        <xdr:cNvSpPr txBox="1"/>
      </xdr:nvSpPr>
      <xdr:spPr>
        <a:xfrm>
          <a:off x="15246427" y="1322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133477</xdr:rowOff>
    </xdr:from>
    <xdr:to>
      <xdr:col>21</xdr:col>
      <xdr:colOff>212725</xdr:colOff>
      <xdr:row>79</xdr:row>
      <xdr:rowOff>63627</xdr:rowOff>
    </xdr:to>
    <xdr:sp macro="" textlink="">
      <xdr:nvSpPr>
        <xdr:cNvPr id="664" name="円/楕円 663"/>
        <xdr:cNvSpPr/>
      </xdr:nvSpPr>
      <xdr:spPr>
        <a:xfrm>
          <a:off x="14541500" y="135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80154</xdr:rowOff>
    </xdr:from>
    <xdr:ext cx="469744" cy="259045"/>
    <xdr:sp macro="" textlink="">
      <xdr:nvSpPr>
        <xdr:cNvPr id="665" name="テキスト ボックス 664"/>
        <xdr:cNvSpPr txBox="1"/>
      </xdr:nvSpPr>
      <xdr:spPr>
        <a:xfrm>
          <a:off x="14357427" y="1328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153956</xdr:rowOff>
    </xdr:from>
    <xdr:to>
      <xdr:col>20</xdr:col>
      <xdr:colOff>9525</xdr:colOff>
      <xdr:row>79</xdr:row>
      <xdr:rowOff>84106</xdr:rowOff>
    </xdr:to>
    <xdr:sp macro="" textlink="">
      <xdr:nvSpPr>
        <xdr:cNvPr id="666" name="円/楕円 665"/>
        <xdr:cNvSpPr/>
      </xdr:nvSpPr>
      <xdr:spPr>
        <a:xfrm>
          <a:off x="13652500" y="135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75233</xdr:rowOff>
    </xdr:from>
    <xdr:ext cx="378565" cy="259045"/>
    <xdr:sp macro="" textlink="">
      <xdr:nvSpPr>
        <xdr:cNvPr id="667" name="テキスト ボックス 666"/>
        <xdr:cNvSpPr txBox="1"/>
      </xdr:nvSpPr>
      <xdr:spPr>
        <a:xfrm>
          <a:off x="13514017" y="1361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142030</xdr:rowOff>
    </xdr:from>
    <xdr:to>
      <xdr:col>18</xdr:col>
      <xdr:colOff>492125</xdr:colOff>
      <xdr:row>79</xdr:row>
      <xdr:rowOff>72180</xdr:rowOff>
    </xdr:to>
    <xdr:sp macro="" textlink="">
      <xdr:nvSpPr>
        <xdr:cNvPr id="668" name="円/楕円 667"/>
        <xdr:cNvSpPr/>
      </xdr:nvSpPr>
      <xdr:spPr>
        <a:xfrm>
          <a:off x="12763500" y="135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63307</xdr:rowOff>
    </xdr:from>
    <xdr:ext cx="469744" cy="259045"/>
    <xdr:sp macro="" textlink="">
      <xdr:nvSpPr>
        <xdr:cNvPr id="669" name="テキスト ボックス 668"/>
        <xdr:cNvSpPr txBox="1"/>
      </xdr:nvSpPr>
      <xdr:spPr>
        <a:xfrm>
          <a:off x="12579427" y="136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5" name="直線コネクタ 694"/>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6"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7" name="直線コネクタ 696"/>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8"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9" name="直線コネクタ 698"/>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50426</xdr:rowOff>
    </xdr:from>
    <xdr:to>
      <xdr:col>23</xdr:col>
      <xdr:colOff>517525</xdr:colOff>
      <xdr:row>93</xdr:row>
      <xdr:rowOff>166098</xdr:rowOff>
    </xdr:to>
    <xdr:cxnSp macro="">
      <xdr:nvCxnSpPr>
        <xdr:cNvPr id="700" name="直線コネクタ 699"/>
        <xdr:cNvCxnSpPr/>
      </xdr:nvCxnSpPr>
      <xdr:spPr>
        <a:xfrm flipV="1">
          <a:off x="15481300" y="15652376"/>
          <a:ext cx="838200" cy="4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701"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2" name="フローチャート : 判断 701"/>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166098</xdr:rowOff>
    </xdr:from>
    <xdr:to>
      <xdr:col>22</xdr:col>
      <xdr:colOff>365125</xdr:colOff>
      <xdr:row>94</xdr:row>
      <xdr:rowOff>23299</xdr:rowOff>
    </xdr:to>
    <xdr:cxnSp macro="">
      <xdr:nvCxnSpPr>
        <xdr:cNvPr id="703" name="直線コネクタ 702"/>
        <xdr:cNvCxnSpPr/>
      </xdr:nvCxnSpPr>
      <xdr:spPr>
        <a:xfrm flipV="1">
          <a:off x="14592300" y="16110948"/>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4" name="フローチャート : 判断 703"/>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5" name="テキスト ボックス 704"/>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13959</xdr:rowOff>
    </xdr:from>
    <xdr:to>
      <xdr:col>21</xdr:col>
      <xdr:colOff>161925</xdr:colOff>
      <xdr:row>94</xdr:row>
      <xdr:rowOff>23299</xdr:rowOff>
    </xdr:to>
    <xdr:cxnSp macro="">
      <xdr:nvCxnSpPr>
        <xdr:cNvPr id="706" name="直線コネクタ 705"/>
        <xdr:cNvCxnSpPr/>
      </xdr:nvCxnSpPr>
      <xdr:spPr>
        <a:xfrm>
          <a:off x="13703300" y="16130259"/>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7" name="フローチャート : 判断 706"/>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8" name="テキスト ボックス 707"/>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45701</xdr:rowOff>
    </xdr:from>
    <xdr:to>
      <xdr:col>19</xdr:col>
      <xdr:colOff>644525</xdr:colOff>
      <xdr:row>94</xdr:row>
      <xdr:rowOff>13959</xdr:rowOff>
    </xdr:to>
    <xdr:cxnSp macro="">
      <xdr:nvCxnSpPr>
        <xdr:cNvPr id="709" name="直線コネクタ 708"/>
        <xdr:cNvCxnSpPr/>
      </xdr:nvCxnSpPr>
      <xdr:spPr>
        <a:xfrm>
          <a:off x="12814300" y="15476201"/>
          <a:ext cx="889000" cy="65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10" name="フローチャート : 判断 709"/>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11" name="テキスト ボックス 710"/>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2" name="フローチャート : 判断 711"/>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3" name="テキスト ボックス 712"/>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171076</xdr:rowOff>
    </xdr:from>
    <xdr:to>
      <xdr:col>23</xdr:col>
      <xdr:colOff>568325</xdr:colOff>
      <xdr:row>91</xdr:row>
      <xdr:rowOff>101226</xdr:rowOff>
    </xdr:to>
    <xdr:sp macro="" textlink="">
      <xdr:nvSpPr>
        <xdr:cNvPr id="719" name="円/楕円 718"/>
        <xdr:cNvSpPr/>
      </xdr:nvSpPr>
      <xdr:spPr>
        <a:xfrm>
          <a:off x="16268700" y="156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124103</xdr:rowOff>
    </xdr:from>
    <xdr:ext cx="599010" cy="259045"/>
    <xdr:sp macro="" textlink="">
      <xdr:nvSpPr>
        <xdr:cNvPr id="720" name="公債費該当値テキスト"/>
        <xdr:cNvSpPr txBox="1"/>
      </xdr:nvSpPr>
      <xdr:spPr>
        <a:xfrm>
          <a:off x="16370300" y="1555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130,451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115298</xdr:rowOff>
    </xdr:from>
    <xdr:to>
      <xdr:col>22</xdr:col>
      <xdr:colOff>415925</xdr:colOff>
      <xdr:row>94</xdr:row>
      <xdr:rowOff>45448</xdr:rowOff>
    </xdr:to>
    <xdr:sp macro="" textlink="">
      <xdr:nvSpPr>
        <xdr:cNvPr id="721" name="円/楕円 720"/>
        <xdr:cNvSpPr/>
      </xdr:nvSpPr>
      <xdr:spPr>
        <a:xfrm>
          <a:off x="15430500" y="1606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61975</xdr:rowOff>
    </xdr:from>
    <xdr:ext cx="534377" cy="259045"/>
    <xdr:sp macro="" textlink="">
      <xdr:nvSpPr>
        <xdr:cNvPr id="722" name="テキスト ボックス 721"/>
        <xdr:cNvSpPr txBox="1"/>
      </xdr:nvSpPr>
      <xdr:spPr>
        <a:xfrm>
          <a:off x="15214111" y="15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143949</xdr:rowOff>
    </xdr:from>
    <xdr:to>
      <xdr:col>21</xdr:col>
      <xdr:colOff>212725</xdr:colOff>
      <xdr:row>94</xdr:row>
      <xdr:rowOff>74099</xdr:rowOff>
    </xdr:to>
    <xdr:sp macro="" textlink="">
      <xdr:nvSpPr>
        <xdr:cNvPr id="723" name="円/楕円 722"/>
        <xdr:cNvSpPr/>
      </xdr:nvSpPr>
      <xdr:spPr>
        <a:xfrm>
          <a:off x="14541500" y="160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90626</xdr:rowOff>
    </xdr:from>
    <xdr:ext cx="534377" cy="259045"/>
    <xdr:sp macro="" textlink="">
      <xdr:nvSpPr>
        <xdr:cNvPr id="724" name="テキスト ボックス 723"/>
        <xdr:cNvSpPr txBox="1"/>
      </xdr:nvSpPr>
      <xdr:spPr>
        <a:xfrm>
          <a:off x="14325111" y="1586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85,693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134609</xdr:rowOff>
    </xdr:from>
    <xdr:to>
      <xdr:col>20</xdr:col>
      <xdr:colOff>9525</xdr:colOff>
      <xdr:row>94</xdr:row>
      <xdr:rowOff>64759</xdr:rowOff>
    </xdr:to>
    <xdr:sp macro="" textlink="">
      <xdr:nvSpPr>
        <xdr:cNvPr id="725" name="円/楕円 724"/>
        <xdr:cNvSpPr/>
      </xdr:nvSpPr>
      <xdr:spPr>
        <a:xfrm>
          <a:off x="13652500" y="160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81286</xdr:rowOff>
    </xdr:from>
    <xdr:ext cx="534377" cy="259045"/>
    <xdr:sp macro="" textlink="">
      <xdr:nvSpPr>
        <xdr:cNvPr id="726" name="テキスト ボックス 725"/>
        <xdr:cNvSpPr txBox="1"/>
      </xdr:nvSpPr>
      <xdr:spPr>
        <a:xfrm>
          <a:off x="13436111" y="158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86,551</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166351</xdr:rowOff>
    </xdr:from>
    <xdr:to>
      <xdr:col>18</xdr:col>
      <xdr:colOff>492125</xdr:colOff>
      <xdr:row>90</xdr:row>
      <xdr:rowOff>96501</xdr:rowOff>
    </xdr:to>
    <xdr:sp macro="" textlink="">
      <xdr:nvSpPr>
        <xdr:cNvPr id="727" name="円/楕円 726"/>
        <xdr:cNvSpPr/>
      </xdr:nvSpPr>
      <xdr:spPr>
        <a:xfrm>
          <a:off x="12763500" y="1542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113028</xdr:rowOff>
    </xdr:from>
    <xdr:ext cx="599010" cy="259045"/>
    <xdr:sp macro="" textlink="">
      <xdr:nvSpPr>
        <xdr:cNvPr id="728" name="テキスト ボックス 727"/>
        <xdr:cNvSpPr txBox="1"/>
      </xdr:nvSpPr>
      <xdr:spPr>
        <a:xfrm>
          <a:off x="12514794" y="1520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2" name="直線コネクタ 751"/>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3"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5"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6" name="直線コネクタ 755"/>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8"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9" name="フローチャート : 判断 758"/>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39878</xdr:rowOff>
    </xdr:from>
    <xdr:to>
      <xdr:col>31</xdr:col>
      <xdr:colOff>34925</xdr:colOff>
      <xdr:row>39</xdr:row>
      <xdr:rowOff>44450</xdr:rowOff>
    </xdr:to>
    <xdr:cxnSp macro="">
      <xdr:nvCxnSpPr>
        <xdr:cNvPr id="760" name="直線コネクタ 759"/>
        <xdr:cNvCxnSpPr/>
      </xdr:nvCxnSpPr>
      <xdr:spPr>
        <a:xfrm>
          <a:off x="20434300" y="6554978"/>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61" name="フローチャート : 判断 760"/>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2" name="テキスト ボックス 761"/>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39878</xdr:rowOff>
    </xdr:from>
    <xdr:to>
      <xdr:col>29</xdr:col>
      <xdr:colOff>517525</xdr:colOff>
      <xdr:row>39</xdr:row>
      <xdr:rowOff>44450</xdr:rowOff>
    </xdr:to>
    <xdr:cxnSp macro="">
      <xdr:nvCxnSpPr>
        <xdr:cNvPr id="763" name="直線コネクタ 762"/>
        <xdr:cNvCxnSpPr/>
      </xdr:nvCxnSpPr>
      <xdr:spPr>
        <a:xfrm flipV="1">
          <a:off x="19545300" y="6554978"/>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4" name="フローチャート : 判断 763"/>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25417</xdr:rowOff>
    </xdr:from>
    <xdr:ext cx="378565" cy="259045"/>
    <xdr:sp macro="" textlink="">
      <xdr:nvSpPr>
        <xdr:cNvPr id="765" name="テキスト ボックス 764"/>
        <xdr:cNvSpPr txBox="1"/>
      </xdr:nvSpPr>
      <xdr:spPr>
        <a:xfrm>
          <a:off x="20245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7" name="フローチャート : 判断 766"/>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8" name="テキスト ボックス 767"/>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9" name="フローチャート : 判断 768"/>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70" name="テキスト ボックス 769"/>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7"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160528</xdr:rowOff>
    </xdr:from>
    <xdr:to>
      <xdr:col>29</xdr:col>
      <xdr:colOff>568325</xdr:colOff>
      <xdr:row>38</xdr:row>
      <xdr:rowOff>90678</xdr:rowOff>
    </xdr:to>
    <xdr:sp macro="" textlink="">
      <xdr:nvSpPr>
        <xdr:cNvPr id="780" name="円/楕円 779"/>
        <xdr:cNvSpPr/>
      </xdr:nvSpPr>
      <xdr:spPr>
        <a:xfrm>
          <a:off x="20383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107205</xdr:rowOff>
    </xdr:from>
    <xdr:ext cx="378565" cy="259045"/>
    <xdr:sp macro="" textlink="">
      <xdr:nvSpPr>
        <xdr:cNvPr id="781" name="テキスト ボックス 780"/>
        <xdr:cNvSpPr txBox="1"/>
      </xdr:nvSpPr>
      <xdr:spPr>
        <a:xfrm>
          <a:off x="20245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・民生費は、住民一人当たり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215,920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円となっている。平成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年度に急激に増加しているのは、一般会計から国保会計への赤字補填繰出金</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億円が主な要因である。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年度も同様</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億円の赤字補填を行っており、平成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年度と比較して下がったのは差額</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億円が要因である。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これは国保会計の赤字が年々累積していることにより、平成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年度に国保会計事業が県へ移行するに伴って赤字を解消するため、一般会計から繰出を行った状況である。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・総務費は、住民一人当たり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174,385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円となっており、年々類似団体と比較して高い状況であるが、平成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以降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に増加した主な要因はふるさと納税に係る経費であ</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る。平成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年度に前年度と比較して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51,563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円増加した要因は、ふるさと納税や剰余金の積立金の増加である。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・議会費が住民一人当たり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5,916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円となっており、類似団体平均に比べ高止まりしているのは、合併による議員数が多いためである。平成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月の町議員選挙時に現状から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名減の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18</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名とし、議員数を段階的に減らしていく予定である。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・公債費が住民一人当たり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130,451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円となっている。平成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年度に繰上償還を行ったため、急激に増えているところであるが、それ以降はほぼ横ばい傾向となっている。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年度も同様、繰上償還（約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億円）を行ったため、平成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年度比較して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42,126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円増加した。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今後も過疎対策債や合併特例債が起債することにより、起債可能年度である平成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年度まで横ばいもしくは増加する見込みである。また、このことにより平成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年度以降は減少することが予想される。</a:t>
          </a:r>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val="FF0000"/>
              </a:solidFill>
              <a:effectLst/>
              <a:uLnTx/>
              <a:uFillTx/>
              <a:latin typeface="+mn-lt"/>
              <a:ea typeface="+mn-ea"/>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財政調整基金残高については、</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適切な財源の確保と歳出の精査により、取崩しを回避しており、前年度とほぼ同額である約</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11</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億円を維持している。</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比率については、分母となる標準財政規模の額によって、毎年若干の増減が見られる。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　実質収支額については、</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年度の</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17.34</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をピークに減少傾向となっている。</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年度から、財政健全化法による４指標の１つに、他の特別会計収支額を全て合算する連結実質赤字比率が導入され、国保会計及び診療所会計の赤字額が年々膨れる分を、一般会計を含む他会計の黒字で補っている状況で</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ある。そのことから、平成</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年度の黒字額は</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13</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億円となっていた。平成</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年度から減少に転じた要因は、平成</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年度に赤字補填として、国保会計に</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1,000</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百万円、平成</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年度に国保会計に</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400</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百万円、診療所会計に</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300</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百万円を一般会計から繰出したためであり、平成</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年度の実質収支額は前年度と比べて約</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億円の減により、</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5.25</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ポイント減となった。</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　ただし、毎年多額の黒字は計上しているものの、財政力に十分余裕があるという訳ではなく、本町の基金を取崩し、また多額の地方債の発行により黒字を計上している状況である。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連結実質赤字比率に係る、各特別会計の赤字・黒字の状況は上図のとおりで、国保会計及び診療所会計の赤字額が年々膨れる分を、一般会計を含む他会計の黒字で補っている状況である。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ただ、これ以上両会計の赤字額が増えると、他会計等で補填できなくなるのは、安易に想像できる。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特に国保会計については年々赤字額が拡大し、平成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年度決算では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1,075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百万円の実質赤字となっている。この解消に向けて、平成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年度に一般会計から国保会計への赤字補填財源繰出金として</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1,000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400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実施し、平成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年度末の赤字額は約</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141</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百万円に減少した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。また、国民健康保険福智町立診療所特別会計においても、平成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年度に一般会計から赤字補填財源繰出金として</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300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実施したものの、平成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年度末で約</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265</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百万円の赤字額であり、今後も増加する見込みである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このことにより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前年度と比較して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赤字額が大幅に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減少したものの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、さらに単年度の赤字額の解消のためには、予防事業の促進、多重受診の抑制、また国民健康保険税の徴収率の向上を徹底し、赤字額縮小に努める。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19330998</v>
      </c>
      <c r="BO4" s="411"/>
      <c r="BP4" s="411"/>
      <c r="BQ4" s="411"/>
      <c r="BR4" s="411"/>
      <c r="BS4" s="411"/>
      <c r="BT4" s="411"/>
      <c r="BU4" s="412"/>
      <c r="BV4" s="410">
        <v>17161834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v>
      </c>
      <c r="CU4" s="588"/>
      <c r="CV4" s="588"/>
      <c r="CW4" s="588"/>
      <c r="CX4" s="588"/>
      <c r="CY4" s="588"/>
      <c r="CZ4" s="588"/>
      <c r="DA4" s="589"/>
      <c r="DB4" s="587">
        <v>13.2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18674976</v>
      </c>
      <c r="BO5" s="416"/>
      <c r="BP5" s="416"/>
      <c r="BQ5" s="416"/>
      <c r="BR5" s="416"/>
      <c r="BS5" s="416"/>
      <c r="BT5" s="416"/>
      <c r="BU5" s="417"/>
      <c r="BV5" s="415">
        <v>16029468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92.3</v>
      </c>
      <c r="CU5" s="386"/>
      <c r="CV5" s="386"/>
      <c r="CW5" s="386"/>
      <c r="CX5" s="386"/>
      <c r="CY5" s="386"/>
      <c r="CZ5" s="386"/>
      <c r="DA5" s="387"/>
      <c r="DB5" s="385">
        <v>92.5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656022</v>
      </c>
      <c r="BO6" s="416"/>
      <c r="BP6" s="416"/>
      <c r="BQ6" s="416"/>
      <c r="BR6" s="416"/>
      <c r="BS6" s="416"/>
      <c r="BT6" s="416"/>
      <c r="BU6" s="417"/>
      <c r="BV6" s="415">
        <v>1132366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96.2</v>
      </c>
      <c r="CU6" s="562"/>
      <c r="CV6" s="562"/>
      <c r="CW6" s="562"/>
      <c r="CX6" s="562"/>
      <c r="CY6" s="562"/>
      <c r="CZ6" s="562"/>
      <c r="DA6" s="563"/>
      <c r="DB6" s="561">
        <v>97.3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52543</v>
      </c>
      <c r="BO7" s="416"/>
      <c r="BP7" s="416"/>
      <c r="BQ7" s="416"/>
      <c r="BR7" s="416"/>
      <c r="BS7" s="416"/>
      <c r="BT7" s="416"/>
      <c r="BU7" s="417"/>
      <c r="BV7" s="415">
        <v>117398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7553152</v>
      </c>
      <c r="CU7" s="416"/>
      <c r="CV7" s="416"/>
      <c r="CW7" s="416"/>
      <c r="CX7" s="416"/>
      <c r="CY7" s="416"/>
      <c r="CZ7" s="416"/>
      <c r="DA7" s="417"/>
      <c r="DB7" s="415">
        <v>7666178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603479</v>
      </c>
      <c r="BO8" s="416"/>
      <c r="BP8" s="416"/>
      <c r="BQ8" s="416"/>
      <c r="BR8" s="416"/>
      <c r="BS8" s="416"/>
      <c r="BT8" s="416"/>
      <c r="BU8" s="417"/>
      <c r="BV8" s="415">
        <v>1014968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0.26</v>
      </c>
      <c r="CU8" s="525"/>
      <c r="CV8" s="525"/>
      <c r="CW8" s="525"/>
      <c r="CX8" s="525"/>
      <c r="CY8" s="525"/>
      <c r="CZ8" s="525"/>
      <c r="DA8" s="526"/>
      <c r="DB8" s="524">
        <v>0.26</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22871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-411489</v>
      </c>
      <c r="BO9" s="416"/>
      <c r="BP9" s="416"/>
      <c r="BQ9" s="416"/>
      <c r="BR9" s="416"/>
      <c r="BS9" s="416"/>
      <c r="BT9" s="416"/>
      <c r="BU9" s="417"/>
      <c r="BV9" s="415">
        <v>-293225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24.1</v>
      </c>
      <c r="CU9" s="386"/>
      <c r="CV9" s="386"/>
      <c r="CW9" s="386"/>
      <c r="CX9" s="386"/>
      <c r="CY9" s="386"/>
      <c r="CZ9" s="386"/>
      <c r="DA9" s="387"/>
      <c r="DB9" s="385">
        <v>17.100000000000001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24714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4882</v>
      </c>
      <c r="BO10" s="416"/>
      <c r="BP10" s="416"/>
      <c r="BQ10" s="416"/>
      <c r="BR10" s="416"/>
      <c r="BS10" s="416"/>
      <c r="BT10" s="416"/>
      <c r="BU10" s="417"/>
      <c r="BV10" s="415">
        <v>9127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v>905367</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23547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23428</v>
      </c>
      <c r="S13" s="517"/>
      <c r="T13" s="517"/>
      <c r="U13" s="517"/>
      <c r="V13" s="518"/>
      <c r="W13" s="504" t="s">
        <v>124</v>
      </c>
      <c r="X13" s="428"/>
      <c r="Y13" s="428"/>
      <c r="Z13" s="428"/>
      <c r="AA13" s="428"/>
      <c r="AB13" s="429"/>
      <c r="AC13" s="391">
        <v>246</v>
      </c>
      <c r="AD13" s="392"/>
      <c r="AE13" s="392"/>
      <c r="AF13" s="392"/>
      <c r="AG13" s="393"/>
      <c r="AH13" s="391">
        <v>273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498760</v>
      </c>
      <c r="BO13" s="416"/>
      <c r="BP13" s="416"/>
      <c r="BQ13" s="416"/>
      <c r="BR13" s="416"/>
      <c r="BS13" s="416"/>
      <c r="BT13" s="416"/>
      <c r="BU13" s="417"/>
      <c r="BV13" s="415">
        <v>-284098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5.2</v>
      </c>
      <c r="CU13" s="386"/>
      <c r="CV13" s="386"/>
      <c r="CW13" s="386"/>
      <c r="CX13" s="386"/>
      <c r="CY13" s="386"/>
      <c r="CZ13" s="386"/>
      <c r="DA13" s="387"/>
      <c r="DB13" s="385">
        <v>5.3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23841</v>
      </c>
      <c r="S14" s="517"/>
      <c r="T14" s="517"/>
      <c r="U14" s="517"/>
      <c r="V14" s="518"/>
      <c r="W14" s="519"/>
      <c r="X14" s="431"/>
      <c r="Y14" s="431"/>
      <c r="Z14" s="431"/>
      <c r="AA14" s="431"/>
      <c r="AB14" s="432"/>
      <c r="AC14" s="509">
        <v>2.9</v>
      </c>
      <c r="AD14" s="510"/>
      <c r="AE14" s="510"/>
      <c r="AF14" s="510"/>
      <c r="AG14" s="511"/>
      <c r="AH14" s="509">
        <v>3.1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23718</v>
      </c>
      <c r="S15" s="517"/>
      <c r="T15" s="517"/>
      <c r="U15" s="517"/>
      <c r="V15" s="518"/>
      <c r="W15" s="504" t="s">
        <v>131</v>
      </c>
      <c r="X15" s="428"/>
      <c r="Y15" s="428"/>
      <c r="Z15" s="428"/>
      <c r="AA15" s="428"/>
      <c r="AB15" s="429"/>
      <c r="AC15" s="391">
        <v>2466</v>
      </c>
      <c r="AD15" s="392"/>
      <c r="AE15" s="392"/>
      <c r="AF15" s="392"/>
      <c r="AG15" s="393"/>
      <c r="AH15" s="391">
        <v>2510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1663240</v>
      </c>
      <c r="BO15" s="411"/>
      <c r="BP15" s="411"/>
      <c r="BQ15" s="411"/>
      <c r="BR15" s="411"/>
      <c r="BS15" s="411"/>
      <c r="BT15" s="411"/>
      <c r="BU15" s="412"/>
      <c r="BV15" s="410">
        <v>1631682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28.9</v>
      </c>
      <c r="AD16" s="510"/>
      <c r="AE16" s="510"/>
      <c r="AF16" s="510"/>
      <c r="AG16" s="511"/>
      <c r="AH16" s="509">
        <v>28.5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6387234</v>
      </c>
      <c r="BO16" s="416"/>
      <c r="BP16" s="416"/>
      <c r="BQ16" s="416"/>
      <c r="BR16" s="416"/>
      <c r="BS16" s="416"/>
      <c r="BT16" s="416"/>
      <c r="BU16" s="417"/>
      <c r="BV16" s="415">
        <v>6169918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5835</v>
      </c>
      <c r="AD17" s="392"/>
      <c r="AE17" s="392"/>
      <c r="AF17" s="392"/>
      <c r="AG17" s="393"/>
      <c r="AH17" s="391">
        <v>6034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2058958</v>
      </c>
      <c r="BO17" s="416"/>
      <c r="BP17" s="416"/>
      <c r="BQ17" s="416"/>
      <c r="BR17" s="416"/>
      <c r="BS17" s="416"/>
      <c r="BT17" s="416"/>
      <c r="BU17" s="417"/>
      <c r="BV17" s="415">
        <v>2019824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42.06</v>
      </c>
      <c r="M18" s="480"/>
      <c r="N18" s="480"/>
      <c r="O18" s="480"/>
      <c r="P18" s="480"/>
      <c r="Q18" s="480"/>
      <c r="R18" s="481"/>
      <c r="S18" s="481"/>
      <c r="T18" s="481"/>
      <c r="U18" s="481"/>
      <c r="V18" s="482"/>
      <c r="W18" s="496"/>
      <c r="X18" s="497"/>
      <c r="Y18" s="497"/>
      <c r="Z18" s="497"/>
      <c r="AA18" s="497"/>
      <c r="AB18" s="505"/>
      <c r="AC18" s="379">
        <v>68.3</v>
      </c>
      <c r="AD18" s="380"/>
      <c r="AE18" s="380"/>
      <c r="AF18" s="380"/>
      <c r="AG18" s="483"/>
      <c r="AH18" s="379">
        <v>68.400000000000006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6981721</v>
      </c>
      <c r="BO18" s="416"/>
      <c r="BP18" s="416"/>
      <c r="BQ18" s="416"/>
      <c r="BR18" s="416"/>
      <c r="BS18" s="416"/>
      <c r="BT18" s="416"/>
      <c r="BU18" s="417"/>
      <c r="BV18" s="415">
        <v>7175485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544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11536524</v>
      </c>
      <c r="BO19" s="416"/>
      <c r="BP19" s="416"/>
      <c r="BQ19" s="416"/>
      <c r="BR19" s="416"/>
      <c r="BS19" s="416"/>
      <c r="BT19" s="416"/>
      <c r="BU19" s="417"/>
      <c r="BV19" s="415">
        <v>10775372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8727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20197048</v>
      </c>
      <c r="BO23" s="416"/>
      <c r="BP23" s="416"/>
      <c r="BQ23" s="416"/>
      <c r="BR23" s="416"/>
      <c r="BS23" s="416"/>
      <c r="BT23" s="416"/>
      <c r="BU23" s="417"/>
      <c r="BV23" s="415">
        <v>21060839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7700</v>
      </c>
      <c r="R24" s="392"/>
      <c r="S24" s="392"/>
      <c r="T24" s="392"/>
      <c r="U24" s="392"/>
      <c r="V24" s="393"/>
      <c r="W24" s="457"/>
      <c r="X24" s="448"/>
      <c r="Y24" s="449"/>
      <c r="Z24" s="388" t="s">
        <v>154</v>
      </c>
      <c r="AA24" s="389"/>
      <c r="AB24" s="389"/>
      <c r="AC24" s="389"/>
      <c r="AD24" s="389"/>
      <c r="AE24" s="389"/>
      <c r="AF24" s="389"/>
      <c r="AG24" s="390"/>
      <c r="AH24" s="391">
        <v>205</v>
      </c>
      <c r="AI24" s="392"/>
      <c r="AJ24" s="392"/>
      <c r="AK24" s="392"/>
      <c r="AL24" s="393"/>
      <c r="AM24" s="391">
        <v>609465</v>
      </c>
      <c r="AN24" s="392"/>
      <c r="AO24" s="392"/>
      <c r="AP24" s="392"/>
      <c r="AQ24" s="392"/>
      <c r="AR24" s="393"/>
      <c r="AS24" s="391">
        <v>2973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18148960</v>
      </c>
      <c r="BO24" s="416"/>
      <c r="BP24" s="416"/>
      <c r="BQ24" s="416"/>
      <c r="BR24" s="416"/>
      <c r="BS24" s="416"/>
      <c r="BT24" s="416"/>
      <c r="BU24" s="417"/>
      <c r="BV24" s="415">
        <v>18362579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6110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243974</v>
      </c>
      <c r="BO25" s="411"/>
      <c r="BP25" s="411"/>
      <c r="BQ25" s="411"/>
      <c r="BR25" s="411"/>
      <c r="BS25" s="411"/>
      <c r="BT25" s="411"/>
      <c r="BU25" s="412"/>
      <c r="BV25" s="410">
        <v>388112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5310</v>
      </c>
      <c r="R26" s="392"/>
      <c r="S26" s="392"/>
      <c r="T26" s="392"/>
      <c r="U26" s="392"/>
      <c r="V26" s="393"/>
      <c r="W26" s="457"/>
      <c r="X26" s="448"/>
      <c r="Y26" s="449"/>
      <c r="Z26" s="388" t="s">
        <v>160</v>
      </c>
      <c r="AA26" s="470"/>
      <c r="AB26" s="470"/>
      <c r="AC26" s="470"/>
      <c r="AD26" s="470"/>
      <c r="AE26" s="470"/>
      <c r="AF26" s="470"/>
      <c r="AG26" s="471"/>
      <c r="AH26" s="391">
        <v>14</v>
      </c>
      <c r="AI26" s="392"/>
      <c r="AJ26" s="392"/>
      <c r="AK26" s="392"/>
      <c r="AL26" s="393"/>
      <c r="AM26" s="391">
        <v>42504</v>
      </c>
      <c r="AN26" s="392"/>
      <c r="AO26" s="392"/>
      <c r="AP26" s="392"/>
      <c r="AQ26" s="392"/>
      <c r="AR26" s="393"/>
      <c r="AS26" s="391">
        <v>3036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3300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806478</v>
      </c>
      <c r="BO27" s="419"/>
      <c r="BP27" s="419"/>
      <c r="BQ27" s="419"/>
      <c r="BR27" s="419"/>
      <c r="BS27" s="419"/>
      <c r="BT27" s="419"/>
      <c r="BU27" s="420"/>
      <c r="BV27" s="418">
        <v>806478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2850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1132421</v>
      </c>
      <c r="BO28" s="411"/>
      <c r="BP28" s="411"/>
      <c r="BQ28" s="411"/>
      <c r="BR28" s="411"/>
      <c r="BS28" s="411"/>
      <c r="BT28" s="411"/>
      <c r="BU28" s="412"/>
      <c r="BV28" s="410">
        <v>1127539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18</v>
      </c>
      <c r="M29" s="392"/>
      <c r="N29" s="392"/>
      <c r="O29" s="392"/>
      <c r="P29" s="393"/>
      <c r="Q29" s="391">
        <v>2630</v>
      </c>
      <c r="R29" s="392"/>
      <c r="S29" s="392"/>
      <c r="T29" s="392"/>
      <c r="U29" s="392"/>
      <c r="V29" s="393"/>
      <c r="W29" s="458"/>
      <c r="X29" s="459"/>
      <c r="Y29" s="460"/>
      <c r="Z29" s="388" t="s">
        <v>170</v>
      </c>
      <c r="AA29" s="389"/>
      <c r="AB29" s="389"/>
      <c r="AC29" s="389"/>
      <c r="AD29" s="389"/>
      <c r="AE29" s="389"/>
      <c r="AF29" s="389"/>
      <c r="AG29" s="390"/>
      <c r="AH29" s="391">
        <v>205</v>
      </c>
      <c r="AI29" s="392"/>
      <c r="AJ29" s="392"/>
      <c r="AK29" s="392"/>
      <c r="AL29" s="393"/>
      <c r="AM29" s="391">
        <v>609465</v>
      </c>
      <c r="AN29" s="392"/>
      <c r="AO29" s="392"/>
      <c r="AP29" s="392"/>
      <c r="AQ29" s="392"/>
      <c r="AR29" s="393"/>
      <c r="AS29" s="391">
        <v>2973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4925492</v>
      </c>
      <c r="BO29" s="416"/>
      <c r="BP29" s="416"/>
      <c r="BQ29" s="416"/>
      <c r="BR29" s="416"/>
      <c r="BS29" s="416"/>
      <c r="BT29" s="416"/>
      <c r="BU29" s="417"/>
      <c r="BV29" s="415">
        <v>5349538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11235068</v>
      </c>
      <c r="BO30" s="419"/>
      <c r="BP30" s="419"/>
      <c r="BQ30" s="419"/>
      <c r="BR30" s="419"/>
      <c r="BS30" s="419"/>
      <c r="BT30" s="419"/>
      <c r="BU30" s="420"/>
      <c r="BV30" s="418">
        <v>10946035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福岡県市町村消防団員等公務災害補償組合（一般会計）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福智町健康交流体験協会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住宅新築資金貸付事業特別会計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福岡県市町村職員退職手当組合（一般会計）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方城振興開発</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公共用地先行取得事業特別会計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国民健康保険福智町立診療所特別会計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福岡県市町村職員退職手当組合（基金特別会計）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福岡県自治会館管理組合（一般会計）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福岡県田川地区消防組合（一般会計）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田川地区斎場組合（一般会計）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福岡県自治振興組合（一般会計）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福岡県自治振興組合（公文書館事業特別会計）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福岡県介護保険広域連合（一般会計）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福岡県介護保険広域連合（介護保険事業特別会計）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525</v>
      </c>
      <c r="D34" s="1184"/>
      <c r="E34" s="1185"/>
      <c r="F34" s="32" t="s">
        <v>526</v>
      </c>
      <c r="G34" s="33" t="s">
        <v>527</v>
      </c>
      <c r="H34" s="33" t="s">
        <v>528</v>
      </c>
      <c r="I34" s="33" t="s">
        <v>529</v>
      </c>
      <c r="J34" s="34" t="s">
        <v>530</v>
      </c>
      <c r="K34" s="22"/>
      <c r="L34" s="22"/>
      <c r="M34" s="22"/>
      <c r="N34" s="22"/>
      <c r="O34" s="22"/>
      <c r="P34" s="22"/>
    </row>
    <row r="35" spans="1:16" ht="39" customHeight="1">
      <c r="A35" s="22"/>
      <c r="B35" s="35"/>
      <c r="C35" s="1178" t="s">
        <v>531</v>
      </c>
      <c r="D35" s="1179"/>
      <c r="E35" s="1180"/>
      <c r="F35" s="36" t="s">
        <v>532</v>
      </c>
      <c r="G35" s="37" t="s">
        <v>533</v>
      </c>
      <c r="H35" s="37" t="s">
        <v>534</v>
      </c>
      <c r="I35" s="37" t="s">
        <v>535</v>
      </c>
      <c r="J35" s="38" t="s">
        <v>536</v>
      </c>
      <c r="K35" s="22"/>
      <c r="L35" s="22"/>
      <c r="M35" s="22"/>
      <c r="N35" s="22"/>
      <c r="O35" s="22"/>
      <c r="P35" s="22"/>
    </row>
    <row r="36" spans="1:16" ht="39" customHeight="1">
      <c r="A36" s="22"/>
      <c r="B36" s="35"/>
      <c r="C36" s="1178" t="s">
        <v>537</v>
      </c>
      <c r="D36" s="1179"/>
      <c r="E36" s="1180"/>
      <c r="F36" s="36">
        <v>13.04</v>
      </c>
      <c r="G36" s="37">
        <v>14.16</v>
      </c>
      <c r="H36" s="37">
        <v>17.05</v>
      </c>
      <c r="I36" s="37">
        <v>12.96</v>
      </c>
      <c r="J36" s="38">
        <v>7.83</v>
      </c>
      <c r="K36" s="22"/>
      <c r="L36" s="22"/>
      <c r="M36" s="22"/>
      <c r="N36" s="22"/>
      <c r="O36" s="22"/>
      <c r="P36" s="22"/>
    </row>
    <row r="37" spans="1:16" ht="39" customHeight="1">
      <c r="A37" s="22"/>
      <c r="B37" s="35"/>
      <c r="C37" s="1178" t="s">
        <v>538</v>
      </c>
      <c r="D37" s="1179"/>
      <c r="E37" s="1180"/>
      <c r="F37" s="36">
        <v>6.1</v>
      </c>
      <c r="G37" s="37">
        <v>6.05</v>
      </c>
      <c r="H37" s="37">
        <v>5.65</v>
      </c>
      <c r="I37" s="37">
        <v>5.25</v>
      </c>
      <c r="J37" s="38">
        <v>5.31</v>
      </c>
      <c r="K37" s="22"/>
      <c r="L37" s="22"/>
      <c r="M37" s="22"/>
      <c r="N37" s="22"/>
      <c r="O37" s="22"/>
      <c r="P37" s="22"/>
    </row>
    <row r="38" spans="1:16" ht="39" customHeight="1">
      <c r="A38" s="22"/>
      <c r="B38" s="35"/>
      <c r="C38" s="1178" t="s">
        <v>539</v>
      </c>
      <c r="D38" s="1179"/>
      <c r="E38" s="1180"/>
      <c r="F38" s="36">
        <v>0.32</v>
      </c>
      <c r="G38" s="37">
        <v>0.24</v>
      </c>
      <c r="H38" s="37">
        <v>0.28000000000000003</v>
      </c>
      <c r="I38" s="37">
        <v>0.27</v>
      </c>
      <c r="J38" s="38">
        <v>0.15</v>
      </c>
      <c r="K38" s="22"/>
      <c r="L38" s="22"/>
      <c r="M38" s="22"/>
      <c r="N38" s="22"/>
      <c r="O38" s="22"/>
      <c r="P38" s="22"/>
    </row>
    <row r="39" spans="1:16" ht="39" customHeight="1">
      <c r="A39" s="22"/>
      <c r="B39" s="35"/>
      <c r="C39" s="1178" t="s">
        <v>540</v>
      </c>
      <c r="D39" s="1179"/>
      <c r="E39" s="1180"/>
      <c r="F39" s="36">
        <v>0.03</v>
      </c>
      <c r="G39" s="37">
        <v>0.03</v>
      </c>
      <c r="H39" s="37">
        <v>0.03</v>
      </c>
      <c r="I39" s="37">
        <v>0.04</v>
      </c>
      <c r="J39" s="38">
        <v>0.04</v>
      </c>
      <c r="K39" s="22"/>
      <c r="L39" s="22"/>
      <c r="M39" s="22"/>
      <c r="N39" s="22"/>
      <c r="O39" s="22"/>
      <c r="P39" s="22"/>
    </row>
    <row r="40" spans="1:16" ht="39" customHeight="1">
      <c r="A40" s="22"/>
      <c r="B40" s="35"/>
      <c r="C40" s="1178" t="s">
        <v>541</v>
      </c>
      <c r="D40" s="1179"/>
      <c r="E40" s="1180"/>
      <c r="F40" s="36" t="s">
        <v>479</v>
      </c>
      <c r="G40" s="37" t="s">
        <v>479</v>
      </c>
      <c r="H40" s="37" t="s">
        <v>479</v>
      </c>
      <c r="I40" s="37" t="s">
        <v>479</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542</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543</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2423</v>
      </c>
      <c r="L45" s="60">
        <v>2116</v>
      </c>
      <c r="M45" s="60">
        <v>2079</v>
      </c>
      <c r="N45" s="60">
        <v>2106</v>
      </c>
      <c r="O45" s="61">
        <v>2166</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8</v>
      </c>
      <c r="L48" s="64">
        <v>7</v>
      </c>
      <c r="M48" s="64">
        <v>5</v>
      </c>
      <c r="N48" s="64">
        <v>7</v>
      </c>
      <c r="O48" s="65">
        <v>22</v>
      </c>
      <c r="P48" s="48"/>
      <c r="Q48" s="48"/>
      <c r="R48" s="48"/>
      <c r="S48" s="48"/>
      <c r="T48" s="48"/>
      <c r="U48" s="48"/>
    </row>
    <row r="49" spans="1:21" ht="30.75" customHeight="1">
      <c r="A49" s="48"/>
      <c r="B49" s="1196"/>
      <c r="C49" s="1197"/>
      <c r="D49" s="62"/>
      <c r="E49" s="1188" t="s">
        <v>16</v>
      </c>
      <c r="F49" s="1188"/>
      <c r="G49" s="1188"/>
      <c r="H49" s="1188"/>
      <c r="I49" s="1188"/>
      <c r="J49" s="1189"/>
      <c r="K49" s="63">
        <v>17</v>
      </c>
      <c r="L49" s="64">
        <v>15</v>
      </c>
      <c r="M49" s="64">
        <v>17</v>
      </c>
      <c r="N49" s="64">
        <v>28</v>
      </c>
      <c r="O49" s="65">
        <v>30</v>
      </c>
      <c r="P49" s="48"/>
      <c r="Q49" s="48"/>
      <c r="R49" s="48"/>
      <c r="S49" s="48"/>
      <c r="T49" s="48"/>
      <c r="U49" s="48"/>
    </row>
    <row r="50" spans="1:21" ht="30.75" customHeight="1">
      <c r="A50" s="48"/>
      <c r="B50" s="1196"/>
      <c r="C50" s="1197"/>
      <c r="D50" s="62"/>
      <c r="E50" s="1188" t="s">
        <v>17</v>
      </c>
      <c r="F50" s="1188"/>
      <c r="G50" s="1188"/>
      <c r="H50" s="1188"/>
      <c r="I50" s="1188"/>
      <c r="J50" s="1189"/>
      <c r="K50" s="63">
        <v>166</v>
      </c>
      <c r="L50" s="64">
        <v>166</v>
      </c>
      <c r="M50" s="64">
        <v>166</v>
      </c>
      <c r="N50" s="64">
        <v>166</v>
      </c>
      <c r="O50" s="65">
        <v>148</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v>0</v>
      </c>
      <c r="M51" s="64">
        <v>0</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1882</v>
      </c>
      <c r="L52" s="64">
        <v>1951</v>
      </c>
      <c r="M52" s="64">
        <v>1993</v>
      </c>
      <c r="N52" s="64">
        <v>1996</v>
      </c>
      <c r="O52" s="65">
        <v>2025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732</v>
      </c>
      <c r="L53" s="69">
        <v>353</v>
      </c>
      <c r="M53" s="69">
        <v>274</v>
      </c>
      <c r="N53" s="69">
        <v>311</v>
      </c>
      <c r="O53" s="70">
        <v>341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21307</v>
      </c>
      <c r="J41" s="83">
        <v>21669</v>
      </c>
      <c r="K41" s="83">
        <v>21356</v>
      </c>
      <c r="L41" s="83">
        <v>21061</v>
      </c>
      <c r="M41" s="84">
        <v>20197</v>
      </c>
    </row>
    <row r="42" spans="2:13" ht="27.75" customHeight="1">
      <c r="B42" s="1204"/>
      <c r="C42" s="1205"/>
      <c r="D42" s="85"/>
      <c r="E42" s="1208" t="s">
        <v>26</v>
      </c>
      <c r="F42" s="1208"/>
      <c r="G42" s="1208"/>
      <c r="H42" s="1209"/>
      <c r="I42" s="86" t="s">
        <v>479</v>
      </c>
      <c r="J42" s="87" t="s">
        <v>479</v>
      </c>
      <c r="K42" s="87" t="s">
        <v>479</v>
      </c>
      <c r="L42" s="87" t="s">
        <v>479</v>
      </c>
      <c r="M42" s="88" t="s">
        <v>479</v>
      </c>
    </row>
    <row r="43" spans="2:13" ht="27.75" customHeight="1">
      <c r="B43" s="1204"/>
      <c r="C43" s="1205"/>
      <c r="D43" s="85"/>
      <c r="E43" s="1208" t="s">
        <v>27</v>
      </c>
      <c r="F43" s="1208"/>
      <c r="G43" s="1208"/>
      <c r="H43" s="1209"/>
      <c r="I43" s="86">
        <v>87</v>
      </c>
      <c r="J43" s="87">
        <v>83</v>
      </c>
      <c r="K43" s="87">
        <v>70</v>
      </c>
      <c r="L43" s="87">
        <v>64</v>
      </c>
      <c r="M43" s="88">
        <v>62</v>
      </c>
    </row>
    <row r="44" spans="2:13" ht="27.75" customHeight="1">
      <c r="B44" s="1204"/>
      <c r="C44" s="1205"/>
      <c r="D44" s="85"/>
      <c r="E44" s="1208" t="s">
        <v>28</v>
      </c>
      <c r="F44" s="1208"/>
      <c r="G44" s="1208"/>
      <c r="H44" s="1209"/>
      <c r="I44" s="86">
        <v>927</v>
      </c>
      <c r="J44" s="87">
        <v>147</v>
      </c>
      <c r="K44" s="87">
        <v>276</v>
      </c>
      <c r="L44" s="87">
        <v>249</v>
      </c>
      <c r="M44" s="88">
        <v>179</v>
      </c>
    </row>
    <row r="45" spans="2:13" ht="27.75" customHeight="1">
      <c r="B45" s="1204"/>
      <c r="C45" s="1205"/>
      <c r="D45" s="85"/>
      <c r="E45" s="1208" t="s">
        <v>29</v>
      </c>
      <c r="F45" s="1208"/>
      <c r="G45" s="1208"/>
      <c r="H45" s="1209"/>
      <c r="I45" s="86">
        <v>2993</v>
      </c>
      <c r="J45" s="87">
        <v>2891</v>
      </c>
      <c r="K45" s="87">
        <v>2739</v>
      </c>
      <c r="L45" s="87">
        <v>2557</v>
      </c>
      <c r="M45" s="88">
        <v>2490</v>
      </c>
    </row>
    <row r="46" spans="2:13" ht="27.75" customHeight="1">
      <c r="B46" s="1204"/>
      <c r="C46" s="1205"/>
      <c r="D46" s="89"/>
      <c r="E46" s="1208" t="s">
        <v>30</v>
      </c>
      <c r="F46" s="1208"/>
      <c r="G46" s="1208"/>
      <c r="H46" s="1209"/>
      <c r="I46" s="86" t="s">
        <v>479</v>
      </c>
      <c r="J46" s="87" t="s">
        <v>479</v>
      </c>
      <c r="K46" s="87" t="s">
        <v>479</v>
      </c>
      <c r="L46" s="87" t="s">
        <v>479</v>
      </c>
      <c r="M46" s="88" t="s">
        <v>479</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14122</v>
      </c>
      <c r="J50" s="87">
        <v>15264</v>
      </c>
      <c r="K50" s="87">
        <v>16465</v>
      </c>
      <c r="L50" s="87">
        <v>17494</v>
      </c>
      <c r="M50" s="88">
        <v>17553</v>
      </c>
    </row>
    <row r="51" spans="2:13" ht="27.75" customHeight="1">
      <c r="B51" s="1204"/>
      <c r="C51" s="1205"/>
      <c r="D51" s="85"/>
      <c r="E51" s="1208" t="s">
        <v>36</v>
      </c>
      <c r="F51" s="1208"/>
      <c r="G51" s="1208"/>
      <c r="H51" s="1209"/>
      <c r="I51" s="86">
        <v>3434</v>
      </c>
      <c r="J51" s="87">
        <v>3239</v>
      </c>
      <c r="K51" s="87">
        <v>3080</v>
      </c>
      <c r="L51" s="87">
        <v>3074</v>
      </c>
      <c r="M51" s="88">
        <v>3053</v>
      </c>
    </row>
    <row r="52" spans="2:13" ht="27.75" customHeight="1">
      <c r="B52" s="1206"/>
      <c r="C52" s="1207"/>
      <c r="D52" s="85"/>
      <c r="E52" s="1208" t="s">
        <v>37</v>
      </c>
      <c r="F52" s="1208"/>
      <c r="G52" s="1208"/>
      <c r="H52" s="1209"/>
      <c r="I52" s="86">
        <v>15790</v>
      </c>
      <c r="J52" s="87">
        <v>15887</v>
      </c>
      <c r="K52" s="87">
        <v>15548</v>
      </c>
      <c r="L52" s="87">
        <v>15119</v>
      </c>
      <c r="M52" s="88">
        <v>14873</v>
      </c>
    </row>
    <row r="53" spans="2:13" ht="27.75" customHeight="1" thickBot="1">
      <c r="B53" s="1210" t="s">
        <v>21</v>
      </c>
      <c r="C53" s="1211"/>
      <c r="D53" s="92"/>
      <c r="E53" s="1212" t="s">
        <v>38</v>
      </c>
      <c r="F53" s="1212"/>
      <c r="G53" s="1212"/>
      <c r="H53" s="1213"/>
      <c r="I53" s="93">
        <v>-8033</v>
      </c>
      <c r="J53" s="94">
        <v>-9602</v>
      </c>
      <c r="K53" s="94">
        <v>-10652</v>
      </c>
      <c r="L53" s="94">
        <v>-11758</v>
      </c>
      <c r="M53" s="95">
        <v>-12551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93520</v>
      </c>
      <c r="E3" s="118"/>
      <c r="F3" s="119">
        <v>46819</v>
      </c>
      <c r="G3" s="120"/>
      <c r="H3" s="121"/>
    </row>
    <row r="4" spans="1:8">
      <c r="A4" s="122"/>
      <c r="B4" s="123"/>
      <c r="C4" s="124"/>
      <c r="D4" s="125">
        <v>34143</v>
      </c>
      <c r="E4" s="126"/>
      <c r="F4" s="127">
        <v>24121</v>
      </c>
      <c r="G4" s="128"/>
      <c r="H4" s="129"/>
    </row>
    <row r="5" spans="1:8">
      <c r="A5" s="110" t="s">
        <v>513</v>
      </c>
      <c r="B5" s="115"/>
      <c r="C5" s="116"/>
      <c r="D5" s="117">
        <v>116165</v>
      </c>
      <c r="E5" s="118"/>
      <c r="F5" s="119">
        <v>53270</v>
      </c>
      <c r="G5" s="120"/>
      <c r="H5" s="121"/>
    </row>
    <row r="6" spans="1:8">
      <c r="A6" s="122"/>
      <c r="B6" s="123"/>
      <c r="C6" s="124"/>
      <c r="D6" s="125">
        <v>39203</v>
      </c>
      <c r="E6" s="126"/>
      <c r="F6" s="127">
        <v>24316</v>
      </c>
      <c r="G6" s="128"/>
      <c r="H6" s="129"/>
    </row>
    <row r="7" spans="1:8">
      <c r="A7" s="110" t="s">
        <v>514</v>
      </c>
      <c r="B7" s="115"/>
      <c r="C7" s="116"/>
      <c r="D7" s="117">
        <v>67423</v>
      </c>
      <c r="E7" s="118"/>
      <c r="F7" s="119">
        <v>53292</v>
      </c>
      <c r="G7" s="120"/>
      <c r="H7" s="121"/>
    </row>
    <row r="8" spans="1:8">
      <c r="A8" s="122"/>
      <c r="B8" s="123"/>
      <c r="C8" s="124"/>
      <c r="D8" s="125">
        <v>42869</v>
      </c>
      <c r="E8" s="126"/>
      <c r="F8" s="127">
        <v>28900</v>
      </c>
      <c r="G8" s="128"/>
      <c r="H8" s="129"/>
    </row>
    <row r="9" spans="1:8">
      <c r="A9" s="110" t="s">
        <v>515</v>
      </c>
      <c r="B9" s="115"/>
      <c r="C9" s="116"/>
      <c r="D9" s="117">
        <v>81563</v>
      </c>
      <c r="E9" s="118"/>
      <c r="F9" s="119">
        <v>49919</v>
      </c>
      <c r="G9" s="120"/>
      <c r="H9" s="121"/>
    </row>
    <row r="10" spans="1:8">
      <c r="A10" s="122"/>
      <c r="B10" s="123"/>
      <c r="C10" s="124"/>
      <c r="D10" s="125">
        <v>38623</v>
      </c>
      <c r="E10" s="126"/>
      <c r="F10" s="127">
        <v>26398</v>
      </c>
      <c r="G10" s="128"/>
      <c r="H10" s="129"/>
    </row>
    <row r="11" spans="1:8">
      <c r="A11" s="110" t="s">
        <v>516</v>
      </c>
      <c r="B11" s="115"/>
      <c r="C11" s="116"/>
      <c r="D11" s="117">
        <v>105395</v>
      </c>
      <c r="E11" s="118"/>
      <c r="F11" s="119">
        <v>47738</v>
      </c>
      <c r="G11" s="120"/>
      <c r="H11" s="121"/>
    </row>
    <row r="12" spans="1:8">
      <c r="A12" s="122"/>
      <c r="B12" s="123"/>
      <c r="C12" s="130"/>
      <c r="D12" s="125">
        <v>71209</v>
      </c>
      <c r="E12" s="126"/>
      <c r="F12" s="127">
        <v>24937</v>
      </c>
      <c r="G12" s="128"/>
      <c r="H12" s="129"/>
    </row>
    <row r="13" spans="1:8">
      <c r="A13" s="110"/>
      <c r="B13" s="115"/>
      <c r="C13" s="131"/>
      <c r="D13" s="132">
        <v>92813</v>
      </c>
      <c r="E13" s="133"/>
      <c r="F13" s="134">
        <v>50208</v>
      </c>
      <c r="G13" s="135"/>
      <c r="H13" s="121"/>
    </row>
    <row r="14" spans="1:8">
      <c r="A14" s="122"/>
      <c r="B14" s="123"/>
      <c r="C14" s="124"/>
      <c r="D14" s="125">
        <v>45209</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13.37</v>
      </c>
      <c r="C19" s="136">
        <f>ROUND(VALUE(SUBSTITUTE(実質収支比率等に係る経年分析!G$48,"▲","-")),2)</f>
        <v>14.4</v>
      </c>
      <c r="D19" s="136">
        <f>ROUND(VALUE(SUBSTITUTE(実質収支比率等に係る経年分析!H$48,"▲","-")),2)</f>
        <v>17.34</v>
      </c>
      <c r="E19" s="136">
        <f>ROUND(VALUE(SUBSTITUTE(実質収支比率等に係る経年分析!I$48,"▲","-")),2)</f>
        <v>13.24</v>
      </c>
      <c r="F19" s="136">
        <f>ROUND(VALUE(SUBSTITUTE(実質収支比率等に係る経年分析!J$48,"▲","-")),2)</f>
        <v>7.99</v>
      </c>
    </row>
    <row r="20" spans="1:11">
      <c r="A20" s="136" t="s">
        <v>43</v>
      </c>
      <c r="B20" s="136">
        <f>ROUND(VALUE(SUBSTITUTE(実質収支比率等に係る経年分析!F$47,"▲","-")),2)</f>
        <v>14.72</v>
      </c>
      <c r="C20" s="136">
        <f>ROUND(VALUE(SUBSTITUTE(実質収支比率等に係る経年分析!G$47,"▲","-")),2)</f>
        <v>14.6</v>
      </c>
      <c r="D20" s="136">
        <f>ROUND(VALUE(SUBSTITUTE(実質収支比率等に係る経年分析!H$47,"▲","-")),2)</f>
        <v>14.82</v>
      </c>
      <c r="E20" s="136">
        <f>ROUND(VALUE(SUBSTITUTE(実質収支比率等に係る経年分析!I$47,"▲","-")),2)</f>
        <v>14.71</v>
      </c>
      <c r="F20" s="136">
        <f>ROUND(VALUE(SUBSTITUTE(実質収支比率等に係る経年分析!J$47,"▲","-")),2)</f>
        <v>14.99</v>
      </c>
    </row>
    <row r="21" spans="1:11">
      <c r="A21" s="136" t="s">
        <v>44</v>
      </c>
      <c r="B21" s="136">
        <f>IF(ISNUMBER(VALUE(SUBSTITUTE(実質収支比率等に係る経年分析!F$49,"▲","-"))),ROUND(VALUE(SUBSTITUTE(実質収支比率等に係る経年分析!F$49,"▲","-")),2),NA())</f>
        <v>18.64</v>
      </c>
      <c r="C21" s="136">
        <f>IF(ISNUMBER(VALUE(SUBSTITUTE(実質収支比率等に係る経年分析!G$49,"▲","-"))),ROUND(VALUE(SUBSTITUTE(実質収支比率等に係る経年分析!G$49,"▲","-")),2),NA())</f>
        <v>1.1599999999999999</v>
      </c>
      <c r="D21" s="136">
        <f>IF(ISNUMBER(VALUE(SUBSTITUTE(実質収支比率等に係る経年分析!H$49,"▲","-"))),ROUND(VALUE(SUBSTITUTE(実質収支比率等に係る経年分析!H$49,"▲","-")),2),NA())</f>
        <v>2.86</v>
      </c>
      <c r="E21" s="136">
        <f>IF(ISNUMBER(VALUE(SUBSTITUTE(実質収支比率等に係る経年分析!I$49,"▲","-"))),ROUND(VALUE(SUBSTITUTE(実質収支比率等に係る経年分析!I$49,"▲","-")),2),NA())</f>
        <v>-3.71</v>
      </c>
      <c r="F21" s="136">
        <f>IF(ISNUMBER(VALUE(SUBSTITUTE(実質収支比率等に係る経年分析!J$49,"▲","-"))),ROUND(VALUE(SUBSTITUTE(実質収支比率等に係る経年分析!J$49,"▲","-")),2),NA())</f>
        <v>6.6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公共用地先行取得事業特別会計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住宅新築資金貸付事業特別会計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5.25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5.31</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7.83</v>
      </c>
    </row>
    <row r="35" spans="1:16">
      <c r="A35" s="137" t="str">
        <f>IF(連結実質赤字比率に係る赤字・黒字の構成分析!C$35="",NA(),連結実質赤字比率に係る赤字・黒字の構成分析!C$35)</f>
        <v>国民健康保険特別会計</v>
      </c>
      <c r="B35" s="137">
        <f>IF(ROUND(VALUE(SUBSTITUTE(連結実質赤字比率に係る赤字・黒字の構成分析!F$35,"▲", "-")), 2) &lt; 0, ABS(ROUND(VALUE(SUBSTITUTE(連結実質赤字比率に係る赤字・黒字の構成分析!F$35,"▲", "-")), 2)), NA())</f>
        <v>13.01</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14.09</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17.12</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4.82</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1.87</v>
      </c>
      <c r="K35" s="137" t="e">
        <f>IF(ROUND(VALUE(SUBSTITUTE(連結実質赤字比率に係る赤字・黒字の構成分析!J$35,"▲", "-")), 2) &gt;= 0, ABS(ROUND(VALUE(SUBSTITUTE(連結実質赤字比率に係る赤字・黒字の構成分析!J$35,"▲", "-")), 2)), NA())</f>
        <v>#N/A</v>
      </c>
    </row>
    <row r="36" spans="1:16">
      <c r="A36" s="137" t="str">
        <f>IF(連結実質赤字比率に係る赤字・黒字の構成分析!C$34="",NA(),連結実質赤字比率に係る赤字・黒字の構成分析!C$34)</f>
        <v>国民健康保険福智町立診療所特別会計</v>
      </c>
      <c r="B36" s="137">
        <f>IF(ROUND(VALUE(SUBSTITUTE(連結実質赤字比率に係る赤字・黒字の構成分析!F$34,"▲", "-")), 2) &lt; 0, ABS(ROUND(VALUE(SUBSTITUTE(連結実質赤字比率に係る赤字・黒字の構成分析!F$34,"▲", "-")), 2)), NA())</f>
        <v>4.41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4.8499999999999996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5.73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6.45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3.51</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1882</v>
      </c>
      <c r="E42" s="138"/>
      <c r="F42" s="138"/>
      <c r="G42" s="138">
        <f>'実質公債費比率（分子）の構造'!L$52</f>
        <v>1951</v>
      </c>
      <c r="H42" s="138"/>
      <c r="I42" s="138"/>
      <c r="J42" s="138">
        <f>'実質公債費比率（分子）の構造'!M$52</f>
        <v>1993</v>
      </c>
      <c r="K42" s="138"/>
      <c r="L42" s="138"/>
      <c r="M42" s="138">
        <f>'実質公債費比率（分子）の構造'!N$52</f>
        <v>1996</v>
      </c>
      <c r="N42" s="138"/>
      <c r="O42" s="138"/>
      <c r="P42" s="138">
        <f>'実質公債費比率（分子）の構造'!O$52</f>
        <v>2025</v>
      </c>
    </row>
    <row r="43" spans="1:16">
      <c r="A43" s="138" t="s">
        <v>52</v>
      </c>
      <c r="B43" s="138" t="str">
        <f>'実質公債費比率（分子）の構造'!K$51</f>
        <v>-</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166</v>
      </c>
      <c r="C44" s="138"/>
      <c r="D44" s="138"/>
      <c r="E44" s="138">
        <f>'実質公債費比率（分子）の構造'!L$50</f>
        <v>166</v>
      </c>
      <c r="F44" s="138"/>
      <c r="G44" s="138"/>
      <c r="H44" s="138">
        <f>'実質公債費比率（分子）の構造'!M$50</f>
        <v>166</v>
      </c>
      <c r="I44" s="138"/>
      <c r="J44" s="138"/>
      <c r="K44" s="138">
        <f>'実質公債費比率（分子）の構造'!N$50</f>
        <v>166</v>
      </c>
      <c r="L44" s="138"/>
      <c r="M44" s="138"/>
      <c r="N44" s="138">
        <f>'実質公債費比率（分子）の構造'!O$50</f>
        <v>148</v>
      </c>
      <c r="O44" s="138"/>
      <c r="P44" s="138"/>
    </row>
    <row r="45" spans="1:16">
      <c r="A45" s="138" t="s">
        <v>54</v>
      </c>
      <c r="B45" s="138">
        <f>'実質公債費比率（分子）の構造'!K$49</f>
        <v>17</v>
      </c>
      <c r="C45" s="138"/>
      <c r="D45" s="138"/>
      <c r="E45" s="138">
        <f>'実質公債費比率（分子）の構造'!L$49</f>
        <v>15</v>
      </c>
      <c r="F45" s="138"/>
      <c r="G45" s="138"/>
      <c r="H45" s="138">
        <f>'実質公債費比率（分子）の構造'!M$49</f>
        <v>17</v>
      </c>
      <c r="I45" s="138"/>
      <c r="J45" s="138"/>
      <c r="K45" s="138">
        <f>'実質公債費比率（分子）の構造'!N$49</f>
        <v>28</v>
      </c>
      <c r="L45" s="138"/>
      <c r="M45" s="138"/>
      <c r="N45" s="138">
        <f>'実質公債費比率（分子）の構造'!O$49</f>
        <v>30</v>
      </c>
      <c r="O45" s="138"/>
      <c r="P45" s="138"/>
    </row>
    <row r="46" spans="1:16">
      <c r="A46" s="138" t="s">
        <v>55</v>
      </c>
      <c r="B46" s="138">
        <f>'実質公債費比率（分子）の構造'!K$48</f>
        <v>8</v>
      </c>
      <c r="C46" s="138"/>
      <c r="D46" s="138"/>
      <c r="E46" s="138">
        <f>'実質公債費比率（分子）の構造'!L$48</f>
        <v>7</v>
      </c>
      <c r="F46" s="138"/>
      <c r="G46" s="138"/>
      <c r="H46" s="138">
        <f>'実質公債費比率（分子）の構造'!M$48</f>
        <v>5</v>
      </c>
      <c r="I46" s="138"/>
      <c r="J46" s="138"/>
      <c r="K46" s="138">
        <f>'実質公債費比率（分子）の構造'!N$48</f>
        <v>7</v>
      </c>
      <c r="L46" s="138"/>
      <c r="M46" s="138"/>
      <c r="N46" s="138">
        <f>'実質公債費比率（分子）の構造'!O$48</f>
        <v>22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2423</v>
      </c>
      <c r="C49" s="138"/>
      <c r="D49" s="138"/>
      <c r="E49" s="138">
        <f>'実質公債費比率（分子）の構造'!L$45</f>
        <v>2116</v>
      </c>
      <c r="F49" s="138"/>
      <c r="G49" s="138"/>
      <c r="H49" s="138">
        <f>'実質公債費比率（分子）の構造'!M$45</f>
        <v>2079</v>
      </c>
      <c r="I49" s="138"/>
      <c r="J49" s="138"/>
      <c r="K49" s="138">
        <f>'実質公債費比率（分子）の構造'!N$45</f>
        <v>2106</v>
      </c>
      <c r="L49" s="138"/>
      <c r="M49" s="138"/>
      <c r="N49" s="138">
        <f>'実質公債費比率（分子）の構造'!O$45</f>
        <v>2166</v>
      </c>
      <c r="O49" s="138"/>
      <c r="P49" s="138"/>
    </row>
    <row r="50" spans="1:16">
      <c r="A50" s="138" t="s">
        <v>59</v>
      </c>
      <c r="B50" s="138" t="e">
        <f>NA()</f>
        <v>#N/A</v>
      </c>
      <c r="C50" s="138">
        <f>IF(ISNUMBER('実質公債費比率（分子）の構造'!K$53),'実質公債費比率（分子）の構造'!K$53,NA())</f>
        <v>732</v>
      </c>
      <c r="D50" s="138" t="e">
        <f>NA()</f>
        <v>#N/A</v>
      </c>
      <c r="E50" s="138" t="e">
        <f>NA()</f>
        <v>#N/A</v>
      </c>
      <c r="F50" s="138">
        <f>IF(ISNUMBER('実質公債費比率（分子）の構造'!L$53),'実質公債費比率（分子）の構造'!L$53,NA())</f>
        <v>353</v>
      </c>
      <c r="G50" s="138" t="e">
        <f>NA()</f>
        <v>#N/A</v>
      </c>
      <c r="H50" s="138" t="e">
        <f>NA()</f>
        <v>#N/A</v>
      </c>
      <c r="I50" s="138">
        <f>IF(ISNUMBER('実質公債費比率（分子）の構造'!M$53),'実質公債費比率（分子）の構造'!M$53,NA())</f>
        <v>274</v>
      </c>
      <c r="J50" s="138" t="e">
        <f>NA()</f>
        <v>#N/A</v>
      </c>
      <c r="K50" s="138" t="e">
        <f>NA()</f>
        <v>#N/A</v>
      </c>
      <c r="L50" s="138">
        <f>IF(ISNUMBER('実質公債費比率（分子）の構造'!N$53),'実質公債費比率（分子）の構造'!N$53,NA())</f>
        <v>311</v>
      </c>
      <c r="M50" s="138" t="e">
        <f>NA()</f>
        <v>#N/A</v>
      </c>
      <c r="N50" s="138" t="e">
        <f>NA()</f>
        <v>#N/A</v>
      </c>
      <c r="O50" s="138">
        <f>IF(ISNUMBER('実質公債費比率（分子）の構造'!O$53),'実質公債費比率（分子）の構造'!O$53,NA())</f>
        <v>341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15790</v>
      </c>
      <c r="E56" s="137"/>
      <c r="F56" s="137"/>
      <c r="G56" s="137">
        <f>'将来負担比率（分子）の構造'!J$52</f>
        <v>15887</v>
      </c>
      <c r="H56" s="137"/>
      <c r="I56" s="137"/>
      <c r="J56" s="137">
        <f>'将来負担比率（分子）の構造'!K$52</f>
        <v>15548</v>
      </c>
      <c r="K56" s="137"/>
      <c r="L56" s="137"/>
      <c r="M56" s="137">
        <f>'将来負担比率（分子）の構造'!L$52</f>
        <v>15119</v>
      </c>
      <c r="N56" s="137"/>
      <c r="O56" s="137"/>
      <c r="P56" s="137">
        <f>'将来負担比率（分子）の構造'!M$52</f>
        <v>14873</v>
      </c>
    </row>
    <row r="57" spans="1:16">
      <c r="A57" s="137" t="s">
        <v>36</v>
      </c>
      <c r="B57" s="137"/>
      <c r="C57" s="137"/>
      <c r="D57" s="137">
        <f>'将来負担比率（分子）の構造'!I$51</f>
        <v>3434</v>
      </c>
      <c r="E57" s="137"/>
      <c r="F57" s="137"/>
      <c r="G57" s="137">
        <f>'将来負担比率（分子）の構造'!J$51</f>
        <v>3239</v>
      </c>
      <c r="H57" s="137"/>
      <c r="I57" s="137"/>
      <c r="J57" s="137">
        <f>'将来負担比率（分子）の構造'!K$51</f>
        <v>3080</v>
      </c>
      <c r="K57" s="137"/>
      <c r="L57" s="137"/>
      <c r="M57" s="137">
        <f>'将来負担比率（分子）の構造'!L$51</f>
        <v>3074</v>
      </c>
      <c r="N57" s="137"/>
      <c r="O57" s="137"/>
      <c r="P57" s="137">
        <f>'将来負担比率（分子）の構造'!M$51</f>
        <v>3053</v>
      </c>
    </row>
    <row r="58" spans="1:16">
      <c r="A58" s="137" t="s">
        <v>35</v>
      </c>
      <c r="B58" s="137"/>
      <c r="C58" s="137"/>
      <c r="D58" s="137">
        <f>'将来負担比率（分子）の構造'!I$50</f>
        <v>14122</v>
      </c>
      <c r="E58" s="137"/>
      <c r="F58" s="137"/>
      <c r="G58" s="137">
        <f>'将来負担比率（分子）の構造'!J$50</f>
        <v>15264</v>
      </c>
      <c r="H58" s="137"/>
      <c r="I58" s="137"/>
      <c r="J58" s="137">
        <f>'将来負担比率（分子）の構造'!K$50</f>
        <v>16465</v>
      </c>
      <c r="K58" s="137"/>
      <c r="L58" s="137"/>
      <c r="M58" s="137">
        <f>'将来負担比率（分子）の構造'!L$50</f>
        <v>17494</v>
      </c>
      <c r="N58" s="137"/>
      <c r="O58" s="137"/>
      <c r="P58" s="137">
        <f>'将来負担比率（分子）の構造'!M$50</f>
        <v>17553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2993</v>
      </c>
      <c r="C62" s="137"/>
      <c r="D62" s="137"/>
      <c r="E62" s="137">
        <f>'将来負担比率（分子）の構造'!J$45</f>
        <v>2891</v>
      </c>
      <c r="F62" s="137"/>
      <c r="G62" s="137"/>
      <c r="H62" s="137">
        <f>'将来負担比率（分子）の構造'!K$45</f>
        <v>2739</v>
      </c>
      <c r="I62" s="137"/>
      <c r="J62" s="137"/>
      <c r="K62" s="137">
        <f>'将来負担比率（分子）の構造'!L$45</f>
        <v>2557</v>
      </c>
      <c r="L62" s="137"/>
      <c r="M62" s="137"/>
      <c r="N62" s="137">
        <f>'将来負担比率（分子）の構造'!M$45</f>
        <v>2490</v>
      </c>
      <c r="O62" s="137"/>
      <c r="P62" s="137"/>
    </row>
    <row r="63" spans="1:16">
      <c r="A63" s="137" t="s">
        <v>28</v>
      </c>
      <c r="B63" s="137">
        <f>'将来負担比率（分子）の構造'!I$44</f>
        <v>927</v>
      </c>
      <c r="C63" s="137"/>
      <c r="D63" s="137"/>
      <c r="E63" s="137">
        <f>'将来負担比率（分子）の構造'!J$44</f>
        <v>147</v>
      </c>
      <c r="F63" s="137"/>
      <c r="G63" s="137"/>
      <c r="H63" s="137">
        <f>'将来負担比率（分子）の構造'!K$44</f>
        <v>276</v>
      </c>
      <c r="I63" s="137"/>
      <c r="J63" s="137"/>
      <c r="K63" s="137">
        <f>'将来負担比率（分子）の構造'!L$44</f>
        <v>249</v>
      </c>
      <c r="L63" s="137"/>
      <c r="M63" s="137"/>
      <c r="N63" s="137">
        <f>'将来負担比率（分子）の構造'!M$44</f>
        <v>179</v>
      </c>
      <c r="O63" s="137"/>
      <c r="P63" s="137"/>
    </row>
    <row r="64" spans="1:16">
      <c r="A64" s="137" t="s">
        <v>27</v>
      </c>
      <c r="B64" s="137">
        <f>'将来負担比率（分子）の構造'!I$43</f>
        <v>87</v>
      </c>
      <c r="C64" s="137"/>
      <c r="D64" s="137"/>
      <c r="E64" s="137">
        <f>'将来負担比率（分子）の構造'!J$43</f>
        <v>83</v>
      </c>
      <c r="F64" s="137"/>
      <c r="G64" s="137"/>
      <c r="H64" s="137">
        <f>'将来負担比率（分子）の構造'!K$43</f>
        <v>70</v>
      </c>
      <c r="I64" s="137"/>
      <c r="J64" s="137"/>
      <c r="K64" s="137">
        <f>'将来負担比率（分子）の構造'!L$43</f>
        <v>64</v>
      </c>
      <c r="L64" s="137"/>
      <c r="M64" s="137"/>
      <c r="N64" s="137">
        <f>'将来負担比率（分子）の構造'!M$43</f>
        <v>62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21307</v>
      </c>
      <c r="C66" s="137"/>
      <c r="D66" s="137"/>
      <c r="E66" s="137">
        <f>'将来負担比率（分子）の構造'!J$41</f>
        <v>21669</v>
      </c>
      <c r="F66" s="137"/>
      <c r="G66" s="137"/>
      <c r="H66" s="137">
        <f>'将来負担比率（分子）の構造'!K$41</f>
        <v>21356</v>
      </c>
      <c r="I66" s="137"/>
      <c r="J66" s="137"/>
      <c r="K66" s="137">
        <f>'将来負担比率（分子）の構造'!L$41</f>
        <v>21061</v>
      </c>
      <c r="L66" s="137"/>
      <c r="M66" s="137"/>
      <c r="N66" s="137">
        <f>'将来負担比率（分子）の構造'!M$41</f>
        <v>20197</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573</v>
      </c>
      <c r="C41" s="248"/>
      <c r="D41" s="248"/>
      <c r="E41" s="248"/>
      <c r="F41" s="248"/>
      <c r="G41" s="248"/>
      <c r="H41" s="248"/>
      <c r="I41" s="248"/>
      <c r="J41" s="248"/>
      <c r="K41" s="248"/>
      <c r="L41" s="248"/>
      <c r="M41" s="248"/>
      <c r="N41" s="248"/>
      <c r="O41" s="248"/>
      <c r="P41" s="249"/>
    </row>
    <row r="42" spans="2:17">
      <c r="B42" s="250"/>
      <c r="C42" s="246"/>
      <c r="D42" s="246"/>
      <c r="E42" s="246"/>
      <c r="F42" s="246"/>
      <c r="G42" s="353" t="s">
        <v>574</v>
      </c>
      <c r="I42" s="354"/>
      <c r="J42" s="354"/>
      <c r="K42" s="354"/>
      <c r="L42" s="246"/>
      <c r="M42" s="246"/>
      <c r="N42" s="246"/>
      <c r="O42" s="246"/>
    </row>
    <row r="43" spans="2:17">
      <c r="B43" s="250"/>
      <c r="C43" s="246"/>
      <c r="D43" s="246"/>
      <c r="E43" s="246"/>
      <c r="F43" s="246"/>
      <c r="G43" s="1221" t="s">
        <v>575</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576</v>
      </c>
    </row>
    <row r="50" spans="1:17">
      <c r="B50" s="250"/>
      <c r="C50" s="246"/>
      <c r="D50" s="246"/>
      <c r="E50" s="246"/>
      <c r="F50" s="246"/>
      <c r="G50" s="1230"/>
      <c r="H50" s="1231"/>
      <c r="I50" s="1231"/>
      <c r="J50" s="1232"/>
      <c r="K50" s="356" t="s">
        <v>519</v>
      </c>
      <c r="L50" s="356" t="s">
        <v>520</v>
      </c>
      <c r="M50" s="356" t="s">
        <v>521</v>
      </c>
      <c r="N50" s="356" t="s">
        <v>522</v>
      </c>
      <c r="O50" s="356" t="s">
        <v>523</v>
      </c>
    </row>
    <row r="51" spans="1:17">
      <c r="B51" s="250"/>
      <c r="C51" s="246"/>
      <c r="D51" s="246"/>
      <c r="E51" s="246"/>
      <c r="F51" s="246"/>
      <c r="G51" s="1233" t="s">
        <v>577</v>
      </c>
      <c r="H51" s="1234"/>
      <c r="I51" s="1239" t="s">
        <v>578</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579</v>
      </c>
      <c r="J53" s="1243"/>
      <c r="K53" s="1250"/>
      <c r="L53" s="1250"/>
      <c r="M53" s="1250"/>
      <c r="N53" s="1252">
        <v>56.5</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580</v>
      </c>
      <c r="H55" s="1245"/>
      <c r="I55" s="1243" t="s">
        <v>578</v>
      </c>
      <c r="J55" s="1243"/>
      <c r="K55" s="1241"/>
      <c r="L55" s="1241"/>
      <c r="M55" s="1241"/>
      <c r="N55" s="1242">
        <v>13</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579</v>
      </c>
      <c r="J57" s="1253"/>
      <c r="K57" s="1250"/>
      <c r="L57" s="1250"/>
      <c r="M57" s="1250"/>
      <c r="N57" s="1252">
        <v>53.4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581</v>
      </c>
      <c r="C63" s="246"/>
      <c r="D63" s="246"/>
      <c r="E63" s="246"/>
      <c r="F63" s="246"/>
      <c r="G63" s="246"/>
      <c r="H63" s="246"/>
      <c r="I63" s="246"/>
      <c r="J63" s="246"/>
      <c r="K63" s="246"/>
      <c r="L63" s="246"/>
      <c r="M63" s="246"/>
      <c r="N63" s="246"/>
      <c r="O63" s="246"/>
    </row>
    <row r="64" spans="1:17">
      <c r="B64" s="250"/>
      <c r="C64" s="246"/>
      <c r="D64" s="246"/>
      <c r="E64" s="246"/>
      <c r="F64" s="246"/>
      <c r="G64" s="353" t="s">
        <v>574</v>
      </c>
      <c r="I64" s="354"/>
      <c r="J64" s="354"/>
      <c r="K64" s="354"/>
      <c r="L64" s="246"/>
      <c r="M64" s="246"/>
      <c r="N64" s="246"/>
      <c r="O64" s="246"/>
    </row>
    <row r="65" spans="2:30">
      <c r="B65" s="250"/>
      <c r="C65" s="246"/>
      <c r="D65" s="246"/>
      <c r="E65" s="246"/>
      <c r="F65" s="246"/>
      <c r="G65" s="1221" t="s">
        <v>582</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583</v>
      </c>
      <c r="I71" s="370"/>
      <c r="J71" s="366"/>
      <c r="K71" s="366"/>
      <c r="L71" s="367"/>
      <c r="M71" s="366"/>
      <c r="N71" s="367"/>
      <c r="O71" s="368"/>
    </row>
    <row r="72" spans="2:30">
      <c r="B72" s="250"/>
      <c r="C72" s="246"/>
      <c r="D72" s="246"/>
      <c r="E72" s="246"/>
      <c r="F72" s="246"/>
      <c r="G72" s="1230"/>
      <c r="H72" s="1231"/>
      <c r="I72" s="1231"/>
      <c r="J72" s="1232"/>
      <c r="K72" s="356" t="s">
        <v>519</v>
      </c>
      <c r="L72" s="356" t="s">
        <v>520</v>
      </c>
      <c r="M72" s="356" t="s">
        <v>521</v>
      </c>
      <c r="N72" s="356" t="s">
        <v>522</v>
      </c>
      <c r="O72" s="356" t="s">
        <v>523</v>
      </c>
    </row>
    <row r="73" spans="2:30">
      <c r="B73" s="250"/>
      <c r="C73" s="246"/>
      <c r="D73" s="246"/>
      <c r="E73" s="246"/>
      <c r="F73" s="246"/>
      <c r="G73" s="1233" t="s">
        <v>577</v>
      </c>
      <c r="H73" s="1234"/>
      <c r="I73" s="1239" t="s">
        <v>578</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584</v>
      </c>
      <c r="J75" s="1243"/>
      <c r="K75" s="1252">
        <v>13.6</v>
      </c>
      <c r="L75" s="1252">
        <v>10.9</v>
      </c>
      <c r="M75" s="1252">
        <v>7.6</v>
      </c>
      <c r="N75" s="1252">
        <v>5.3</v>
      </c>
      <c r="O75" s="1252">
        <v>5.2</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580</v>
      </c>
      <c r="H77" s="1245"/>
      <c r="I77" s="1243" t="s">
        <v>578</v>
      </c>
      <c r="J77" s="1243"/>
      <c r="K77" s="1254">
        <v>30.7</v>
      </c>
      <c r="L77" s="1254">
        <v>22.3</v>
      </c>
      <c r="M77" s="1242">
        <v>20.3</v>
      </c>
      <c r="N77" s="1242">
        <v>13</v>
      </c>
      <c r="O77" s="1242">
        <v>21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584</v>
      </c>
      <c r="J79" s="1253"/>
      <c r="K79" s="1256">
        <v>9.1999999999999993</v>
      </c>
      <c r="L79" s="1256">
        <v>8.5</v>
      </c>
      <c r="M79" s="1256">
        <v>7.7</v>
      </c>
      <c r="N79" s="1256">
        <v>6.8</v>
      </c>
      <c r="O79" s="1256">
        <v>6.8</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7"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1534271</v>
      </c>
      <c r="S5" s="671"/>
      <c r="T5" s="671"/>
      <c r="U5" s="671"/>
      <c r="V5" s="671"/>
      <c r="W5" s="671"/>
      <c r="X5" s="671"/>
      <c r="Y5" s="718"/>
      <c r="Z5" s="731">
        <v>7.9</v>
      </c>
      <c r="AA5" s="731"/>
      <c r="AB5" s="731"/>
      <c r="AC5" s="731"/>
      <c r="AD5" s="732">
        <v>1534271</v>
      </c>
      <c r="AE5" s="732"/>
      <c r="AF5" s="732"/>
      <c r="AG5" s="732"/>
      <c r="AH5" s="732"/>
      <c r="AI5" s="732"/>
      <c r="AJ5" s="732"/>
      <c r="AK5" s="732"/>
      <c r="AL5" s="719">
        <v>21.1</v>
      </c>
      <c r="AM5" s="688"/>
      <c r="AN5" s="688"/>
      <c r="AO5" s="720"/>
      <c r="AP5" s="707" t="s">
        <v>209</v>
      </c>
      <c r="AQ5" s="708"/>
      <c r="AR5" s="708"/>
      <c r="AS5" s="708"/>
      <c r="AT5" s="708"/>
      <c r="AU5" s="708"/>
      <c r="AV5" s="708"/>
      <c r="AW5" s="708"/>
      <c r="AX5" s="708"/>
      <c r="AY5" s="708"/>
      <c r="AZ5" s="708"/>
      <c r="BA5" s="708"/>
      <c r="BB5" s="708"/>
      <c r="BC5" s="708"/>
      <c r="BD5" s="708"/>
      <c r="BE5" s="708"/>
      <c r="BF5" s="709"/>
      <c r="BG5" s="620">
        <v>1517640</v>
      </c>
      <c r="BH5" s="621"/>
      <c r="BI5" s="621"/>
      <c r="BJ5" s="621"/>
      <c r="BK5" s="621"/>
      <c r="BL5" s="621"/>
      <c r="BM5" s="621"/>
      <c r="BN5" s="622"/>
      <c r="BO5" s="673">
        <v>98.9</v>
      </c>
      <c r="BP5" s="673"/>
      <c r="BQ5" s="673"/>
      <c r="BR5" s="673"/>
      <c r="BS5" s="674">
        <v>6925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101963</v>
      </c>
      <c r="S6" s="621"/>
      <c r="T6" s="621"/>
      <c r="U6" s="621"/>
      <c r="V6" s="621"/>
      <c r="W6" s="621"/>
      <c r="X6" s="621"/>
      <c r="Y6" s="622"/>
      <c r="Z6" s="673">
        <v>0.5</v>
      </c>
      <c r="AA6" s="673"/>
      <c r="AB6" s="673"/>
      <c r="AC6" s="673"/>
      <c r="AD6" s="674">
        <v>101963</v>
      </c>
      <c r="AE6" s="674"/>
      <c r="AF6" s="674"/>
      <c r="AG6" s="674"/>
      <c r="AH6" s="674"/>
      <c r="AI6" s="674"/>
      <c r="AJ6" s="674"/>
      <c r="AK6" s="674"/>
      <c r="AL6" s="643">
        <v>1.4</v>
      </c>
      <c r="AM6" s="675"/>
      <c r="AN6" s="675"/>
      <c r="AO6" s="676"/>
      <c r="AP6" s="617" t="s">
        <v>214</v>
      </c>
      <c r="AQ6" s="618"/>
      <c r="AR6" s="618"/>
      <c r="AS6" s="618"/>
      <c r="AT6" s="618"/>
      <c r="AU6" s="618"/>
      <c r="AV6" s="618"/>
      <c r="AW6" s="618"/>
      <c r="AX6" s="618"/>
      <c r="AY6" s="618"/>
      <c r="AZ6" s="618"/>
      <c r="BA6" s="618"/>
      <c r="BB6" s="618"/>
      <c r="BC6" s="618"/>
      <c r="BD6" s="618"/>
      <c r="BE6" s="618"/>
      <c r="BF6" s="619"/>
      <c r="BG6" s="620">
        <v>1517640</v>
      </c>
      <c r="BH6" s="621"/>
      <c r="BI6" s="621"/>
      <c r="BJ6" s="621"/>
      <c r="BK6" s="621"/>
      <c r="BL6" s="621"/>
      <c r="BM6" s="621"/>
      <c r="BN6" s="622"/>
      <c r="BO6" s="673">
        <v>98.9</v>
      </c>
      <c r="BP6" s="673"/>
      <c r="BQ6" s="673"/>
      <c r="BR6" s="673"/>
      <c r="BS6" s="674">
        <v>6925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139309</v>
      </c>
      <c r="CS6" s="621"/>
      <c r="CT6" s="621"/>
      <c r="CU6" s="621"/>
      <c r="CV6" s="621"/>
      <c r="CW6" s="621"/>
      <c r="CX6" s="621"/>
      <c r="CY6" s="622"/>
      <c r="CZ6" s="673">
        <v>0.7</v>
      </c>
      <c r="DA6" s="673"/>
      <c r="DB6" s="673"/>
      <c r="DC6" s="673"/>
      <c r="DD6" s="626">
        <v>6150</v>
      </c>
      <c r="DE6" s="621"/>
      <c r="DF6" s="621"/>
      <c r="DG6" s="621"/>
      <c r="DH6" s="621"/>
      <c r="DI6" s="621"/>
      <c r="DJ6" s="621"/>
      <c r="DK6" s="621"/>
      <c r="DL6" s="621"/>
      <c r="DM6" s="621"/>
      <c r="DN6" s="621"/>
      <c r="DO6" s="621"/>
      <c r="DP6" s="622"/>
      <c r="DQ6" s="626">
        <v>139309</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1524</v>
      </c>
      <c r="S7" s="621"/>
      <c r="T7" s="621"/>
      <c r="U7" s="621"/>
      <c r="V7" s="621"/>
      <c r="W7" s="621"/>
      <c r="X7" s="621"/>
      <c r="Y7" s="622"/>
      <c r="Z7" s="673">
        <v>0</v>
      </c>
      <c r="AA7" s="673"/>
      <c r="AB7" s="673"/>
      <c r="AC7" s="673"/>
      <c r="AD7" s="674">
        <v>1524</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683948</v>
      </c>
      <c r="BH7" s="621"/>
      <c r="BI7" s="621"/>
      <c r="BJ7" s="621"/>
      <c r="BK7" s="621"/>
      <c r="BL7" s="621"/>
      <c r="BM7" s="621"/>
      <c r="BN7" s="622"/>
      <c r="BO7" s="673">
        <v>44.6</v>
      </c>
      <c r="BP7" s="673"/>
      <c r="BQ7" s="673"/>
      <c r="BR7" s="673"/>
      <c r="BS7" s="674">
        <v>6925</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4106252</v>
      </c>
      <c r="CS7" s="621"/>
      <c r="CT7" s="621"/>
      <c r="CU7" s="621"/>
      <c r="CV7" s="621"/>
      <c r="CW7" s="621"/>
      <c r="CX7" s="621"/>
      <c r="CY7" s="622"/>
      <c r="CZ7" s="673">
        <v>22</v>
      </c>
      <c r="DA7" s="673"/>
      <c r="DB7" s="673"/>
      <c r="DC7" s="673"/>
      <c r="DD7" s="626">
        <v>103582</v>
      </c>
      <c r="DE7" s="621"/>
      <c r="DF7" s="621"/>
      <c r="DG7" s="621"/>
      <c r="DH7" s="621"/>
      <c r="DI7" s="621"/>
      <c r="DJ7" s="621"/>
      <c r="DK7" s="621"/>
      <c r="DL7" s="621"/>
      <c r="DM7" s="621"/>
      <c r="DN7" s="621"/>
      <c r="DO7" s="621"/>
      <c r="DP7" s="622"/>
      <c r="DQ7" s="626">
        <v>2116656</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4974</v>
      </c>
      <c r="S8" s="621"/>
      <c r="T8" s="621"/>
      <c r="U8" s="621"/>
      <c r="V8" s="621"/>
      <c r="W8" s="621"/>
      <c r="X8" s="621"/>
      <c r="Y8" s="622"/>
      <c r="Z8" s="673">
        <v>0</v>
      </c>
      <c r="AA8" s="673"/>
      <c r="AB8" s="673"/>
      <c r="AC8" s="673"/>
      <c r="AD8" s="674">
        <v>4974</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30573</v>
      </c>
      <c r="BH8" s="621"/>
      <c r="BI8" s="621"/>
      <c r="BJ8" s="621"/>
      <c r="BK8" s="621"/>
      <c r="BL8" s="621"/>
      <c r="BM8" s="621"/>
      <c r="BN8" s="622"/>
      <c r="BO8" s="673">
        <v>2</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5084273</v>
      </c>
      <c r="CS8" s="621"/>
      <c r="CT8" s="621"/>
      <c r="CU8" s="621"/>
      <c r="CV8" s="621"/>
      <c r="CW8" s="621"/>
      <c r="CX8" s="621"/>
      <c r="CY8" s="622"/>
      <c r="CZ8" s="673">
        <v>27.2</v>
      </c>
      <c r="DA8" s="673"/>
      <c r="DB8" s="673"/>
      <c r="DC8" s="673"/>
      <c r="DD8" s="626">
        <v>42929</v>
      </c>
      <c r="DE8" s="621"/>
      <c r="DF8" s="621"/>
      <c r="DG8" s="621"/>
      <c r="DH8" s="621"/>
      <c r="DI8" s="621"/>
      <c r="DJ8" s="621"/>
      <c r="DK8" s="621"/>
      <c r="DL8" s="621"/>
      <c r="DM8" s="621"/>
      <c r="DN8" s="621"/>
      <c r="DO8" s="621"/>
      <c r="DP8" s="622"/>
      <c r="DQ8" s="626">
        <v>2626384</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3297</v>
      </c>
      <c r="S9" s="621"/>
      <c r="T9" s="621"/>
      <c r="U9" s="621"/>
      <c r="V9" s="621"/>
      <c r="W9" s="621"/>
      <c r="X9" s="621"/>
      <c r="Y9" s="622"/>
      <c r="Z9" s="673">
        <v>0</v>
      </c>
      <c r="AA9" s="673"/>
      <c r="AB9" s="673"/>
      <c r="AC9" s="673"/>
      <c r="AD9" s="674">
        <v>3297</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587441</v>
      </c>
      <c r="BH9" s="621"/>
      <c r="BI9" s="621"/>
      <c r="BJ9" s="621"/>
      <c r="BK9" s="621"/>
      <c r="BL9" s="621"/>
      <c r="BM9" s="621"/>
      <c r="BN9" s="622"/>
      <c r="BO9" s="673">
        <v>38.299999999999997</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1633421</v>
      </c>
      <c r="CS9" s="621"/>
      <c r="CT9" s="621"/>
      <c r="CU9" s="621"/>
      <c r="CV9" s="621"/>
      <c r="CW9" s="621"/>
      <c r="CX9" s="621"/>
      <c r="CY9" s="622"/>
      <c r="CZ9" s="673">
        <v>8.6999999999999993</v>
      </c>
      <c r="DA9" s="673"/>
      <c r="DB9" s="673"/>
      <c r="DC9" s="673"/>
      <c r="DD9" s="626">
        <v>22476</v>
      </c>
      <c r="DE9" s="621"/>
      <c r="DF9" s="621"/>
      <c r="DG9" s="621"/>
      <c r="DH9" s="621"/>
      <c r="DI9" s="621"/>
      <c r="DJ9" s="621"/>
      <c r="DK9" s="621"/>
      <c r="DL9" s="621"/>
      <c r="DM9" s="621"/>
      <c r="DN9" s="621"/>
      <c r="DO9" s="621"/>
      <c r="DP9" s="622"/>
      <c r="DQ9" s="626">
        <v>1146911</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373613</v>
      </c>
      <c r="S10" s="621"/>
      <c r="T10" s="621"/>
      <c r="U10" s="621"/>
      <c r="V10" s="621"/>
      <c r="W10" s="621"/>
      <c r="X10" s="621"/>
      <c r="Y10" s="622"/>
      <c r="Z10" s="673">
        <v>1.9</v>
      </c>
      <c r="AA10" s="673"/>
      <c r="AB10" s="673"/>
      <c r="AC10" s="673"/>
      <c r="AD10" s="674">
        <v>373613</v>
      </c>
      <c r="AE10" s="674"/>
      <c r="AF10" s="674"/>
      <c r="AG10" s="674"/>
      <c r="AH10" s="674"/>
      <c r="AI10" s="674"/>
      <c r="AJ10" s="674"/>
      <c r="AK10" s="674"/>
      <c r="AL10" s="643">
        <v>5.0999999999999996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31080</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2950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2950</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281</v>
      </c>
      <c r="S11" s="621"/>
      <c r="T11" s="621"/>
      <c r="U11" s="621"/>
      <c r="V11" s="621"/>
      <c r="W11" s="621"/>
      <c r="X11" s="621"/>
      <c r="Y11" s="622"/>
      <c r="Z11" s="673">
        <v>0</v>
      </c>
      <c r="AA11" s="673"/>
      <c r="AB11" s="673"/>
      <c r="AC11" s="673"/>
      <c r="AD11" s="674">
        <v>281</v>
      </c>
      <c r="AE11" s="674"/>
      <c r="AF11" s="674"/>
      <c r="AG11" s="674"/>
      <c r="AH11" s="674"/>
      <c r="AI11" s="674"/>
      <c r="AJ11" s="674"/>
      <c r="AK11" s="674"/>
      <c r="AL11" s="643">
        <v>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34854</v>
      </c>
      <c r="BH11" s="621"/>
      <c r="BI11" s="621"/>
      <c r="BJ11" s="621"/>
      <c r="BK11" s="621"/>
      <c r="BL11" s="621"/>
      <c r="BM11" s="621"/>
      <c r="BN11" s="622"/>
      <c r="BO11" s="673">
        <v>2.2999999999999998</v>
      </c>
      <c r="BP11" s="673"/>
      <c r="BQ11" s="673"/>
      <c r="BR11" s="673"/>
      <c r="BS11" s="626">
        <v>6925</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526828</v>
      </c>
      <c r="CS11" s="621"/>
      <c r="CT11" s="621"/>
      <c r="CU11" s="621"/>
      <c r="CV11" s="621"/>
      <c r="CW11" s="621"/>
      <c r="CX11" s="621"/>
      <c r="CY11" s="622"/>
      <c r="CZ11" s="673">
        <v>2.8</v>
      </c>
      <c r="DA11" s="673"/>
      <c r="DB11" s="673"/>
      <c r="DC11" s="673"/>
      <c r="DD11" s="626">
        <v>175957</v>
      </c>
      <c r="DE11" s="621"/>
      <c r="DF11" s="621"/>
      <c r="DG11" s="621"/>
      <c r="DH11" s="621"/>
      <c r="DI11" s="621"/>
      <c r="DJ11" s="621"/>
      <c r="DK11" s="621"/>
      <c r="DL11" s="621"/>
      <c r="DM11" s="621"/>
      <c r="DN11" s="621"/>
      <c r="DO11" s="621"/>
      <c r="DP11" s="622"/>
      <c r="DQ11" s="626">
        <v>210199</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568940</v>
      </c>
      <c r="BH12" s="621"/>
      <c r="BI12" s="621"/>
      <c r="BJ12" s="621"/>
      <c r="BK12" s="621"/>
      <c r="BL12" s="621"/>
      <c r="BM12" s="621"/>
      <c r="BN12" s="622"/>
      <c r="BO12" s="673">
        <v>37.1</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103836</v>
      </c>
      <c r="CS12" s="621"/>
      <c r="CT12" s="621"/>
      <c r="CU12" s="621"/>
      <c r="CV12" s="621"/>
      <c r="CW12" s="621"/>
      <c r="CX12" s="621"/>
      <c r="CY12" s="622"/>
      <c r="CZ12" s="673">
        <v>0.6</v>
      </c>
      <c r="DA12" s="673"/>
      <c r="DB12" s="673"/>
      <c r="DC12" s="673"/>
      <c r="DD12" s="626">
        <v>3958</v>
      </c>
      <c r="DE12" s="621"/>
      <c r="DF12" s="621"/>
      <c r="DG12" s="621"/>
      <c r="DH12" s="621"/>
      <c r="DI12" s="621"/>
      <c r="DJ12" s="621"/>
      <c r="DK12" s="621"/>
      <c r="DL12" s="621"/>
      <c r="DM12" s="621"/>
      <c r="DN12" s="621"/>
      <c r="DO12" s="621"/>
      <c r="DP12" s="622"/>
      <c r="DQ12" s="626">
        <v>81181</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27148</v>
      </c>
      <c r="S13" s="621"/>
      <c r="T13" s="621"/>
      <c r="U13" s="621"/>
      <c r="V13" s="621"/>
      <c r="W13" s="621"/>
      <c r="X13" s="621"/>
      <c r="Y13" s="622"/>
      <c r="Z13" s="673">
        <v>0.1</v>
      </c>
      <c r="AA13" s="673"/>
      <c r="AB13" s="673"/>
      <c r="AC13" s="673"/>
      <c r="AD13" s="674">
        <v>27148</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555328</v>
      </c>
      <c r="BH13" s="621"/>
      <c r="BI13" s="621"/>
      <c r="BJ13" s="621"/>
      <c r="BK13" s="621"/>
      <c r="BL13" s="621"/>
      <c r="BM13" s="621"/>
      <c r="BN13" s="622"/>
      <c r="BO13" s="673">
        <v>36.200000000000003</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1593371</v>
      </c>
      <c r="CS13" s="621"/>
      <c r="CT13" s="621"/>
      <c r="CU13" s="621"/>
      <c r="CV13" s="621"/>
      <c r="CW13" s="621"/>
      <c r="CX13" s="621"/>
      <c r="CY13" s="622"/>
      <c r="CZ13" s="673">
        <v>8.5</v>
      </c>
      <c r="DA13" s="673"/>
      <c r="DB13" s="673"/>
      <c r="DC13" s="673"/>
      <c r="DD13" s="626">
        <v>1174929</v>
      </c>
      <c r="DE13" s="621"/>
      <c r="DF13" s="621"/>
      <c r="DG13" s="621"/>
      <c r="DH13" s="621"/>
      <c r="DI13" s="621"/>
      <c r="DJ13" s="621"/>
      <c r="DK13" s="621"/>
      <c r="DL13" s="621"/>
      <c r="DM13" s="621"/>
      <c r="DN13" s="621"/>
      <c r="DO13" s="621"/>
      <c r="DP13" s="622"/>
      <c r="DQ13" s="626">
        <v>352493</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71542</v>
      </c>
      <c r="BH14" s="621"/>
      <c r="BI14" s="621"/>
      <c r="BJ14" s="621"/>
      <c r="BK14" s="621"/>
      <c r="BL14" s="621"/>
      <c r="BM14" s="621"/>
      <c r="BN14" s="622"/>
      <c r="BO14" s="673">
        <v>4.7</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388605</v>
      </c>
      <c r="CS14" s="621"/>
      <c r="CT14" s="621"/>
      <c r="CU14" s="621"/>
      <c r="CV14" s="621"/>
      <c r="CW14" s="621"/>
      <c r="CX14" s="621"/>
      <c r="CY14" s="622"/>
      <c r="CZ14" s="673">
        <v>2.1</v>
      </c>
      <c r="DA14" s="673"/>
      <c r="DB14" s="673"/>
      <c r="DC14" s="673"/>
      <c r="DD14" s="626">
        <v>47645</v>
      </c>
      <c r="DE14" s="621"/>
      <c r="DF14" s="621"/>
      <c r="DG14" s="621"/>
      <c r="DH14" s="621"/>
      <c r="DI14" s="621"/>
      <c r="DJ14" s="621"/>
      <c r="DK14" s="621"/>
      <c r="DL14" s="621"/>
      <c r="DM14" s="621"/>
      <c r="DN14" s="621"/>
      <c r="DO14" s="621"/>
      <c r="DP14" s="622"/>
      <c r="DQ14" s="626">
        <v>358105</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4701</v>
      </c>
      <c r="S15" s="621"/>
      <c r="T15" s="621"/>
      <c r="U15" s="621"/>
      <c r="V15" s="621"/>
      <c r="W15" s="621"/>
      <c r="X15" s="621"/>
      <c r="Y15" s="622"/>
      <c r="Z15" s="673">
        <v>0</v>
      </c>
      <c r="AA15" s="673"/>
      <c r="AB15" s="673"/>
      <c r="AC15" s="673"/>
      <c r="AD15" s="674">
        <v>4701</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193210</v>
      </c>
      <c r="BH15" s="621"/>
      <c r="BI15" s="621"/>
      <c r="BJ15" s="621"/>
      <c r="BK15" s="621"/>
      <c r="BL15" s="621"/>
      <c r="BM15" s="621"/>
      <c r="BN15" s="622"/>
      <c r="BO15" s="673">
        <v>12.6</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2006524</v>
      </c>
      <c r="CS15" s="621"/>
      <c r="CT15" s="621"/>
      <c r="CU15" s="621"/>
      <c r="CV15" s="621"/>
      <c r="CW15" s="621"/>
      <c r="CX15" s="621"/>
      <c r="CY15" s="622"/>
      <c r="CZ15" s="673">
        <v>10.7</v>
      </c>
      <c r="DA15" s="673"/>
      <c r="DB15" s="673"/>
      <c r="DC15" s="673"/>
      <c r="DD15" s="626">
        <v>904120</v>
      </c>
      <c r="DE15" s="621"/>
      <c r="DF15" s="621"/>
      <c r="DG15" s="621"/>
      <c r="DH15" s="621"/>
      <c r="DI15" s="621"/>
      <c r="DJ15" s="621"/>
      <c r="DK15" s="621"/>
      <c r="DL15" s="621"/>
      <c r="DM15" s="621"/>
      <c r="DN15" s="621"/>
      <c r="DO15" s="621"/>
      <c r="DP15" s="622"/>
      <c r="DQ15" s="626">
        <v>1060961</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6166173</v>
      </c>
      <c r="S16" s="621"/>
      <c r="T16" s="621"/>
      <c r="U16" s="621"/>
      <c r="V16" s="621"/>
      <c r="W16" s="621"/>
      <c r="X16" s="621"/>
      <c r="Y16" s="622"/>
      <c r="Z16" s="673">
        <v>31.9</v>
      </c>
      <c r="AA16" s="673"/>
      <c r="AB16" s="673"/>
      <c r="AC16" s="673"/>
      <c r="AD16" s="674">
        <v>5193426</v>
      </c>
      <c r="AE16" s="674"/>
      <c r="AF16" s="674"/>
      <c r="AG16" s="674"/>
      <c r="AH16" s="674"/>
      <c r="AI16" s="674"/>
      <c r="AJ16" s="674"/>
      <c r="AK16" s="674"/>
      <c r="AL16" s="643">
        <v>71.5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17884</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9322</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5193426</v>
      </c>
      <c r="S17" s="621"/>
      <c r="T17" s="621"/>
      <c r="U17" s="621"/>
      <c r="V17" s="621"/>
      <c r="W17" s="621"/>
      <c r="X17" s="621"/>
      <c r="Y17" s="622"/>
      <c r="Z17" s="673">
        <v>26.9</v>
      </c>
      <c r="AA17" s="673"/>
      <c r="AB17" s="673"/>
      <c r="AC17" s="673"/>
      <c r="AD17" s="674">
        <v>5193426</v>
      </c>
      <c r="AE17" s="674"/>
      <c r="AF17" s="674"/>
      <c r="AG17" s="674"/>
      <c r="AH17" s="674"/>
      <c r="AI17" s="674"/>
      <c r="AJ17" s="674"/>
      <c r="AK17" s="674"/>
      <c r="AL17" s="643">
        <v>71.5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3071723</v>
      </c>
      <c r="CS17" s="621"/>
      <c r="CT17" s="621"/>
      <c r="CU17" s="621"/>
      <c r="CV17" s="621"/>
      <c r="CW17" s="621"/>
      <c r="CX17" s="621"/>
      <c r="CY17" s="622"/>
      <c r="CZ17" s="673">
        <v>16.399999999999999</v>
      </c>
      <c r="DA17" s="673"/>
      <c r="DB17" s="673"/>
      <c r="DC17" s="673"/>
      <c r="DD17" s="626" t="s">
        <v>112</v>
      </c>
      <c r="DE17" s="621"/>
      <c r="DF17" s="621"/>
      <c r="DG17" s="621"/>
      <c r="DH17" s="621"/>
      <c r="DI17" s="621"/>
      <c r="DJ17" s="621"/>
      <c r="DK17" s="621"/>
      <c r="DL17" s="621"/>
      <c r="DM17" s="621"/>
      <c r="DN17" s="621"/>
      <c r="DO17" s="621"/>
      <c r="DP17" s="622"/>
      <c r="DQ17" s="626">
        <v>2776031</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972747</v>
      </c>
      <c r="S18" s="621"/>
      <c r="T18" s="621"/>
      <c r="U18" s="621"/>
      <c r="V18" s="621"/>
      <c r="W18" s="621"/>
      <c r="X18" s="621"/>
      <c r="Y18" s="622"/>
      <c r="Z18" s="673">
        <v>5</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16631</v>
      </c>
      <c r="BH19" s="621"/>
      <c r="BI19" s="621"/>
      <c r="BJ19" s="621"/>
      <c r="BK19" s="621"/>
      <c r="BL19" s="621"/>
      <c r="BM19" s="621"/>
      <c r="BN19" s="622"/>
      <c r="BO19" s="673">
        <v>1.1000000000000001</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8217945</v>
      </c>
      <c r="S20" s="621"/>
      <c r="T20" s="621"/>
      <c r="U20" s="621"/>
      <c r="V20" s="621"/>
      <c r="W20" s="621"/>
      <c r="X20" s="621"/>
      <c r="Y20" s="622"/>
      <c r="Z20" s="673">
        <v>42.5</v>
      </c>
      <c r="AA20" s="673"/>
      <c r="AB20" s="673"/>
      <c r="AC20" s="673"/>
      <c r="AD20" s="674">
        <v>7245198</v>
      </c>
      <c r="AE20" s="674"/>
      <c r="AF20" s="674"/>
      <c r="AG20" s="674"/>
      <c r="AH20" s="674"/>
      <c r="AI20" s="674"/>
      <c r="AJ20" s="674"/>
      <c r="AK20" s="674"/>
      <c r="AL20" s="643">
        <v>99.8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16631</v>
      </c>
      <c r="BH20" s="621"/>
      <c r="BI20" s="621"/>
      <c r="BJ20" s="621"/>
      <c r="BK20" s="621"/>
      <c r="BL20" s="621"/>
      <c r="BM20" s="621"/>
      <c r="BN20" s="622"/>
      <c r="BO20" s="673">
        <v>1.1000000000000001</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18674976</v>
      </c>
      <c r="CS20" s="621"/>
      <c r="CT20" s="621"/>
      <c r="CU20" s="621"/>
      <c r="CV20" s="621"/>
      <c r="CW20" s="621"/>
      <c r="CX20" s="621"/>
      <c r="CY20" s="622"/>
      <c r="CZ20" s="673">
        <v>100</v>
      </c>
      <c r="DA20" s="673"/>
      <c r="DB20" s="673"/>
      <c r="DC20" s="673"/>
      <c r="DD20" s="626">
        <v>2481746</v>
      </c>
      <c r="DE20" s="621"/>
      <c r="DF20" s="621"/>
      <c r="DG20" s="621"/>
      <c r="DH20" s="621"/>
      <c r="DI20" s="621"/>
      <c r="DJ20" s="621"/>
      <c r="DK20" s="621"/>
      <c r="DL20" s="621"/>
      <c r="DM20" s="621"/>
      <c r="DN20" s="621"/>
      <c r="DO20" s="621"/>
      <c r="DP20" s="622"/>
      <c r="DQ20" s="626">
        <v>10880502</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4134</v>
      </c>
      <c r="S21" s="621"/>
      <c r="T21" s="621"/>
      <c r="U21" s="621"/>
      <c r="V21" s="621"/>
      <c r="W21" s="621"/>
      <c r="X21" s="621"/>
      <c r="Y21" s="622"/>
      <c r="Z21" s="673">
        <v>0</v>
      </c>
      <c r="AA21" s="673"/>
      <c r="AB21" s="673"/>
      <c r="AC21" s="673"/>
      <c r="AD21" s="674">
        <v>4134</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16631</v>
      </c>
      <c r="BH21" s="621"/>
      <c r="BI21" s="621"/>
      <c r="BJ21" s="621"/>
      <c r="BK21" s="621"/>
      <c r="BL21" s="621"/>
      <c r="BM21" s="621"/>
      <c r="BN21" s="622"/>
      <c r="BO21" s="673">
        <v>1.1000000000000001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168706</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428140</v>
      </c>
      <c r="S23" s="621"/>
      <c r="T23" s="621"/>
      <c r="U23" s="621"/>
      <c r="V23" s="621"/>
      <c r="W23" s="621"/>
      <c r="X23" s="621"/>
      <c r="Y23" s="622"/>
      <c r="Z23" s="673">
        <v>2.2000000000000002</v>
      </c>
      <c r="AA23" s="673"/>
      <c r="AB23" s="673"/>
      <c r="AC23" s="673"/>
      <c r="AD23" s="674">
        <v>6940</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79436</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7705460</v>
      </c>
      <c r="CS24" s="671"/>
      <c r="CT24" s="671"/>
      <c r="CU24" s="671"/>
      <c r="CV24" s="671"/>
      <c r="CW24" s="671"/>
      <c r="CX24" s="671"/>
      <c r="CY24" s="718"/>
      <c r="CZ24" s="722">
        <v>41.3</v>
      </c>
      <c r="DA24" s="723"/>
      <c r="DB24" s="723"/>
      <c r="DC24" s="724"/>
      <c r="DD24" s="717">
        <v>5303534</v>
      </c>
      <c r="DE24" s="671"/>
      <c r="DF24" s="671"/>
      <c r="DG24" s="671"/>
      <c r="DH24" s="671"/>
      <c r="DI24" s="671"/>
      <c r="DJ24" s="671"/>
      <c r="DK24" s="718"/>
      <c r="DL24" s="717">
        <v>4318778</v>
      </c>
      <c r="DM24" s="671"/>
      <c r="DN24" s="671"/>
      <c r="DO24" s="671"/>
      <c r="DP24" s="671"/>
      <c r="DQ24" s="671"/>
      <c r="DR24" s="671"/>
      <c r="DS24" s="671"/>
      <c r="DT24" s="671"/>
      <c r="DU24" s="671"/>
      <c r="DV24" s="718"/>
      <c r="DW24" s="719">
        <v>57.1</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1831180</v>
      </c>
      <c r="S25" s="621"/>
      <c r="T25" s="621"/>
      <c r="U25" s="621"/>
      <c r="V25" s="621"/>
      <c r="W25" s="621"/>
      <c r="X25" s="621"/>
      <c r="Y25" s="622"/>
      <c r="Z25" s="673">
        <v>9.5</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2099486</v>
      </c>
      <c r="CS25" s="639"/>
      <c r="CT25" s="639"/>
      <c r="CU25" s="639"/>
      <c r="CV25" s="639"/>
      <c r="CW25" s="639"/>
      <c r="CX25" s="639"/>
      <c r="CY25" s="640"/>
      <c r="CZ25" s="623">
        <v>11.2</v>
      </c>
      <c r="DA25" s="641"/>
      <c r="DB25" s="641"/>
      <c r="DC25" s="642"/>
      <c r="DD25" s="626">
        <v>1810520</v>
      </c>
      <c r="DE25" s="639"/>
      <c r="DF25" s="639"/>
      <c r="DG25" s="639"/>
      <c r="DH25" s="639"/>
      <c r="DI25" s="639"/>
      <c r="DJ25" s="639"/>
      <c r="DK25" s="640"/>
      <c r="DL25" s="626">
        <v>1732324</v>
      </c>
      <c r="DM25" s="639"/>
      <c r="DN25" s="639"/>
      <c r="DO25" s="639"/>
      <c r="DP25" s="639"/>
      <c r="DQ25" s="639"/>
      <c r="DR25" s="639"/>
      <c r="DS25" s="639"/>
      <c r="DT25" s="639"/>
      <c r="DU25" s="639"/>
      <c r="DV25" s="640"/>
      <c r="DW25" s="643">
        <v>22.9</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1481897</v>
      </c>
      <c r="CS26" s="621"/>
      <c r="CT26" s="621"/>
      <c r="CU26" s="621"/>
      <c r="CV26" s="621"/>
      <c r="CW26" s="621"/>
      <c r="CX26" s="621"/>
      <c r="CY26" s="622"/>
      <c r="CZ26" s="623">
        <v>7.9</v>
      </c>
      <c r="DA26" s="641"/>
      <c r="DB26" s="641"/>
      <c r="DC26" s="642"/>
      <c r="DD26" s="626">
        <v>1202063</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948729</v>
      </c>
      <c r="S27" s="621"/>
      <c r="T27" s="621"/>
      <c r="U27" s="621"/>
      <c r="V27" s="621"/>
      <c r="W27" s="621"/>
      <c r="X27" s="621"/>
      <c r="Y27" s="622"/>
      <c r="Z27" s="673">
        <v>4.9000000000000004</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1534271</v>
      </c>
      <c r="BH27" s="621"/>
      <c r="BI27" s="621"/>
      <c r="BJ27" s="621"/>
      <c r="BK27" s="621"/>
      <c r="BL27" s="621"/>
      <c r="BM27" s="621"/>
      <c r="BN27" s="622"/>
      <c r="BO27" s="673">
        <v>100</v>
      </c>
      <c r="BP27" s="673"/>
      <c r="BQ27" s="673"/>
      <c r="BR27" s="673"/>
      <c r="BS27" s="626">
        <v>6925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2534251</v>
      </c>
      <c r="CS27" s="639"/>
      <c r="CT27" s="639"/>
      <c r="CU27" s="639"/>
      <c r="CV27" s="639"/>
      <c r="CW27" s="639"/>
      <c r="CX27" s="639"/>
      <c r="CY27" s="640"/>
      <c r="CZ27" s="623">
        <v>13.6</v>
      </c>
      <c r="DA27" s="641"/>
      <c r="DB27" s="641"/>
      <c r="DC27" s="642"/>
      <c r="DD27" s="626">
        <v>716983</v>
      </c>
      <c r="DE27" s="639"/>
      <c r="DF27" s="639"/>
      <c r="DG27" s="639"/>
      <c r="DH27" s="639"/>
      <c r="DI27" s="639"/>
      <c r="DJ27" s="639"/>
      <c r="DK27" s="640"/>
      <c r="DL27" s="626">
        <v>715790</v>
      </c>
      <c r="DM27" s="639"/>
      <c r="DN27" s="639"/>
      <c r="DO27" s="639"/>
      <c r="DP27" s="639"/>
      <c r="DQ27" s="639"/>
      <c r="DR27" s="639"/>
      <c r="DS27" s="639"/>
      <c r="DT27" s="639"/>
      <c r="DU27" s="639"/>
      <c r="DV27" s="640"/>
      <c r="DW27" s="643">
        <v>9.5</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289096</v>
      </c>
      <c r="S28" s="621"/>
      <c r="T28" s="621"/>
      <c r="U28" s="621"/>
      <c r="V28" s="621"/>
      <c r="W28" s="621"/>
      <c r="X28" s="621"/>
      <c r="Y28" s="622"/>
      <c r="Z28" s="673">
        <v>1.5</v>
      </c>
      <c r="AA28" s="673"/>
      <c r="AB28" s="673"/>
      <c r="AC28" s="673"/>
      <c r="AD28" s="674">
        <v>4827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3071723</v>
      </c>
      <c r="CS28" s="621"/>
      <c r="CT28" s="621"/>
      <c r="CU28" s="621"/>
      <c r="CV28" s="621"/>
      <c r="CW28" s="621"/>
      <c r="CX28" s="621"/>
      <c r="CY28" s="622"/>
      <c r="CZ28" s="623">
        <v>16.399999999999999</v>
      </c>
      <c r="DA28" s="641"/>
      <c r="DB28" s="641"/>
      <c r="DC28" s="642"/>
      <c r="DD28" s="626">
        <v>2776031</v>
      </c>
      <c r="DE28" s="621"/>
      <c r="DF28" s="621"/>
      <c r="DG28" s="621"/>
      <c r="DH28" s="621"/>
      <c r="DI28" s="621"/>
      <c r="DJ28" s="621"/>
      <c r="DK28" s="622"/>
      <c r="DL28" s="626">
        <v>1870664</v>
      </c>
      <c r="DM28" s="621"/>
      <c r="DN28" s="621"/>
      <c r="DO28" s="621"/>
      <c r="DP28" s="621"/>
      <c r="DQ28" s="621"/>
      <c r="DR28" s="621"/>
      <c r="DS28" s="621"/>
      <c r="DT28" s="621"/>
      <c r="DU28" s="621"/>
      <c r="DV28" s="622"/>
      <c r="DW28" s="643">
        <v>24.7</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1377924</v>
      </c>
      <c r="S29" s="621"/>
      <c r="T29" s="621"/>
      <c r="U29" s="621"/>
      <c r="V29" s="621"/>
      <c r="W29" s="621"/>
      <c r="X29" s="621"/>
      <c r="Y29" s="622"/>
      <c r="Z29" s="673">
        <v>7.1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3071679</v>
      </c>
      <c r="CS29" s="639"/>
      <c r="CT29" s="639"/>
      <c r="CU29" s="639"/>
      <c r="CV29" s="639"/>
      <c r="CW29" s="639"/>
      <c r="CX29" s="639"/>
      <c r="CY29" s="640"/>
      <c r="CZ29" s="623">
        <v>16.399999999999999</v>
      </c>
      <c r="DA29" s="641"/>
      <c r="DB29" s="641"/>
      <c r="DC29" s="642"/>
      <c r="DD29" s="626">
        <v>2775987</v>
      </c>
      <c r="DE29" s="639"/>
      <c r="DF29" s="639"/>
      <c r="DG29" s="639"/>
      <c r="DH29" s="639"/>
      <c r="DI29" s="639"/>
      <c r="DJ29" s="639"/>
      <c r="DK29" s="640"/>
      <c r="DL29" s="626">
        <v>1870620</v>
      </c>
      <c r="DM29" s="639"/>
      <c r="DN29" s="639"/>
      <c r="DO29" s="639"/>
      <c r="DP29" s="639"/>
      <c r="DQ29" s="639"/>
      <c r="DR29" s="639"/>
      <c r="DS29" s="639"/>
      <c r="DT29" s="639"/>
      <c r="DU29" s="639"/>
      <c r="DV29" s="640"/>
      <c r="DW29" s="643">
        <v>24.7</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2582574</v>
      </c>
      <c r="S30" s="621"/>
      <c r="T30" s="621"/>
      <c r="U30" s="621"/>
      <c r="V30" s="621"/>
      <c r="W30" s="621"/>
      <c r="X30" s="621"/>
      <c r="Y30" s="622"/>
      <c r="Z30" s="673">
        <v>13.4</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96.8</v>
      </c>
      <c r="BH30" s="687"/>
      <c r="BI30" s="687"/>
      <c r="BJ30" s="687"/>
      <c r="BK30" s="687"/>
      <c r="BL30" s="687"/>
      <c r="BM30" s="688">
        <v>85.2</v>
      </c>
      <c r="BN30" s="687"/>
      <c r="BO30" s="687"/>
      <c r="BP30" s="687"/>
      <c r="BQ30" s="689"/>
      <c r="BR30" s="686">
        <v>96.6</v>
      </c>
      <c r="BS30" s="687"/>
      <c r="BT30" s="687"/>
      <c r="BU30" s="687"/>
      <c r="BV30" s="687"/>
      <c r="BW30" s="687"/>
      <c r="BX30" s="688">
        <v>84.4</v>
      </c>
      <c r="BY30" s="687"/>
      <c r="BZ30" s="687"/>
      <c r="CA30" s="687"/>
      <c r="CB30" s="689"/>
      <c r="CD30" s="692"/>
      <c r="CE30" s="693"/>
      <c r="CF30" s="657" t="s">
        <v>292</v>
      </c>
      <c r="CG30" s="654"/>
      <c r="CH30" s="654"/>
      <c r="CI30" s="654"/>
      <c r="CJ30" s="654"/>
      <c r="CK30" s="654"/>
      <c r="CL30" s="654"/>
      <c r="CM30" s="654"/>
      <c r="CN30" s="654"/>
      <c r="CO30" s="654"/>
      <c r="CP30" s="654"/>
      <c r="CQ30" s="655"/>
      <c r="CR30" s="620">
        <v>2836259</v>
      </c>
      <c r="CS30" s="621"/>
      <c r="CT30" s="621"/>
      <c r="CU30" s="621"/>
      <c r="CV30" s="621"/>
      <c r="CW30" s="621"/>
      <c r="CX30" s="621"/>
      <c r="CY30" s="622"/>
      <c r="CZ30" s="623">
        <v>15.2</v>
      </c>
      <c r="DA30" s="641"/>
      <c r="DB30" s="641"/>
      <c r="DC30" s="642"/>
      <c r="DD30" s="626">
        <v>2589509</v>
      </c>
      <c r="DE30" s="621"/>
      <c r="DF30" s="621"/>
      <c r="DG30" s="621"/>
      <c r="DH30" s="621"/>
      <c r="DI30" s="621"/>
      <c r="DJ30" s="621"/>
      <c r="DK30" s="622"/>
      <c r="DL30" s="626">
        <v>1684142</v>
      </c>
      <c r="DM30" s="621"/>
      <c r="DN30" s="621"/>
      <c r="DO30" s="621"/>
      <c r="DP30" s="621"/>
      <c r="DQ30" s="621"/>
      <c r="DR30" s="621"/>
      <c r="DS30" s="621"/>
      <c r="DT30" s="621"/>
      <c r="DU30" s="621"/>
      <c r="DV30" s="622"/>
      <c r="DW30" s="643">
        <v>22.3</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1132366</v>
      </c>
      <c r="S31" s="621"/>
      <c r="T31" s="621"/>
      <c r="U31" s="621"/>
      <c r="V31" s="621"/>
      <c r="W31" s="621"/>
      <c r="X31" s="621"/>
      <c r="Y31" s="622"/>
      <c r="Z31" s="673">
        <v>5.9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97.4</v>
      </c>
      <c r="BH31" s="639"/>
      <c r="BI31" s="639"/>
      <c r="BJ31" s="639"/>
      <c r="BK31" s="639"/>
      <c r="BL31" s="639"/>
      <c r="BM31" s="675">
        <v>87.9</v>
      </c>
      <c r="BN31" s="685"/>
      <c r="BO31" s="685"/>
      <c r="BP31" s="685"/>
      <c r="BQ31" s="649"/>
      <c r="BR31" s="684">
        <v>96.9</v>
      </c>
      <c r="BS31" s="639"/>
      <c r="BT31" s="639"/>
      <c r="BU31" s="639"/>
      <c r="BV31" s="639"/>
      <c r="BW31" s="639"/>
      <c r="BX31" s="675">
        <v>86.8</v>
      </c>
      <c r="BY31" s="685"/>
      <c r="BZ31" s="685"/>
      <c r="CA31" s="685"/>
      <c r="CB31" s="649"/>
      <c r="CD31" s="692"/>
      <c r="CE31" s="693"/>
      <c r="CF31" s="657" t="s">
        <v>296</v>
      </c>
      <c r="CG31" s="654"/>
      <c r="CH31" s="654"/>
      <c r="CI31" s="654"/>
      <c r="CJ31" s="654"/>
      <c r="CK31" s="654"/>
      <c r="CL31" s="654"/>
      <c r="CM31" s="654"/>
      <c r="CN31" s="654"/>
      <c r="CO31" s="654"/>
      <c r="CP31" s="654"/>
      <c r="CQ31" s="655"/>
      <c r="CR31" s="620">
        <v>235420</v>
      </c>
      <c r="CS31" s="639"/>
      <c r="CT31" s="639"/>
      <c r="CU31" s="639"/>
      <c r="CV31" s="639"/>
      <c r="CW31" s="639"/>
      <c r="CX31" s="639"/>
      <c r="CY31" s="640"/>
      <c r="CZ31" s="623">
        <v>1.3</v>
      </c>
      <c r="DA31" s="641"/>
      <c r="DB31" s="641"/>
      <c r="DC31" s="642"/>
      <c r="DD31" s="626">
        <v>186478</v>
      </c>
      <c r="DE31" s="639"/>
      <c r="DF31" s="639"/>
      <c r="DG31" s="639"/>
      <c r="DH31" s="639"/>
      <c r="DI31" s="639"/>
      <c r="DJ31" s="639"/>
      <c r="DK31" s="640"/>
      <c r="DL31" s="626">
        <v>186478</v>
      </c>
      <c r="DM31" s="639"/>
      <c r="DN31" s="639"/>
      <c r="DO31" s="639"/>
      <c r="DP31" s="639"/>
      <c r="DQ31" s="639"/>
      <c r="DR31" s="639"/>
      <c r="DS31" s="639"/>
      <c r="DT31" s="639"/>
      <c r="DU31" s="639"/>
      <c r="DV31" s="640"/>
      <c r="DW31" s="643">
        <v>2.5</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298300</v>
      </c>
      <c r="S32" s="621"/>
      <c r="T32" s="621"/>
      <c r="U32" s="621"/>
      <c r="V32" s="621"/>
      <c r="W32" s="621"/>
      <c r="X32" s="621"/>
      <c r="Y32" s="622"/>
      <c r="Z32" s="673">
        <v>1.5</v>
      </c>
      <c r="AA32" s="673"/>
      <c r="AB32" s="673"/>
      <c r="AC32" s="673"/>
      <c r="AD32" s="674">
        <v>36</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95.7</v>
      </c>
      <c r="BH32" s="605"/>
      <c r="BI32" s="605"/>
      <c r="BJ32" s="605"/>
      <c r="BK32" s="605"/>
      <c r="BL32" s="605"/>
      <c r="BM32" s="668">
        <v>78.3</v>
      </c>
      <c r="BN32" s="605"/>
      <c r="BO32" s="605"/>
      <c r="BP32" s="605"/>
      <c r="BQ32" s="662"/>
      <c r="BR32" s="683">
        <v>95.3</v>
      </c>
      <c r="BS32" s="605"/>
      <c r="BT32" s="605"/>
      <c r="BU32" s="605"/>
      <c r="BV32" s="605"/>
      <c r="BW32" s="605"/>
      <c r="BX32" s="668">
        <v>77.3</v>
      </c>
      <c r="BY32" s="605"/>
      <c r="BZ32" s="605"/>
      <c r="CA32" s="605"/>
      <c r="CB32" s="662"/>
      <c r="CD32" s="694"/>
      <c r="CE32" s="695"/>
      <c r="CF32" s="657" t="s">
        <v>299</v>
      </c>
      <c r="CG32" s="654"/>
      <c r="CH32" s="654"/>
      <c r="CI32" s="654"/>
      <c r="CJ32" s="654"/>
      <c r="CK32" s="654"/>
      <c r="CL32" s="654"/>
      <c r="CM32" s="654"/>
      <c r="CN32" s="654"/>
      <c r="CO32" s="654"/>
      <c r="CP32" s="654"/>
      <c r="CQ32" s="655"/>
      <c r="CR32" s="620">
        <v>44</v>
      </c>
      <c r="CS32" s="621"/>
      <c r="CT32" s="621"/>
      <c r="CU32" s="621"/>
      <c r="CV32" s="621"/>
      <c r="CW32" s="621"/>
      <c r="CX32" s="621"/>
      <c r="CY32" s="622"/>
      <c r="CZ32" s="623">
        <v>0</v>
      </c>
      <c r="DA32" s="641"/>
      <c r="DB32" s="641"/>
      <c r="DC32" s="642"/>
      <c r="DD32" s="626">
        <v>44</v>
      </c>
      <c r="DE32" s="621"/>
      <c r="DF32" s="621"/>
      <c r="DG32" s="621"/>
      <c r="DH32" s="621"/>
      <c r="DI32" s="621"/>
      <c r="DJ32" s="621"/>
      <c r="DK32" s="622"/>
      <c r="DL32" s="626">
        <v>44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1972468</v>
      </c>
      <c r="S33" s="621"/>
      <c r="T33" s="621"/>
      <c r="U33" s="621"/>
      <c r="V33" s="621"/>
      <c r="W33" s="621"/>
      <c r="X33" s="621"/>
      <c r="Y33" s="622"/>
      <c r="Z33" s="673">
        <v>10.199999999999999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8469886</v>
      </c>
      <c r="CS33" s="639"/>
      <c r="CT33" s="639"/>
      <c r="CU33" s="639"/>
      <c r="CV33" s="639"/>
      <c r="CW33" s="639"/>
      <c r="CX33" s="639"/>
      <c r="CY33" s="640"/>
      <c r="CZ33" s="623">
        <v>45.4</v>
      </c>
      <c r="DA33" s="641"/>
      <c r="DB33" s="641"/>
      <c r="DC33" s="642"/>
      <c r="DD33" s="626">
        <v>5111329</v>
      </c>
      <c r="DE33" s="639"/>
      <c r="DF33" s="639"/>
      <c r="DG33" s="639"/>
      <c r="DH33" s="639"/>
      <c r="DI33" s="639"/>
      <c r="DJ33" s="639"/>
      <c r="DK33" s="640"/>
      <c r="DL33" s="626">
        <v>2662943</v>
      </c>
      <c r="DM33" s="639"/>
      <c r="DN33" s="639"/>
      <c r="DO33" s="639"/>
      <c r="DP33" s="639"/>
      <c r="DQ33" s="639"/>
      <c r="DR33" s="639"/>
      <c r="DS33" s="639"/>
      <c r="DT33" s="639"/>
      <c r="DU33" s="639"/>
      <c r="DV33" s="640"/>
      <c r="DW33" s="643">
        <v>35.200000000000003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1631464</v>
      </c>
      <c r="CS34" s="621"/>
      <c r="CT34" s="621"/>
      <c r="CU34" s="621"/>
      <c r="CV34" s="621"/>
      <c r="CW34" s="621"/>
      <c r="CX34" s="621"/>
      <c r="CY34" s="622"/>
      <c r="CZ34" s="623">
        <v>8.6999999999999993</v>
      </c>
      <c r="DA34" s="641"/>
      <c r="DB34" s="641"/>
      <c r="DC34" s="642"/>
      <c r="DD34" s="626">
        <v>998427</v>
      </c>
      <c r="DE34" s="621"/>
      <c r="DF34" s="621"/>
      <c r="DG34" s="621"/>
      <c r="DH34" s="621"/>
      <c r="DI34" s="621"/>
      <c r="DJ34" s="621"/>
      <c r="DK34" s="622"/>
      <c r="DL34" s="626">
        <v>718540</v>
      </c>
      <c r="DM34" s="621"/>
      <c r="DN34" s="621"/>
      <c r="DO34" s="621"/>
      <c r="DP34" s="621"/>
      <c r="DQ34" s="621"/>
      <c r="DR34" s="621"/>
      <c r="DS34" s="621"/>
      <c r="DT34" s="621"/>
      <c r="DU34" s="621"/>
      <c r="DV34" s="622"/>
      <c r="DW34" s="643">
        <v>9.5</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300768</v>
      </c>
      <c r="S35" s="621"/>
      <c r="T35" s="621"/>
      <c r="U35" s="621"/>
      <c r="V35" s="621"/>
      <c r="W35" s="621"/>
      <c r="X35" s="621"/>
      <c r="Y35" s="622"/>
      <c r="Z35" s="673">
        <v>1.6</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2222711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-141511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301175</v>
      </c>
      <c r="CS35" s="639"/>
      <c r="CT35" s="639"/>
      <c r="CU35" s="639"/>
      <c r="CV35" s="639"/>
      <c r="CW35" s="639"/>
      <c r="CX35" s="639"/>
      <c r="CY35" s="640"/>
      <c r="CZ35" s="623">
        <v>1.6</v>
      </c>
      <c r="DA35" s="641"/>
      <c r="DB35" s="641"/>
      <c r="DC35" s="642"/>
      <c r="DD35" s="626">
        <v>62675</v>
      </c>
      <c r="DE35" s="639"/>
      <c r="DF35" s="639"/>
      <c r="DG35" s="639"/>
      <c r="DH35" s="639"/>
      <c r="DI35" s="639"/>
      <c r="DJ35" s="639"/>
      <c r="DK35" s="640"/>
      <c r="DL35" s="626">
        <v>62675</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19330998</v>
      </c>
      <c r="S36" s="661"/>
      <c r="T36" s="661"/>
      <c r="U36" s="661"/>
      <c r="V36" s="661"/>
      <c r="W36" s="661"/>
      <c r="X36" s="661"/>
      <c r="Y36" s="664"/>
      <c r="Z36" s="665">
        <v>100</v>
      </c>
      <c r="AA36" s="665"/>
      <c r="AB36" s="665"/>
      <c r="AC36" s="665"/>
      <c r="AD36" s="666">
        <v>7261135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370785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-606485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1890918</v>
      </c>
      <c r="CS36" s="621"/>
      <c r="CT36" s="621"/>
      <c r="CU36" s="621"/>
      <c r="CV36" s="621"/>
      <c r="CW36" s="621"/>
      <c r="CX36" s="621"/>
      <c r="CY36" s="622"/>
      <c r="CZ36" s="623">
        <v>10.1</v>
      </c>
      <c r="DA36" s="641"/>
      <c r="DB36" s="641"/>
      <c r="DC36" s="642"/>
      <c r="DD36" s="626">
        <v>1350745</v>
      </c>
      <c r="DE36" s="621"/>
      <c r="DF36" s="621"/>
      <c r="DG36" s="621"/>
      <c r="DH36" s="621"/>
      <c r="DI36" s="621"/>
      <c r="DJ36" s="621"/>
      <c r="DK36" s="622"/>
      <c r="DL36" s="626">
        <v>976248</v>
      </c>
      <c r="DM36" s="621"/>
      <c r="DN36" s="621"/>
      <c r="DO36" s="621"/>
      <c r="DP36" s="621"/>
      <c r="DQ36" s="621"/>
      <c r="DR36" s="621"/>
      <c r="DS36" s="621"/>
      <c r="DT36" s="621"/>
      <c r="DU36" s="621"/>
      <c r="DV36" s="622"/>
      <c r="DW36" s="643">
        <v>12.9</v>
      </c>
      <c r="DX36" s="644"/>
      <c r="DY36" s="644"/>
      <c r="DZ36" s="644"/>
      <c r="EA36" s="644"/>
      <c r="EB36" s="644"/>
      <c r="EC36" s="645"/>
    </row>
    <row r="37" spans="2:133" ht="11.25" customHeight="1">
      <c r="AQ37" s="646" t="s">
        <v>314</v>
      </c>
      <c r="AR37" s="647"/>
      <c r="AS37" s="647"/>
      <c r="AT37" s="647"/>
      <c r="AU37" s="647"/>
      <c r="AV37" s="647"/>
      <c r="AW37" s="647"/>
      <c r="AX37" s="647"/>
      <c r="AY37" s="648"/>
      <c r="AZ37" s="620" t="s">
        <v>315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3618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808485</v>
      </c>
      <c r="CS37" s="639"/>
      <c r="CT37" s="639"/>
      <c r="CU37" s="639"/>
      <c r="CV37" s="639"/>
      <c r="CW37" s="639"/>
      <c r="CX37" s="639"/>
      <c r="CY37" s="640"/>
      <c r="CZ37" s="623">
        <v>4.3</v>
      </c>
      <c r="DA37" s="641"/>
      <c r="DB37" s="641"/>
      <c r="DC37" s="642"/>
      <c r="DD37" s="626">
        <v>798485</v>
      </c>
      <c r="DE37" s="639"/>
      <c r="DF37" s="639"/>
      <c r="DG37" s="639"/>
      <c r="DH37" s="639"/>
      <c r="DI37" s="639"/>
      <c r="DJ37" s="639"/>
      <c r="DK37" s="640"/>
      <c r="DL37" s="626">
        <v>750526</v>
      </c>
      <c r="DM37" s="639"/>
      <c r="DN37" s="639"/>
      <c r="DO37" s="639"/>
      <c r="DP37" s="639"/>
      <c r="DQ37" s="639"/>
      <c r="DR37" s="639"/>
      <c r="DS37" s="639"/>
      <c r="DT37" s="639"/>
      <c r="DU37" s="639"/>
      <c r="DV37" s="640"/>
      <c r="DW37" s="643">
        <v>9.9</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5932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1851926</v>
      </c>
      <c r="CS38" s="621"/>
      <c r="CT38" s="621"/>
      <c r="CU38" s="621"/>
      <c r="CV38" s="621"/>
      <c r="CW38" s="621"/>
      <c r="CX38" s="621"/>
      <c r="CY38" s="622"/>
      <c r="CZ38" s="623">
        <v>9.9</v>
      </c>
      <c r="DA38" s="641"/>
      <c r="DB38" s="641"/>
      <c r="DC38" s="642"/>
      <c r="DD38" s="626">
        <v>1660479</v>
      </c>
      <c r="DE38" s="621"/>
      <c r="DF38" s="621"/>
      <c r="DG38" s="621"/>
      <c r="DH38" s="621"/>
      <c r="DI38" s="621"/>
      <c r="DJ38" s="621"/>
      <c r="DK38" s="622"/>
      <c r="DL38" s="626">
        <v>905480</v>
      </c>
      <c r="DM38" s="621"/>
      <c r="DN38" s="621"/>
      <c r="DO38" s="621"/>
      <c r="DP38" s="621"/>
      <c r="DQ38" s="621"/>
      <c r="DR38" s="621"/>
      <c r="DS38" s="621"/>
      <c r="DT38" s="621"/>
      <c r="DU38" s="621"/>
      <c r="DV38" s="622"/>
      <c r="DW38" s="643">
        <v>12</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60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2452443</v>
      </c>
      <c r="CS39" s="639"/>
      <c r="CT39" s="639"/>
      <c r="CU39" s="639"/>
      <c r="CV39" s="639"/>
      <c r="CW39" s="639"/>
      <c r="CX39" s="639"/>
      <c r="CY39" s="640"/>
      <c r="CZ39" s="623">
        <v>13.1</v>
      </c>
      <c r="DA39" s="641"/>
      <c r="DB39" s="641"/>
      <c r="DC39" s="642"/>
      <c r="DD39" s="626">
        <v>1036743</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1050816</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157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341960</v>
      </c>
      <c r="CS40" s="621"/>
      <c r="CT40" s="621"/>
      <c r="CU40" s="621"/>
      <c r="CV40" s="621"/>
      <c r="CW40" s="621"/>
      <c r="CX40" s="621"/>
      <c r="CY40" s="622"/>
      <c r="CZ40" s="623">
        <v>1.8</v>
      </c>
      <c r="DA40" s="641"/>
      <c r="DB40" s="641"/>
      <c r="DC40" s="642"/>
      <c r="DD40" s="626">
        <v>2260</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801110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315</v>
      </c>
      <c r="CS41" s="639"/>
      <c r="CT41" s="639"/>
      <c r="CU41" s="639"/>
      <c r="CV41" s="639"/>
      <c r="CW41" s="639"/>
      <c r="CX41" s="639"/>
      <c r="CY41" s="640"/>
      <c r="CZ41" s="623" t="s">
        <v>315</v>
      </c>
      <c r="DA41" s="641"/>
      <c r="DB41" s="641"/>
      <c r="DC41" s="642"/>
      <c r="DD41" s="626" t="s">
        <v>315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2499630</v>
      </c>
      <c r="CS42" s="621"/>
      <c r="CT42" s="621"/>
      <c r="CU42" s="621"/>
      <c r="CV42" s="621"/>
      <c r="CW42" s="621"/>
      <c r="CX42" s="621"/>
      <c r="CY42" s="622"/>
      <c r="CZ42" s="623">
        <v>13.4</v>
      </c>
      <c r="DA42" s="624"/>
      <c r="DB42" s="624"/>
      <c r="DC42" s="625"/>
      <c r="DD42" s="626">
        <v>465639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63539</v>
      </c>
      <c r="CS43" s="639"/>
      <c r="CT43" s="639"/>
      <c r="CU43" s="639"/>
      <c r="CV43" s="639"/>
      <c r="CW43" s="639"/>
      <c r="CX43" s="639"/>
      <c r="CY43" s="640"/>
      <c r="CZ43" s="623">
        <v>0.3</v>
      </c>
      <c r="DA43" s="641"/>
      <c r="DB43" s="641"/>
      <c r="DC43" s="642"/>
      <c r="DD43" s="626">
        <v>63539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2481746</v>
      </c>
      <c r="CS44" s="621"/>
      <c r="CT44" s="621"/>
      <c r="CU44" s="621"/>
      <c r="CV44" s="621"/>
      <c r="CW44" s="621"/>
      <c r="CX44" s="621"/>
      <c r="CY44" s="622"/>
      <c r="CZ44" s="623">
        <v>13.3</v>
      </c>
      <c r="DA44" s="624"/>
      <c r="DB44" s="624"/>
      <c r="DC44" s="625"/>
      <c r="DD44" s="626">
        <v>456317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803508</v>
      </c>
      <c r="CS45" s="639"/>
      <c r="CT45" s="639"/>
      <c r="CU45" s="639"/>
      <c r="CV45" s="639"/>
      <c r="CW45" s="639"/>
      <c r="CX45" s="639"/>
      <c r="CY45" s="640"/>
      <c r="CZ45" s="623">
        <v>4.3</v>
      </c>
      <c r="DA45" s="641"/>
      <c r="DB45" s="641"/>
      <c r="DC45" s="642"/>
      <c r="DD45" s="626">
        <v>34680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1676769</v>
      </c>
      <c r="CS46" s="621"/>
      <c r="CT46" s="621"/>
      <c r="CU46" s="621"/>
      <c r="CV46" s="621"/>
      <c r="CW46" s="621"/>
      <c r="CX46" s="621"/>
      <c r="CY46" s="622"/>
      <c r="CZ46" s="623">
        <v>9</v>
      </c>
      <c r="DA46" s="624"/>
      <c r="DB46" s="624"/>
      <c r="DC46" s="625"/>
      <c r="DD46" s="626">
        <v>420168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17884</v>
      </c>
      <c r="CS47" s="639"/>
      <c r="CT47" s="639"/>
      <c r="CU47" s="639"/>
      <c r="CV47" s="639"/>
      <c r="CW47" s="639"/>
      <c r="CX47" s="639"/>
      <c r="CY47" s="640"/>
      <c r="CZ47" s="623">
        <v>0.1</v>
      </c>
      <c r="DA47" s="641"/>
      <c r="DB47" s="641"/>
      <c r="DC47" s="642"/>
      <c r="DD47" s="626">
        <v>9322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18674976</v>
      </c>
      <c r="CS49" s="605"/>
      <c r="CT49" s="605"/>
      <c r="CU49" s="605"/>
      <c r="CV49" s="605"/>
      <c r="CW49" s="605"/>
      <c r="CX49" s="605"/>
      <c r="CY49" s="606"/>
      <c r="CZ49" s="607">
        <v>100</v>
      </c>
      <c r="DA49" s="608"/>
      <c r="DB49" s="608"/>
      <c r="DC49" s="609"/>
      <c r="DD49" s="610">
        <v>10880502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19228</v>
      </c>
      <c r="R7" s="1134"/>
      <c r="S7" s="1134"/>
      <c r="T7" s="1134"/>
      <c r="U7" s="1134"/>
      <c r="V7" s="1134">
        <v>18583</v>
      </c>
      <c r="W7" s="1134"/>
      <c r="X7" s="1134"/>
      <c r="Y7" s="1134"/>
      <c r="Z7" s="1134"/>
      <c r="AA7" s="1134">
        <v>645</v>
      </c>
      <c r="AB7" s="1134"/>
      <c r="AC7" s="1134"/>
      <c r="AD7" s="1134"/>
      <c r="AE7" s="1135"/>
      <c r="AF7" s="1136">
        <v>592</v>
      </c>
      <c r="AG7" s="1137"/>
      <c r="AH7" s="1137"/>
      <c r="AI7" s="1137"/>
      <c r="AJ7" s="1138"/>
      <c r="AK7" s="1120">
        <v>2583</v>
      </c>
      <c r="AL7" s="1121"/>
      <c r="AM7" s="1121"/>
      <c r="AN7" s="1121"/>
      <c r="AO7" s="1121"/>
      <c r="AP7" s="1121">
        <v>20138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560</v>
      </c>
      <c r="BT7" s="1125"/>
      <c r="BU7" s="1125"/>
      <c r="BV7" s="1125"/>
      <c r="BW7" s="1125"/>
      <c r="BX7" s="1125"/>
      <c r="BY7" s="1125"/>
      <c r="BZ7" s="1125"/>
      <c r="CA7" s="1125"/>
      <c r="CB7" s="1125"/>
      <c r="CC7" s="1125"/>
      <c r="CD7" s="1125"/>
      <c r="CE7" s="1125"/>
      <c r="CF7" s="1125"/>
      <c r="CG7" s="1126"/>
      <c r="CH7" s="1117">
        <v>-12</v>
      </c>
      <c r="CI7" s="1118"/>
      <c r="CJ7" s="1118"/>
      <c r="CK7" s="1118"/>
      <c r="CL7" s="1119"/>
      <c r="CM7" s="1117">
        <v>89</v>
      </c>
      <c r="CN7" s="1118"/>
      <c r="CO7" s="1118"/>
      <c r="CP7" s="1118"/>
      <c r="CQ7" s="1119"/>
      <c r="CR7" s="1117">
        <v>200</v>
      </c>
      <c r="CS7" s="1118"/>
      <c r="CT7" s="1118"/>
      <c r="CU7" s="1118"/>
      <c r="CV7" s="1119"/>
      <c r="CW7" s="1117">
        <v>8</v>
      </c>
      <c r="CX7" s="1118"/>
      <c r="CY7" s="1118"/>
      <c r="CZ7" s="1118"/>
      <c r="DA7" s="1119"/>
      <c r="DB7" s="1117" t="s">
        <v>565</v>
      </c>
      <c r="DC7" s="1118"/>
      <c r="DD7" s="1118"/>
      <c r="DE7" s="1118"/>
      <c r="DF7" s="1119"/>
      <c r="DG7" s="1117" t="s">
        <v>566</v>
      </c>
      <c r="DH7" s="1118"/>
      <c r="DI7" s="1118"/>
      <c r="DJ7" s="1118"/>
      <c r="DK7" s="1119"/>
      <c r="DL7" s="1117" t="s">
        <v>565</v>
      </c>
      <c r="DM7" s="1118"/>
      <c r="DN7" s="1118"/>
      <c r="DO7" s="1118"/>
      <c r="DP7" s="1119"/>
      <c r="DQ7" s="1117" t="s">
        <v>565</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103</v>
      </c>
      <c r="R8" s="1073"/>
      <c r="S8" s="1073"/>
      <c r="T8" s="1073"/>
      <c r="U8" s="1073"/>
      <c r="V8" s="1073">
        <v>92</v>
      </c>
      <c r="W8" s="1073"/>
      <c r="X8" s="1073"/>
      <c r="Y8" s="1073"/>
      <c r="Z8" s="1073"/>
      <c r="AA8" s="1073">
        <v>11</v>
      </c>
      <c r="AB8" s="1073"/>
      <c r="AC8" s="1073"/>
      <c r="AD8" s="1073"/>
      <c r="AE8" s="1074"/>
      <c r="AF8" s="1048">
        <v>11</v>
      </c>
      <c r="AG8" s="1049"/>
      <c r="AH8" s="1049"/>
      <c r="AI8" s="1049"/>
      <c r="AJ8" s="1050"/>
      <c r="AK8" s="1115" t="s">
        <v>544</v>
      </c>
      <c r="AL8" s="1116"/>
      <c r="AM8" s="1116"/>
      <c r="AN8" s="1116"/>
      <c r="AO8" s="1116"/>
      <c r="AP8" s="1116">
        <v>59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561</v>
      </c>
      <c r="BT8" s="1044"/>
      <c r="BU8" s="1044"/>
      <c r="BV8" s="1044"/>
      <c r="BW8" s="1044"/>
      <c r="BX8" s="1044"/>
      <c r="BY8" s="1044"/>
      <c r="BZ8" s="1044"/>
      <c r="CA8" s="1044"/>
      <c r="CB8" s="1044"/>
      <c r="CC8" s="1044"/>
      <c r="CD8" s="1044"/>
      <c r="CE8" s="1044"/>
      <c r="CF8" s="1044"/>
      <c r="CG8" s="1045"/>
      <c r="CH8" s="1018">
        <v>23</v>
      </c>
      <c r="CI8" s="1019"/>
      <c r="CJ8" s="1019"/>
      <c r="CK8" s="1019"/>
      <c r="CL8" s="1020"/>
      <c r="CM8" s="1018">
        <v>5</v>
      </c>
      <c r="CN8" s="1019"/>
      <c r="CO8" s="1019"/>
      <c r="CP8" s="1019"/>
      <c r="CQ8" s="1020"/>
      <c r="CR8" s="1018">
        <v>70</v>
      </c>
      <c r="CS8" s="1019"/>
      <c r="CT8" s="1019"/>
      <c r="CU8" s="1019"/>
      <c r="CV8" s="1020"/>
      <c r="CW8" s="1018">
        <v>32</v>
      </c>
      <c r="CX8" s="1019"/>
      <c r="CY8" s="1019"/>
      <c r="CZ8" s="1019"/>
      <c r="DA8" s="1020"/>
      <c r="DB8" s="1018" t="s">
        <v>565</v>
      </c>
      <c r="DC8" s="1019"/>
      <c r="DD8" s="1019"/>
      <c r="DE8" s="1019"/>
      <c r="DF8" s="1020"/>
      <c r="DG8" s="1018" t="s">
        <v>565</v>
      </c>
      <c r="DH8" s="1019"/>
      <c r="DI8" s="1019"/>
      <c r="DJ8" s="1019"/>
      <c r="DK8" s="1020"/>
      <c r="DL8" s="1018" t="s">
        <v>565</v>
      </c>
      <c r="DM8" s="1019"/>
      <c r="DN8" s="1019"/>
      <c r="DO8" s="1019"/>
      <c r="DP8" s="1020"/>
      <c r="DQ8" s="1018" t="s">
        <v>565</v>
      </c>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t="s">
        <v>544</v>
      </c>
      <c r="R9" s="1073"/>
      <c r="S9" s="1073"/>
      <c r="T9" s="1073"/>
      <c r="U9" s="1073"/>
      <c r="V9" s="1073" t="s">
        <v>544</v>
      </c>
      <c r="W9" s="1073"/>
      <c r="X9" s="1073"/>
      <c r="Y9" s="1073"/>
      <c r="Z9" s="1073"/>
      <c r="AA9" s="1073" t="s">
        <v>544</v>
      </c>
      <c r="AB9" s="1073"/>
      <c r="AC9" s="1073"/>
      <c r="AD9" s="1073"/>
      <c r="AE9" s="1074"/>
      <c r="AF9" s="1048" t="s">
        <v>112</v>
      </c>
      <c r="AG9" s="1049"/>
      <c r="AH9" s="1049"/>
      <c r="AI9" s="1049"/>
      <c r="AJ9" s="1050"/>
      <c r="AK9" s="1115" t="s">
        <v>544</v>
      </c>
      <c r="AL9" s="1116"/>
      <c r="AM9" s="1116"/>
      <c r="AN9" s="1116"/>
      <c r="AO9" s="1116"/>
      <c r="AP9" s="1116" t="s">
        <v>544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19331</v>
      </c>
      <c r="R23" s="1098"/>
      <c r="S23" s="1098"/>
      <c r="T23" s="1098"/>
      <c r="U23" s="1098"/>
      <c r="V23" s="1098">
        <v>18675</v>
      </c>
      <c r="W23" s="1098"/>
      <c r="X23" s="1098"/>
      <c r="Y23" s="1098"/>
      <c r="Z23" s="1098"/>
      <c r="AA23" s="1098">
        <v>656</v>
      </c>
      <c r="AB23" s="1098"/>
      <c r="AC23" s="1098"/>
      <c r="AD23" s="1098"/>
      <c r="AE23" s="1099"/>
      <c r="AF23" s="1100">
        <v>603</v>
      </c>
      <c r="AG23" s="1098"/>
      <c r="AH23" s="1098"/>
      <c r="AI23" s="1098"/>
      <c r="AJ23" s="1101"/>
      <c r="AK23" s="1102"/>
      <c r="AL23" s="1103"/>
      <c r="AM23" s="1103"/>
      <c r="AN23" s="1103"/>
      <c r="AO23" s="1103"/>
      <c r="AP23" s="1098">
        <v>20197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3559</v>
      </c>
      <c r="R28" s="1083"/>
      <c r="S28" s="1083"/>
      <c r="T28" s="1083"/>
      <c r="U28" s="1083"/>
      <c r="V28" s="1083">
        <v>3701</v>
      </c>
      <c r="W28" s="1083"/>
      <c r="X28" s="1083"/>
      <c r="Y28" s="1083"/>
      <c r="Z28" s="1083"/>
      <c r="AA28" s="1083">
        <v>-142</v>
      </c>
      <c r="AB28" s="1083"/>
      <c r="AC28" s="1083"/>
      <c r="AD28" s="1083"/>
      <c r="AE28" s="1084"/>
      <c r="AF28" s="1085">
        <v>-142</v>
      </c>
      <c r="AG28" s="1083"/>
      <c r="AH28" s="1083"/>
      <c r="AI28" s="1083"/>
      <c r="AJ28" s="1086"/>
      <c r="AK28" s="1087">
        <v>687</v>
      </c>
      <c r="AL28" s="1075"/>
      <c r="AM28" s="1075"/>
      <c r="AN28" s="1075"/>
      <c r="AO28" s="1075"/>
      <c r="AP28" s="1075" t="s">
        <v>545</v>
      </c>
      <c r="AQ28" s="1075"/>
      <c r="AR28" s="1075"/>
      <c r="AS28" s="1075"/>
      <c r="AT28" s="1075"/>
      <c r="AU28" s="1075" t="s">
        <v>544</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267</v>
      </c>
      <c r="R29" s="1073"/>
      <c r="S29" s="1073"/>
      <c r="T29" s="1073"/>
      <c r="U29" s="1073"/>
      <c r="V29" s="1073">
        <v>263</v>
      </c>
      <c r="W29" s="1073"/>
      <c r="X29" s="1073"/>
      <c r="Y29" s="1073"/>
      <c r="Z29" s="1073"/>
      <c r="AA29" s="1073">
        <v>4</v>
      </c>
      <c r="AB29" s="1073"/>
      <c r="AC29" s="1073"/>
      <c r="AD29" s="1073"/>
      <c r="AE29" s="1074"/>
      <c r="AF29" s="1048">
        <v>4</v>
      </c>
      <c r="AG29" s="1049"/>
      <c r="AH29" s="1049"/>
      <c r="AI29" s="1049"/>
      <c r="AJ29" s="1050"/>
      <c r="AK29" s="1009">
        <v>106</v>
      </c>
      <c r="AL29" s="1000"/>
      <c r="AM29" s="1000"/>
      <c r="AN29" s="1000"/>
      <c r="AO29" s="1000"/>
      <c r="AP29" s="1000" t="s">
        <v>544</v>
      </c>
      <c r="AQ29" s="1000"/>
      <c r="AR29" s="1000"/>
      <c r="AS29" s="1000"/>
      <c r="AT29" s="1000"/>
      <c r="AU29" s="1000" t="s">
        <v>544</v>
      </c>
      <c r="AV29" s="1000"/>
      <c r="AW29" s="1000"/>
      <c r="AX29" s="1000"/>
      <c r="AY29" s="1000"/>
      <c r="AZ29" s="1071" t="s">
        <v>544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756</v>
      </c>
      <c r="R30" s="1073"/>
      <c r="S30" s="1073"/>
      <c r="T30" s="1073"/>
      <c r="U30" s="1073"/>
      <c r="V30" s="1073">
        <v>1021</v>
      </c>
      <c r="W30" s="1073"/>
      <c r="X30" s="1073"/>
      <c r="Y30" s="1073"/>
      <c r="Z30" s="1073"/>
      <c r="AA30" s="1073">
        <v>-265</v>
      </c>
      <c r="AB30" s="1073"/>
      <c r="AC30" s="1073"/>
      <c r="AD30" s="1073"/>
      <c r="AE30" s="1074"/>
      <c r="AF30" s="1048">
        <v>-265</v>
      </c>
      <c r="AG30" s="1049"/>
      <c r="AH30" s="1049"/>
      <c r="AI30" s="1049"/>
      <c r="AJ30" s="1050"/>
      <c r="AK30" s="1009">
        <v>365</v>
      </c>
      <c r="AL30" s="1000"/>
      <c r="AM30" s="1000"/>
      <c r="AN30" s="1000"/>
      <c r="AO30" s="1000"/>
      <c r="AP30" s="1000" t="s">
        <v>544</v>
      </c>
      <c r="AQ30" s="1000"/>
      <c r="AR30" s="1000"/>
      <c r="AS30" s="1000"/>
      <c r="AT30" s="1000"/>
      <c r="AU30" s="1000" t="s">
        <v>544</v>
      </c>
      <c r="AV30" s="1000"/>
      <c r="AW30" s="1000"/>
      <c r="AX30" s="1000"/>
      <c r="AY30" s="1000"/>
      <c r="AZ30" s="1071" t="s">
        <v>544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567</v>
      </c>
      <c r="R31" s="1073"/>
      <c r="S31" s="1073"/>
      <c r="T31" s="1073"/>
      <c r="U31" s="1073"/>
      <c r="V31" s="1073">
        <v>531</v>
      </c>
      <c r="W31" s="1073"/>
      <c r="X31" s="1073"/>
      <c r="Y31" s="1073"/>
      <c r="Z31" s="1073"/>
      <c r="AA31" s="1073">
        <v>36</v>
      </c>
      <c r="AB31" s="1073"/>
      <c r="AC31" s="1073"/>
      <c r="AD31" s="1073"/>
      <c r="AE31" s="1074"/>
      <c r="AF31" s="1048">
        <v>401</v>
      </c>
      <c r="AG31" s="1049"/>
      <c r="AH31" s="1049"/>
      <c r="AI31" s="1049"/>
      <c r="AJ31" s="1050"/>
      <c r="AK31" s="1009">
        <v>91</v>
      </c>
      <c r="AL31" s="1000"/>
      <c r="AM31" s="1000"/>
      <c r="AN31" s="1000"/>
      <c r="AO31" s="1000"/>
      <c r="AP31" s="1000">
        <v>1246</v>
      </c>
      <c r="AQ31" s="1000"/>
      <c r="AR31" s="1000"/>
      <c r="AS31" s="1000"/>
      <c r="AT31" s="1000"/>
      <c r="AU31" s="1000">
        <v>62</v>
      </c>
      <c r="AV31" s="1000"/>
      <c r="AW31" s="1000"/>
      <c r="AX31" s="1000"/>
      <c r="AY31" s="1000"/>
      <c r="AZ31" s="1071" t="s">
        <v>565</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v>
      </c>
      <c r="AG63" s="988"/>
      <c r="AH63" s="988"/>
      <c r="AI63" s="988"/>
      <c r="AJ63" s="1059"/>
      <c r="AK63" s="1060"/>
      <c r="AL63" s="992"/>
      <c r="AM63" s="992"/>
      <c r="AN63" s="992"/>
      <c r="AO63" s="992"/>
      <c r="AP63" s="988">
        <v>1246</v>
      </c>
      <c r="AQ63" s="988"/>
      <c r="AR63" s="988"/>
      <c r="AS63" s="988"/>
      <c r="AT63" s="988"/>
      <c r="AU63" s="988">
        <v>62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546</v>
      </c>
      <c r="C68" s="1015"/>
      <c r="D68" s="1015"/>
      <c r="E68" s="1015"/>
      <c r="F68" s="1015"/>
      <c r="G68" s="1015"/>
      <c r="H68" s="1015"/>
      <c r="I68" s="1015"/>
      <c r="J68" s="1015"/>
      <c r="K68" s="1015"/>
      <c r="L68" s="1015"/>
      <c r="M68" s="1015"/>
      <c r="N68" s="1015"/>
      <c r="O68" s="1015"/>
      <c r="P68" s="1016"/>
      <c r="Q68" s="1017">
        <v>101</v>
      </c>
      <c r="R68" s="1011"/>
      <c r="S68" s="1011"/>
      <c r="T68" s="1011"/>
      <c r="U68" s="1011"/>
      <c r="V68" s="1011">
        <v>101</v>
      </c>
      <c r="W68" s="1011"/>
      <c r="X68" s="1011"/>
      <c r="Y68" s="1011"/>
      <c r="Z68" s="1011"/>
      <c r="AA68" s="1011">
        <v>1</v>
      </c>
      <c r="AB68" s="1011"/>
      <c r="AC68" s="1011"/>
      <c r="AD68" s="1011"/>
      <c r="AE68" s="1011"/>
      <c r="AF68" s="1011">
        <v>1</v>
      </c>
      <c r="AG68" s="1011"/>
      <c r="AH68" s="1011"/>
      <c r="AI68" s="1011"/>
      <c r="AJ68" s="1011"/>
      <c r="AK68" s="1011">
        <v>1</v>
      </c>
      <c r="AL68" s="1011"/>
      <c r="AM68" s="1011"/>
      <c r="AN68" s="1011"/>
      <c r="AO68" s="1011"/>
      <c r="AP68" s="1011" t="s">
        <v>566</v>
      </c>
      <c r="AQ68" s="1011"/>
      <c r="AR68" s="1011"/>
      <c r="AS68" s="1011"/>
      <c r="AT68" s="1011"/>
      <c r="AU68" s="1011" t="s">
        <v>565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547</v>
      </c>
      <c r="C69" s="1004"/>
      <c r="D69" s="1004"/>
      <c r="E69" s="1004"/>
      <c r="F69" s="1004"/>
      <c r="G69" s="1004"/>
      <c r="H69" s="1004"/>
      <c r="I69" s="1004"/>
      <c r="J69" s="1004"/>
      <c r="K69" s="1004"/>
      <c r="L69" s="1004"/>
      <c r="M69" s="1004"/>
      <c r="N69" s="1004"/>
      <c r="O69" s="1004"/>
      <c r="P69" s="1005"/>
      <c r="Q69" s="1006">
        <v>12059</v>
      </c>
      <c r="R69" s="1000"/>
      <c r="S69" s="1000"/>
      <c r="T69" s="1000"/>
      <c r="U69" s="1000"/>
      <c r="V69" s="1000">
        <v>11158</v>
      </c>
      <c r="W69" s="1000"/>
      <c r="X69" s="1000"/>
      <c r="Y69" s="1000"/>
      <c r="Z69" s="1000"/>
      <c r="AA69" s="1000">
        <v>900</v>
      </c>
      <c r="AB69" s="1000"/>
      <c r="AC69" s="1000"/>
      <c r="AD69" s="1000"/>
      <c r="AE69" s="1000"/>
      <c r="AF69" s="1000">
        <v>900</v>
      </c>
      <c r="AG69" s="1000"/>
      <c r="AH69" s="1000"/>
      <c r="AI69" s="1000"/>
      <c r="AJ69" s="1000"/>
      <c r="AK69" s="1000" t="s">
        <v>571</v>
      </c>
      <c r="AL69" s="1000"/>
      <c r="AM69" s="1000"/>
      <c r="AN69" s="1000"/>
      <c r="AO69" s="1000"/>
      <c r="AP69" s="1000" t="s">
        <v>565</v>
      </c>
      <c r="AQ69" s="1000"/>
      <c r="AR69" s="1000"/>
      <c r="AS69" s="1000"/>
      <c r="AT69" s="1000"/>
      <c r="AU69" s="1000" t="s">
        <v>565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548</v>
      </c>
      <c r="C70" s="1004"/>
      <c r="D70" s="1004"/>
      <c r="E70" s="1004"/>
      <c r="F70" s="1004"/>
      <c r="G70" s="1004"/>
      <c r="H70" s="1004"/>
      <c r="I70" s="1004"/>
      <c r="J70" s="1004"/>
      <c r="K70" s="1004"/>
      <c r="L70" s="1004"/>
      <c r="M70" s="1004"/>
      <c r="N70" s="1004"/>
      <c r="O70" s="1004"/>
      <c r="P70" s="1005"/>
      <c r="Q70" s="1006">
        <v>70</v>
      </c>
      <c r="R70" s="1000"/>
      <c r="S70" s="1000"/>
      <c r="T70" s="1000"/>
      <c r="U70" s="1000"/>
      <c r="V70" s="1000">
        <v>70</v>
      </c>
      <c r="W70" s="1000"/>
      <c r="X70" s="1000"/>
      <c r="Y70" s="1000"/>
      <c r="Z70" s="1000"/>
      <c r="AA70" s="1000" t="s">
        <v>545</v>
      </c>
      <c r="AB70" s="1000"/>
      <c r="AC70" s="1000"/>
      <c r="AD70" s="1000"/>
      <c r="AE70" s="1000"/>
      <c r="AF70" s="1000" t="s">
        <v>544</v>
      </c>
      <c r="AG70" s="1000"/>
      <c r="AH70" s="1000"/>
      <c r="AI70" s="1000"/>
      <c r="AJ70" s="1000"/>
      <c r="AK70" s="1010" t="s">
        <v>571</v>
      </c>
      <c r="AL70" s="1008"/>
      <c r="AM70" s="1008"/>
      <c r="AN70" s="1008"/>
      <c r="AO70" s="1009"/>
      <c r="AP70" s="1000" t="s">
        <v>565</v>
      </c>
      <c r="AQ70" s="1000"/>
      <c r="AR70" s="1000"/>
      <c r="AS70" s="1000"/>
      <c r="AT70" s="1000"/>
      <c r="AU70" s="1000" t="s">
        <v>565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549</v>
      </c>
      <c r="C71" s="1004"/>
      <c r="D71" s="1004"/>
      <c r="E71" s="1004"/>
      <c r="F71" s="1004"/>
      <c r="G71" s="1004"/>
      <c r="H71" s="1004"/>
      <c r="I71" s="1004"/>
      <c r="J71" s="1004"/>
      <c r="K71" s="1004"/>
      <c r="L71" s="1004"/>
      <c r="M71" s="1004"/>
      <c r="N71" s="1004"/>
      <c r="O71" s="1004"/>
      <c r="P71" s="1005"/>
      <c r="Q71" s="1006">
        <v>176</v>
      </c>
      <c r="R71" s="1000"/>
      <c r="S71" s="1000"/>
      <c r="T71" s="1000"/>
      <c r="U71" s="1000"/>
      <c r="V71" s="1000">
        <v>165</v>
      </c>
      <c r="W71" s="1000"/>
      <c r="X71" s="1000"/>
      <c r="Y71" s="1000"/>
      <c r="Z71" s="1000"/>
      <c r="AA71" s="1000">
        <v>11</v>
      </c>
      <c r="AB71" s="1000"/>
      <c r="AC71" s="1000"/>
      <c r="AD71" s="1000"/>
      <c r="AE71" s="1000"/>
      <c r="AF71" s="1000">
        <v>11</v>
      </c>
      <c r="AG71" s="1000"/>
      <c r="AH71" s="1000"/>
      <c r="AI71" s="1000"/>
      <c r="AJ71" s="1000"/>
      <c r="AK71" s="1000" t="s">
        <v>565</v>
      </c>
      <c r="AL71" s="1000"/>
      <c r="AM71" s="1000"/>
      <c r="AN71" s="1000"/>
      <c r="AO71" s="1000"/>
      <c r="AP71" s="1000" t="s">
        <v>565</v>
      </c>
      <c r="AQ71" s="1000"/>
      <c r="AR71" s="1000"/>
      <c r="AS71" s="1000"/>
      <c r="AT71" s="1000"/>
      <c r="AU71" s="1000" t="s">
        <v>565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550</v>
      </c>
      <c r="C72" s="1004"/>
      <c r="D72" s="1004"/>
      <c r="E72" s="1004"/>
      <c r="F72" s="1004"/>
      <c r="G72" s="1004"/>
      <c r="H72" s="1004"/>
      <c r="I72" s="1004"/>
      <c r="J72" s="1004"/>
      <c r="K72" s="1004"/>
      <c r="L72" s="1004"/>
      <c r="M72" s="1004"/>
      <c r="N72" s="1004"/>
      <c r="O72" s="1004"/>
      <c r="P72" s="1005"/>
      <c r="Q72" s="1006">
        <v>1830</v>
      </c>
      <c r="R72" s="1000"/>
      <c r="S72" s="1000"/>
      <c r="T72" s="1000"/>
      <c r="U72" s="1000"/>
      <c r="V72" s="1000">
        <v>1825</v>
      </c>
      <c r="W72" s="1000"/>
      <c r="X72" s="1000"/>
      <c r="Y72" s="1000"/>
      <c r="Z72" s="1000"/>
      <c r="AA72" s="1000">
        <v>5</v>
      </c>
      <c r="AB72" s="1000"/>
      <c r="AC72" s="1000"/>
      <c r="AD72" s="1000"/>
      <c r="AE72" s="1000"/>
      <c r="AF72" s="1000">
        <v>5</v>
      </c>
      <c r="AG72" s="1000"/>
      <c r="AH72" s="1000"/>
      <c r="AI72" s="1000"/>
      <c r="AJ72" s="1000"/>
      <c r="AK72" s="1000">
        <v>81</v>
      </c>
      <c r="AL72" s="1000"/>
      <c r="AM72" s="1000"/>
      <c r="AN72" s="1000"/>
      <c r="AO72" s="1000"/>
      <c r="AP72" s="1000">
        <v>1225</v>
      </c>
      <c r="AQ72" s="1000"/>
      <c r="AR72" s="1000"/>
      <c r="AS72" s="1000"/>
      <c r="AT72" s="1000"/>
      <c r="AU72" s="1000">
        <v>170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551</v>
      </c>
      <c r="C73" s="1004"/>
      <c r="D73" s="1004"/>
      <c r="E73" s="1004"/>
      <c r="F73" s="1004"/>
      <c r="G73" s="1004"/>
      <c r="H73" s="1004"/>
      <c r="I73" s="1004"/>
      <c r="J73" s="1004"/>
      <c r="K73" s="1004"/>
      <c r="L73" s="1004"/>
      <c r="M73" s="1004"/>
      <c r="N73" s="1004"/>
      <c r="O73" s="1004"/>
      <c r="P73" s="1005"/>
      <c r="Q73" s="1006">
        <v>158</v>
      </c>
      <c r="R73" s="1000"/>
      <c r="S73" s="1000"/>
      <c r="T73" s="1000"/>
      <c r="U73" s="1000"/>
      <c r="V73" s="1000">
        <v>148</v>
      </c>
      <c r="W73" s="1000"/>
      <c r="X73" s="1000"/>
      <c r="Y73" s="1000"/>
      <c r="Z73" s="1000"/>
      <c r="AA73" s="1000">
        <v>10</v>
      </c>
      <c r="AB73" s="1000"/>
      <c r="AC73" s="1000"/>
      <c r="AD73" s="1000"/>
      <c r="AE73" s="1000"/>
      <c r="AF73" s="1000">
        <v>10</v>
      </c>
      <c r="AG73" s="1000"/>
      <c r="AH73" s="1000"/>
      <c r="AI73" s="1000"/>
      <c r="AJ73" s="1000"/>
      <c r="AK73" s="1000">
        <v>10</v>
      </c>
      <c r="AL73" s="1000"/>
      <c r="AM73" s="1000"/>
      <c r="AN73" s="1000"/>
      <c r="AO73" s="1000"/>
      <c r="AP73" s="1000" t="s">
        <v>565</v>
      </c>
      <c r="AQ73" s="1000"/>
      <c r="AR73" s="1000"/>
      <c r="AS73" s="1000"/>
      <c r="AT73" s="1000"/>
      <c r="AU73" s="1000" t="s">
        <v>566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552</v>
      </c>
      <c r="C74" s="1004"/>
      <c r="D74" s="1004"/>
      <c r="E74" s="1004"/>
      <c r="F74" s="1004"/>
      <c r="G74" s="1004"/>
      <c r="H74" s="1004"/>
      <c r="I74" s="1004"/>
      <c r="J74" s="1004"/>
      <c r="K74" s="1004"/>
      <c r="L74" s="1004"/>
      <c r="M74" s="1004"/>
      <c r="N74" s="1004"/>
      <c r="O74" s="1004"/>
      <c r="P74" s="1005"/>
      <c r="Q74" s="1006">
        <v>202</v>
      </c>
      <c r="R74" s="1000"/>
      <c r="S74" s="1000"/>
      <c r="T74" s="1000"/>
      <c r="U74" s="1000"/>
      <c r="V74" s="1000">
        <v>197</v>
      </c>
      <c r="W74" s="1000"/>
      <c r="X74" s="1000"/>
      <c r="Y74" s="1000"/>
      <c r="Z74" s="1000"/>
      <c r="AA74" s="1000">
        <v>5</v>
      </c>
      <c r="AB74" s="1000"/>
      <c r="AC74" s="1000"/>
      <c r="AD74" s="1000"/>
      <c r="AE74" s="1000"/>
      <c r="AF74" s="1000">
        <v>5</v>
      </c>
      <c r="AG74" s="1000"/>
      <c r="AH74" s="1000"/>
      <c r="AI74" s="1000"/>
      <c r="AJ74" s="1000"/>
      <c r="AK74" s="1000">
        <v>17</v>
      </c>
      <c r="AL74" s="1000"/>
      <c r="AM74" s="1000"/>
      <c r="AN74" s="1000"/>
      <c r="AO74" s="1000"/>
      <c r="AP74" s="1000" t="s">
        <v>544</v>
      </c>
      <c r="AQ74" s="1000"/>
      <c r="AR74" s="1000"/>
      <c r="AS74" s="1000"/>
      <c r="AT74" s="1000"/>
      <c r="AU74" s="1000" t="s">
        <v>544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553</v>
      </c>
      <c r="C75" s="1004"/>
      <c r="D75" s="1004"/>
      <c r="E75" s="1004"/>
      <c r="F75" s="1004"/>
      <c r="G75" s="1004"/>
      <c r="H75" s="1004"/>
      <c r="I75" s="1004"/>
      <c r="J75" s="1004"/>
      <c r="K75" s="1004"/>
      <c r="L75" s="1004"/>
      <c r="M75" s="1004"/>
      <c r="N75" s="1004"/>
      <c r="O75" s="1004"/>
      <c r="P75" s="1005"/>
      <c r="Q75" s="1007">
        <v>64</v>
      </c>
      <c r="R75" s="1008"/>
      <c r="S75" s="1008"/>
      <c r="T75" s="1008"/>
      <c r="U75" s="1009"/>
      <c r="V75" s="1010">
        <v>64</v>
      </c>
      <c r="W75" s="1008"/>
      <c r="X75" s="1008"/>
      <c r="Y75" s="1008"/>
      <c r="Z75" s="1009"/>
      <c r="AA75" s="1010" t="s">
        <v>563</v>
      </c>
      <c r="AB75" s="1008"/>
      <c r="AC75" s="1008"/>
      <c r="AD75" s="1008"/>
      <c r="AE75" s="1009"/>
      <c r="AF75" s="1010" t="s">
        <v>564</v>
      </c>
      <c r="AG75" s="1008"/>
      <c r="AH75" s="1008"/>
      <c r="AI75" s="1008"/>
      <c r="AJ75" s="1009"/>
      <c r="AK75" s="1010" t="s">
        <v>563</v>
      </c>
      <c r="AL75" s="1008"/>
      <c r="AM75" s="1008"/>
      <c r="AN75" s="1008"/>
      <c r="AO75" s="1009"/>
      <c r="AP75" s="1010" t="s">
        <v>563</v>
      </c>
      <c r="AQ75" s="1008"/>
      <c r="AR75" s="1008"/>
      <c r="AS75" s="1008"/>
      <c r="AT75" s="1009"/>
      <c r="AU75" s="1010" t="s">
        <v>563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554</v>
      </c>
      <c r="C76" s="1004"/>
      <c r="D76" s="1004"/>
      <c r="E76" s="1004"/>
      <c r="F76" s="1004"/>
      <c r="G76" s="1004"/>
      <c r="H76" s="1004"/>
      <c r="I76" s="1004"/>
      <c r="J76" s="1004"/>
      <c r="K76" s="1004"/>
      <c r="L76" s="1004"/>
      <c r="M76" s="1004"/>
      <c r="N76" s="1004"/>
      <c r="O76" s="1004"/>
      <c r="P76" s="1005"/>
      <c r="Q76" s="1007">
        <v>1049</v>
      </c>
      <c r="R76" s="1008"/>
      <c r="S76" s="1008"/>
      <c r="T76" s="1008"/>
      <c r="U76" s="1009"/>
      <c r="V76" s="1010">
        <v>1014</v>
      </c>
      <c r="W76" s="1008"/>
      <c r="X76" s="1008"/>
      <c r="Y76" s="1008"/>
      <c r="Z76" s="1009"/>
      <c r="AA76" s="1010">
        <v>36</v>
      </c>
      <c r="AB76" s="1008"/>
      <c r="AC76" s="1008"/>
      <c r="AD76" s="1008"/>
      <c r="AE76" s="1009"/>
      <c r="AF76" s="1010">
        <v>36</v>
      </c>
      <c r="AG76" s="1008"/>
      <c r="AH76" s="1008"/>
      <c r="AI76" s="1008"/>
      <c r="AJ76" s="1009"/>
      <c r="AK76" s="1010" t="s">
        <v>569</v>
      </c>
      <c r="AL76" s="1008"/>
      <c r="AM76" s="1008"/>
      <c r="AN76" s="1008"/>
      <c r="AO76" s="1009"/>
      <c r="AP76" s="1010" t="s">
        <v>565</v>
      </c>
      <c r="AQ76" s="1008"/>
      <c r="AR76" s="1008"/>
      <c r="AS76" s="1008"/>
      <c r="AT76" s="1009"/>
      <c r="AU76" s="1010" t="s">
        <v>565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555</v>
      </c>
      <c r="C77" s="1004"/>
      <c r="D77" s="1004"/>
      <c r="E77" s="1004"/>
      <c r="F77" s="1004"/>
      <c r="G77" s="1004"/>
      <c r="H77" s="1004"/>
      <c r="I77" s="1004"/>
      <c r="J77" s="1004"/>
      <c r="K77" s="1004"/>
      <c r="L77" s="1004"/>
      <c r="M77" s="1004"/>
      <c r="N77" s="1004"/>
      <c r="O77" s="1004"/>
      <c r="P77" s="1005"/>
      <c r="Q77" s="1007">
        <v>66230</v>
      </c>
      <c r="R77" s="1008"/>
      <c r="S77" s="1008"/>
      <c r="T77" s="1008"/>
      <c r="U77" s="1009"/>
      <c r="V77" s="1010">
        <v>64208</v>
      </c>
      <c r="W77" s="1008"/>
      <c r="X77" s="1008"/>
      <c r="Y77" s="1008"/>
      <c r="Z77" s="1009"/>
      <c r="AA77" s="1010">
        <v>2022</v>
      </c>
      <c r="AB77" s="1008"/>
      <c r="AC77" s="1008"/>
      <c r="AD77" s="1008"/>
      <c r="AE77" s="1009"/>
      <c r="AF77" s="1010">
        <v>2022</v>
      </c>
      <c r="AG77" s="1008"/>
      <c r="AH77" s="1008"/>
      <c r="AI77" s="1008"/>
      <c r="AJ77" s="1009"/>
      <c r="AK77" s="1010">
        <v>160</v>
      </c>
      <c r="AL77" s="1008"/>
      <c r="AM77" s="1008"/>
      <c r="AN77" s="1008"/>
      <c r="AO77" s="1009"/>
      <c r="AP77" s="1010" t="s">
        <v>565</v>
      </c>
      <c r="AQ77" s="1008"/>
      <c r="AR77" s="1008"/>
      <c r="AS77" s="1008"/>
      <c r="AT77" s="1009"/>
      <c r="AU77" s="1010" t="s">
        <v>566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556</v>
      </c>
      <c r="C78" s="1004"/>
      <c r="D78" s="1004"/>
      <c r="E78" s="1004"/>
      <c r="F78" s="1004"/>
      <c r="G78" s="1004"/>
      <c r="H78" s="1004"/>
      <c r="I78" s="1004"/>
      <c r="J78" s="1004"/>
      <c r="K78" s="1004"/>
      <c r="L78" s="1004"/>
      <c r="M78" s="1004"/>
      <c r="N78" s="1004"/>
      <c r="O78" s="1004"/>
      <c r="P78" s="1005"/>
      <c r="Q78" s="1006">
        <v>489</v>
      </c>
      <c r="R78" s="1000"/>
      <c r="S78" s="1000"/>
      <c r="T78" s="1000"/>
      <c r="U78" s="1000"/>
      <c r="V78" s="1000">
        <v>416</v>
      </c>
      <c r="W78" s="1000"/>
      <c r="X78" s="1000"/>
      <c r="Y78" s="1000"/>
      <c r="Z78" s="1000"/>
      <c r="AA78" s="1000">
        <v>72</v>
      </c>
      <c r="AB78" s="1000"/>
      <c r="AC78" s="1000"/>
      <c r="AD78" s="1000"/>
      <c r="AE78" s="1000"/>
      <c r="AF78" s="1000">
        <v>72</v>
      </c>
      <c r="AG78" s="1000"/>
      <c r="AH78" s="1000"/>
      <c r="AI78" s="1000"/>
      <c r="AJ78" s="1000"/>
      <c r="AK78" s="1000">
        <v>61</v>
      </c>
      <c r="AL78" s="1000"/>
      <c r="AM78" s="1000"/>
      <c r="AN78" s="1000"/>
      <c r="AO78" s="1000"/>
      <c r="AP78" s="1000" t="s">
        <v>565</v>
      </c>
      <c r="AQ78" s="1000"/>
      <c r="AR78" s="1000"/>
      <c r="AS78" s="1000"/>
      <c r="AT78" s="1000"/>
      <c r="AU78" s="1000" t="s">
        <v>565</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557</v>
      </c>
      <c r="C79" s="1004"/>
      <c r="D79" s="1004"/>
      <c r="E79" s="1004"/>
      <c r="F79" s="1004"/>
      <c r="G79" s="1004"/>
      <c r="H79" s="1004"/>
      <c r="I79" s="1004"/>
      <c r="J79" s="1004"/>
      <c r="K79" s="1004"/>
      <c r="L79" s="1004"/>
      <c r="M79" s="1004"/>
      <c r="N79" s="1004"/>
      <c r="O79" s="1004"/>
      <c r="P79" s="1005"/>
      <c r="Q79" s="1006">
        <v>744266</v>
      </c>
      <c r="R79" s="1000"/>
      <c r="S79" s="1000"/>
      <c r="T79" s="1000"/>
      <c r="U79" s="1000"/>
      <c r="V79" s="1000">
        <v>712499</v>
      </c>
      <c r="W79" s="1000"/>
      <c r="X79" s="1000"/>
      <c r="Y79" s="1000"/>
      <c r="Z79" s="1000"/>
      <c r="AA79" s="1000">
        <v>31767</v>
      </c>
      <c r="AB79" s="1000"/>
      <c r="AC79" s="1000"/>
      <c r="AD79" s="1000"/>
      <c r="AE79" s="1000"/>
      <c r="AF79" s="1000">
        <v>31767</v>
      </c>
      <c r="AG79" s="1000"/>
      <c r="AH79" s="1000"/>
      <c r="AI79" s="1000"/>
      <c r="AJ79" s="1000"/>
      <c r="AK79" s="1000" t="s">
        <v>567</v>
      </c>
      <c r="AL79" s="1000"/>
      <c r="AM79" s="1000"/>
      <c r="AN79" s="1000"/>
      <c r="AO79" s="1000"/>
      <c r="AP79" s="1000" t="s">
        <v>565</v>
      </c>
      <c r="AQ79" s="1000"/>
      <c r="AR79" s="1000"/>
      <c r="AS79" s="1000"/>
      <c r="AT79" s="1000"/>
      <c r="AU79" s="1000" t="s">
        <v>565</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558</v>
      </c>
      <c r="C80" s="1004"/>
      <c r="D80" s="1004"/>
      <c r="E80" s="1004"/>
      <c r="F80" s="1004"/>
      <c r="G80" s="1004"/>
      <c r="H80" s="1004"/>
      <c r="I80" s="1004"/>
      <c r="J80" s="1004"/>
      <c r="K80" s="1004"/>
      <c r="L80" s="1004"/>
      <c r="M80" s="1004"/>
      <c r="N80" s="1004"/>
      <c r="O80" s="1004"/>
      <c r="P80" s="1005"/>
      <c r="Q80" s="1006">
        <v>598</v>
      </c>
      <c r="R80" s="1000"/>
      <c r="S80" s="1000"/>
      <c r="T80" s="1000"/>
      <c r="U80" s="1000"/>
      <c r="V80" s="1000">
        <v>589</v>
      </c>
      <c r="W80" s="1000"/>
      <c r="X80" s="1000"/>
      <c r="Y80" s="1000"/>
      <c r="Z80" s="1000"/>
      <c r="AA80" s="1000">
        <v>9</v>
      </c>
      <c r="AB80" s="1000"/>
      <c r="AC80" s="1000"/>
      <c r="AD80" s="1000"/>
      <c r="AE80" s="1000"/>
      <c r="AF80" s="1000">
        <v>9</v>
      </c>
      <c r="AG80" s="1000"/>
      <c r="AH80" s="1000"/>
      <c r="AI80" s="1000"/>
      <c r="AJ80" s="1000"/>
      <c r="AK80" s="1000" t="s">
        <v>565</v>
      </c>
      <c r="AL80" s="1000"/>
      <c r="AM80" s="1000"/>
      <c r="AN80" s="1000"/>
      <c r="AO80" s="1000"/>
      <c r="AP80" s="1000">
        <v>335</v>
      </c>
      <c r="AQ80" s="1000"/>
      <c r="AR80" s="1000"/>
      <c r="AS80" s="1000"/>
      <c r="AT80" s="1000"/>
      <c r="AU80" s="1000" t="s">
        <v>565</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559</v>
      </c>
      <c r="C81" s="1004"/>
      <c r="D81" s="1004"/>
      <c r="E81" s="1004"/>
      <c r="F81" s="1004"/>
      <c r="G81" s="1004"/>
      <c r="H81" s="1004"/>
      <c r="I81" s="1004"/>
      <c r="J81" s="1004"/>
      <c r="K81" s="1004"/>
      <c r="L81" s="1004"/>
      <c r="M81" s="1004"/>
      <c r="N81" s="1004"/>
      <c r="O81" s="1004"/>
      <c r="P81" s="1005"/>
      <c r="Q81" s="1006">
        <v>1268</v>
      </c>
      <c r="R81" s="1000"/>
      <c r="S81" s="1000"/>
      <c r="T81" s="1000"/>
      <c r="U81" s="1000"/>
      <c r="V81" s="1000">
        <v>1288</v>
      </c>
      <c r="W81" s="1000"/>
      <c r="X81" s="1000"/>
      <c r="Y81" s="1000"/>
      <c r="Z81" s="1000"/>
      <c r="AA81" s="1000">
        <v>-20</v>
      </c>
      <c r="AB81" s="1000"/>
      <c r="AC81" s="1000"/>
      <c r="AD81" s="1000"/>
      <c r="AE81" s="1000"/>
      <c r="AF81" s="1000">
        <v>1932</v>
      </c>
      <c r="AG81" s="1000"/>
      <c r="AH81" s="1000"/>
      <c r="AI81" s="1000"/>
      <c r="AJ81" s="1000"/>
      <c r="AK81" s="1000" t="s">
        <v>568</v>
      </c>
      <c r="AL81" s="1000"/>
      <c r="AM81" s="1000"/>
      <c r="AN81" s="1000"/>
      <c r="AO81" s="1000"/>
      <c r="AP81" s="1000">
        <v>2138</v>
      </c>
      <c r="AQ81" s="1000"/>
      <c r="AR81" s="1000"/>
      <c r="AS81" s="1000"/>
      <c r="AT81" s="1000"/>
      <c r="AU81" s="1000" t="s">
        <v>570</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562</v>
      </c>
      <c r="C82" s="1004"/>
      <c r="D82" s="1004"/>
      <c r="E82" s="1004"/>
      <c r="F82" s="1004"/>
      <c r="G82" s="1004"/>
      <c r="H82" s="1004"/>
      <c r="I82" s="1004"/>
      <c r="J82" s="1004"/>
      <c r="K82" s="1004"/>
      <c r="L82" s="1004"/>
      <c r="M82" s="1004"/>
      <c r="N82" s="1004"/>
      <c r="O82" s="1004"/>
      <c r="P82" s="1005"/>
      <c r="Q82" s="1006">
        <v>810</v>
      </c>
      <c r="R82" s="1000"/>
      <c r="S82" s="1000"/>
      <c r="T82" s="1000"/>
      <c r="U82" s="1000"/>
      <c r="V82" s="1000">
        <v>748</v>
      </c>
      <c r="W82" s="1000"/>
      <c r="X82" s="1000"/>
      <c r="Y82" s="1000"/>
      <c r="Z82" s="1000"/>
      <c r="AA82" s="1000">
        <v>62</v>
      </c>
      <c r="AB82" s="1000"/>
      <c r="AC82" s="1000"/>
      <c r="AD82" s="1000"/>
      <c r="AE82" s="1000"/>
      <c r="AF82" s="1000">
        <v>62</v>
      </c>
      <c r="AG82" s="1000"/>
      <c r="AH82" s="1000"/>
      <c r="AI82" s="1000"/>
      <c r="AJ82" s="1000"/>
      <c r="AK82" s="1000" t="s">
        <v>565</v>
      </c>
      <c r="AL82" s="1000"/>
      <c r="AM82" s="1000"/>
      <c r="AN82" s="1000"/>
      <c r="AO82" s="1000"/>
      <c r="AP82" s="1000">
        <v>52</v>
      </c>
      <c r="AQ82" s="1000"/>
      <c r="AR82" s="1000"/>
      <c r="AS82" s="1000"/>
      <c r="AT82" s="1000"/>
      <c r="AU82" s="1000">
        <v>9</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36832</v>
      </c>
      <c r="AG88" s="988"/>
      <c r="AH88" s="988"/>
      <c r="AI88" s="988"/>
      <c r="AJ88" s="988"/>
      <c r="AK88" s="992"/>
      <c r="AL88" s="992"/>
      <c r="AM88" s="992"/>
      <c r="AN88" s="992"/>
      <c r="AO88" s="992"/>
      <c r="AP88" s="988">
        <v>3750</v>
      </c>
      <c r="AQ88" s="988"/>
      <c r="AR88" s="988"/>
      <c r="AS88" s="988"/>
      <c r="AT88" s="988"/>
      <c r="AU88" s="988">
        <v>179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270</v>
      </c>
      <c r="CS102" s="980"/>
      <c r="CT102" s="980"/>
      <c r="CU102" s="980"/>
      <c r="CV102" s="981"/>
      <c r="CW102" s="979">
        <v>40</v>
      </c>
      <c r="CX102" s="980"/>
      <c r="CY102" s="980"/>
      <c r="CZ102" s="980"/>
      <c r="DA102" s="981"/>
      <c r="DB102" s="979" t="s">
        <v>566</v>
      </c>
      <c r="DC102" s="980"/>
      <c r="DD102" s="980"/>
      <c r="DE102" s="980"/>
      <c r="DF102" s="981"/>
      <c r="DG102" s="979" t="s">
        <v>565</v>
      </c>
      <c r="DH102" s="980"/>
      <c r="DI102" s="980"/>
      <c r="DJ102" s="980"/>
      <c r="DK102" s="981"/>
      <c r="DL102" s="979" t="s">
        <v>565</v>
      </c>
      <c r="DM102" s="980"/>
      <c r="DN102" s="980"/>
      <c r="DO102" s="980"/>
      <c r="DP102" s="981"/>
      <c r="DQ102" s="979" t="s">
        <v>565</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2078885</v>
      </c>
      <c r="AB110" s="916"/>
      <c r="AC110" s="916"/>
      <c r="AD110" s="916"/>
      <c r="AE110" s="917"/>
      <c r="AF110" s="918">
        <v>2105653</v>
      </c>
      <c r="AG110" s="916"/>
      <c r="AH110" s="916"/>
      <c r="AI110" s="916"/>
      <c r="AJ110" s="917"/>
      <c r="AK110" s="918">
        <v>2166312</v>
      </c>
      <c r="AL110" s="916"/>
      <c r="AM110" s="916"/>
      <c r="AN110" s="916"/>
      <c r="AO110" s="917"/>
      <c r="AP110" s="919">
        <v>37.200000000000003</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21355902</v>
      </c>
      <c r="BR110" s="863"/>
      <c r="BS110" s="863"/>
      <c r="BT110" s="863"/>
      <c r="BU110" s="863"/>
      <c r="BV110" s="863">
        <v>21060839</v>
      </c>
      <c r="BW110" s="863"/>
      <c r="BX110" s="863"/>
      <c r="BY110" s="863"/>
      <c r="BZ110" s="863"/>
      <c r="CA110" s="863">
        <v>20197048</v>
      </c>
      <c r="CB110" s="863"/>
      <c r="CC110" s="863"/>
      <c r="CD110" s="863"/>
      <c r="CE110" s="863"/>
      <c r="CF110" s="887">
        <v>346.8</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412</v>
      </c>
      <c r="AB112" s="798"/>
      <c r="AC112" s="798"/>
      <c r="AD112" s="798"/>
      <c r="AE112" s="799"/>
      <c r="AF112" s="800" t="s">
        <v>412</v>
      </c>
      <c r="AG112" s="798"/>
      <c r="AH112" s="798"/>
      <c r="AI112" s="798"/>
      <c r="AJ112" s="799"/>
      <c r="AK112" s="800" t="s">
        <v>412</v>
      </c>
      <c r="AL112" s="798"/>
      <c r="AM112" s="798"/>
      <c r="AN112" s="798"/>
      <c r="AO112" s="799"/>
      <c r="AP112" s="845" t="s">
        <v>412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69826</v>
      </c>
      <c r="BR112" s="835"/>
      <c r="BS112" s="835"/>
      <c r="BT112" s="835"/>
      <c r="BU112" s="835"/>
      <c r="BV112" s="835">
        <v>63673</v>
      </c>
      <c r="BW112" s="835"/>
      <c r="BX112" s="835"/>
      <c r="BY112" s="835"/>
      <c r="BZ112" s="835"/>
      <c r="CA112" s="835">
        <v>62277</v>
      </c>
      <c r="CB112" s="835"/>
      <c r="CC112" s="835"/>
      <c r="CD112" s="835"/>
      <c r="CE112" s="835"/>
      <c r="CF112" s="896">
        <v>1.1000000000000001</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412</v>
      </c>
      <c r="DH112" s="835"/>
      <c r="DI112" s="835"/>
      <c r="DJ112" s="835"/>
      <c r="DK112" s="835"/>
      <c r="DL112" s="835" t="s">
        <v>412</v>
      </c>
      <c r="DM112" s="835"/>
      <c r="DN112" s="835"/>
      <c r="DO112" s="835"/>
      <c r="DP112" s="835"/>
      <c r="DQ112" s="835" t="s">
        <v>412</v>
      </c>
      <c r="DR112" s="835"/>
      <c r="DS112" s="835"/>
      <c r="DT112" s="835"/>
      <c r="DU112" s="835"/>
      <c r="DV112" s="812" t="s">
        <v>412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4804</v>
      </c>
      <c r="AB113" s="944"/>
      <c r="AC113" s="944"/>
      <c r="AD113" s="944"/>
      <c r="AE113" s="945"/>
      <c r="AF113" s="946">
        <v>6867</v>
      </c>
      <c r="AG113" s="944"/>
      <c r="AH113" s="944"/>
      <c r="AI113" s="944"/>
      <c r="AJ113" s="945"/>
      <c r="AK113" s="946">
        <v>22144</v>
      </c>
      <c r="AL113" s="944"/>
      <c r="AM113" s="944"/>
      <c r="AN113" s="944"/>
      <c r="AO113" s="945"/>
      <c r="AP113" s="947">
        <v>0.4</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276182</v>
      </c>
      <c r="BR113" s="835"/>
      <c r="BS113" s="835"/>
      <c r="BT113" s="835"/>
      <c r="BU113" s="835"/>
      <c r="BV113" s="835">
        <v>249391</v>
      </c>
      <c r="BW113" s="835"/>
      <c r="BX113" s="835"/>
      <c r="BY113" s="835"/>
      <c r="BZ113" s="835"/>
      <c r="CA113" s="835">
        <v>179194</v>
      </c>
      <c r="CB113" s="835"/>
      <c r="CC113" s="835"/>
      <c r="CD113" s="835"/>
      <c r="CE113" s="835"/>
      <c r="CF113" s="896">
        <v>3.1</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412</v>
      </c>
      <c r="DH113" s="798"/>
      <c r="DI113" s="798"/>
      <c r="DJ113" s="798"/>
      <c r="DK113" s="799"/>
      <c r="DL113" s="800" t="s">
        <v>412</v>
      </c>
      <c r="DM113" s="798"/>
      <c r="DN113" s="798"/>
      <c r="DO113" s="798"/>
      <c r="DP113" s="799"/>
      <c r="DQ113" s="800" t="s">
        <v>412</v>
      </c>
      <c r="DR113" s="798"/>
      <c r="DS113" s="798"/>
      <c r="DT113" s="798"/>
      <c r="DU113" s="799"/>
      <c r="DV113" s="845" t="s">
        <v>412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17252</v>
      </c>
      <c r="AB114" s="798"/>
      <c r="AC114" s="798"/>
      <c r="AD114" s="798"/>
      <c r="AE114" s="799"/>
      <c r="AF114" s="800">
        <v>27841</v>
      </c>
      <c r="AG114" s="798"/>
      <c r="AH114" s="798"/>
      <c r="AI114" s="798"/>
      <c r="AJ114" s="799"/>
      <c r="AK114" s="800">
        <v>30416</v>
      </c>
      <c r="AL114" s="798"/>
      <c r="AM114" s="798"/>
      <c r="AN114" s="798"/>
      <c r="AO114" s="799"/>
      <c r="AP114" s="845">
        <v>0.5</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2738589</v>
      </c>
      <c r="BR114" s="835"/>
      <c r="BS114" s="835"/>
      <c r="BT114" s="835"/>
      <c r="BU114" s="835"/>
      <c r="BV114" s="835">
        <v>2556875</v>
      </c>
      <c r="BW114" s="835"/>
      <c r="BX114" s="835"/>
      <c r="BY114" s="835"/>
      <c r="BZ114" s="835"/>
      <c r="CA114" s="835">
        <v>2490288</v>
      </c>
      <c r="CB114" s="835"/>
      <c r="CC114" s="835"/>
      <c r="CD114" s="835"/>
      <c r="CE114" s="835"/>
      <c r="CF114" s="896">
        <v>42.8</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412</v>
      </c>
      <c r="DH114" s="798"/>
      <c r="DI114" s="798"/>
      <c r="DJ114" s="798"/>
      <c r="DK114" s="799"/>
      <c r="DL114" s="800" t="s">
        <v>412</v>
      </c>
      <c r="DM114" s="798"/>
      <c r="DN114" s="798"/>
      <c r="DO114" s="798"/>
      <c r="DP114" s="799"/>
      <c r="DQ114" s="800" t="s">
        <v>412</v>
      </c>
      <c r="DR114" s="798"/>
      <c r="DS114" s="798"/>
      <c r="DT114" s="798"/>
      <c r="DU114" s="799"/>
      <c r="DV114" s="845" t="s">
        <v>412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165825</v>
      </c>
      <c r="AB115" s="944"/>
      <c r="AC115" s="944"/>
      <c r="AD115" s="944"/>
      <c r="AE115" s="945"/>
      <c r="AF115" s="946">
        <v>165825</v>
      </c>
      <c r="AG115" s="944"/>
      <c r="AH115" s="944"/>
      <c r="AI115" s="944"/>
      <c r="AJ115" s="945"/>
      <c r="AK115" s="946">
        <v>147720</v>
      </c>
      <c r="AL115" s="944"/>
      <c r="AM115" s="944"/>
      <c r="AN115" s="944"/>
      <c r="AO115" s="945"/>
      <c r="AP115" s="947">
        <v>2.5</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412</v>
      </c>
      <c r="BR115" s="835"/>
      <c r="BS115" s="835"/>
      <c r="BT115" s="835"/>
      <c r="BU115" s="835"/>
      <c r="BV115" s="835" t="s">
        <v>412</v>
      </c>
      <c r="BW115" s="835"/>
      <c r="BX115" s="835"/>
      <c r="BY115" s="835"/>
      <c r="BZ115" s="835"/>
      <c r="CA115" s="835" t="s">
        <v>412</v>
      </c>
      <c r="CB115" s="835"/>
      <c r="CC115" s="835"/>
      <c r="CD115" s="835"/>
      <c r="CE115" s="835"/>
      <c r="CF115" s="896" t="s">
        <v>412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412</v>
      </c>
      <c r="DH115" s="798"/>
      <c r="DI115" s="798"/>
      <c r="DJ115" s="798"/>
      <c r="DK115" s="799"/>
      <c r="DL115" s="800" t="s">
        <v>412</v>
      </c>
      <c r="DM115" s="798"/>
      <c r="DN115" s="798"/>
      <c r="DO115" s="798"/>
      <c r="DP115" s="799"/>
      <c r="DQ115" s="800" t="s">
        <v>412</v>
      </c>
      <c r="DR115" s="798"/>
      <c r="DS115" s="798"/>
      <c r="DT115" s="798"/>
      <c r="DU115" s="799"/>
      <c r="DV115" s="845" t="s">
        <v>412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412</v>
      </c>
      <c r="AB116" s="798"/>
      <c r="AC116" s="798"/>
      <c r="AD116" s="798"/>
      <c r="AE116" s="799"/>
      <c r="AF116" s="800" t="s">
        <v>412</v>
      </c>
      <c r="AG116" s="798"/>
      <c r="AH116" s="798"/>
      <c r="AI116" s="798"/>
      <c r="AJ116" s="799"/>
      <c r="AK116" s="800" t="s">
        <v>412</v>
      </c>
      <c r="AL116" s="798"/>
      <c r="AM116" s="798"/>
      <c r="AN116" s="798"/>
      <c r="AO116" s="799"/>
      <c r="AP116" s="845" t="s">
        <v>412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412</v>
      </c>
      <c r="BR116" s="835"/>
      <c r="BS116" s="835"/>
      <c r="BT116" s="835"/>
      <c r="BU116" s="835"/>
      <c r="BV116" s="835" t="s">
        <v>412</v>
      </c>
      <c r="BW116" s="835"/>
      <c r="BX116" s="835"/>
      <c r="BY116" s="835"/>
      <c r="BZ116" s="835"/>
      <c r="CA116" s="835" t="s">
        <v>412</v>
      </c>
      <c r="CB116" s="835"/>
      <c r="CC116" s="835"/>
      <c r="CD116" s="835"/>
      <c r="CE116" s="835"/>
      <c r="CF116" s="896" t="s">
        <v>412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412</v>
      </c>
      <c r="DH116" s="798"/>
      <c r="DI116" s="798"/>
      <c r="DJ116" s="798"/>
      <c r="DK116" s="799"/>
      <c r="DL116" s="800" t="s">
        <v>412</v>
      </c>
      <c r="DM116" s="798"/>
      <c r="DN116" s="798"/>
      <c r="DO116" s="798"/>
      <c r="DP116" s="799"/>
      <c r="DQ116" s="800" t="s">
        <v>412</v>
      </c>
      <c r="DR116" s="798"/>
      <c r="DS116" s="798"/>
      <c r="DT116" s="798"/>
      <c r="DU116" s="799"/>
      <c r="DV116" s="845" t="s">
        <v>412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2266766</v>
      </c>
      <c r="AB117" s="930"/>
      <c r="AC117" s="930"/>
      <c r="AD117" s="930"/>
      <c r="AE117" s="931"/>
      <c r="AF117" s="932">
        <v>2306186</v>
      </c>
      <c r="AG117" s="930"/>
      <c r="AH117" s="930"/>
      <c r="AI117" s="930"/>
      <c r="AJ117" s="931"/>
      <c r="AK117" s="932">
        <v>2366592</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429</v>
      </c>
      <c r="BR117" s="835"/>
      <c r="BS117" s="835"/>
      <c r="BT117" s="835"/>
      <c r="BU117" s="835"/>
      <c r="BV117" s="835" t="s">
        <v>429</v>
      </c>
      <c r="BW117" s="835"/>
      <c r="BX117" s="835"/>
      <c r="BY117" s="835"/>
      <c r="BZ117" s="835"/>
      <c r="CA117" s="835" t="s">
        <v>429</v>
      </c>
      <c r="CB117" s="835"/>
      <c r="CC117" s="835"/>
      <c r="CD117" s="835"/>
      <c r="CE117" s="835"/>
      <c r="CF117" s="896" t="s">
        <v>429</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429</v>
      </c>
      <c r="DH117" s="798"/>
      <c r="DI117" s="798"/>
      <c r="DJ117" s="798"/>
      <c r="DK117" s="799"/>
      <c r="DL117" s="800" t="s">
        <v>429</v>
      </c>
      <c r="DM117" s="798"/>
      <c r="DN117" s="798"/>
      <c r="DO117" s="798"/>
      <c r="DP117" s="799"/>
      <c r="DQ117" s="800" t="s">
        <v>429</v>
      </c>
      <c r="DR117" s="798"/>
      <c r="DS117" s="798"/>
      <c r="DT117" s="798"/>
      <c r="DU117" s="799"/>
      <c r="DV117" s="845" t="s">
        <v>429</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24440499</v>
      </c>
      <c r="BR119" s="866"/>
      <c r="BS119" s="866"/>
      <c r="BT119" s="866"/>
      <c r="BU119" s="866"/>
      <c r="BV119" s="866">
        <v>23930778</v>
      </c>
      <c r="BW119" s="866"/>
      <c r="BX119" s="866"/>
      <c r="BY119" s="866"/>
      <c r="BZ119" s="866"/>
      <c r="CA119" s="866">
        <v>22928807</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16464791</v>
      </c>
      <c r="BR120" s="863"/>
      <c r="BS120" s="863"/>
      <c r="BT120" s="863"/>
      <c r="BU120" s="863"/>
      <c r="BV120" s="863">
        <v>17494459</v>
      </c>
      <c r="BW120" s="863"/>
      <c r="BX120" s="863"/>
      <c r="BY120" s="863"/>
      <c r="BZ120" s="863"/>
      <c r="CA120" s="863">
        <v>17553327</v>
      </c>
      <c r="CB120" s="863"/>
      <c r="CC120" s="863"/>
      <c r="CD120" s="863"/>
      <c r="CE120" s="863"/>
      <c r="CF120" s="887">
        <v>301.39999999999998</v>
      </c>
      <c r="CG120" s="888"/>
      <c r="CH120" s="888"/>
      <c r="CI120" s="888"/>
      <c r="CJ120" s="888"/>
      <c r="CK120" s="889" t="s">
        <v>437</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69826</v>
      </c>
      <c r="DH120" s="863"/>
      <c r="DI120" s="863"/>
      <c r="DJ120" s="863"/>
      <c r="DK120" s="863"/>
      <c r="DL120" s="863">
        <v>63673</v>
      </c>
      <c r="DM120" s="863"/>
      <c r="DN120" s="863"/>
      <c r="DO120" s="863"/>
      <c r="DP120" s="863"/>
      <c r="DQ120" s="863">
        <v>62277</v>
      </c>
      <c r="DR120" s="863"/>
      <c r="DS120" s="863"/>
      <c r="DT120" s="863"/>
      <c r="DU120" s="863"/>
      <c r="DV120" s="864">
        <v>1.1000000000000001</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3080060</v>
      </c>
      <c r="BR121" s="835"/>
      <c r="BS121" s="835"/>
      <c r="BT121" s="835"/>
      <c r="BU121" s="835"/>
      <c r="BV121" s="835">
        <v>3074475</v>
      </c>
      <c r="BW121" s="835"/>
      <c r="BX121" s="835"/>
      <c r="BY121" s="835"/>
      <c r="BZ121" s="835"/>
      <c r="CA121" s="835">
        <v>3053257</v>
      </c>
      <c r="CB121" s="835"/>
      <c r="CC121" s="835"/>
      <c r="CD121" s="835"/>
      <c r="CE121" s="835"/>
      <c r="CF121" s="896">
        <v>52.4</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15547913</v>
      </c>
      <c r="BR122" s="866"/>
      <c r="BS122" s="866"/>
      <c r="BT122" s="866"/>
      <c r="BU122" s="866"/>
      <c r="BV122" s="866">
        <v>15119352</v>
      </c>
      <c r="BW122" s="866"/>
      <c r="BX122" s="866"/>
      <c r="BY122" s="866"/>
      <c r="BZ122" s="866"/>
      <c r="CA122" s="866">
        <v>14873221</v>
      </c>
      <c r="CB122" s="866"/>
      <c r="CC122" s="866"/>
      <c r="CD122" s="866"/>
      <c r="CE122" s="866"/>
      <c r="CF122" s="867">
        <v>255.4</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441</v>
      </c>
      <c r="AB123" s="798"/>
      <c r="AC123" s="798"/>
      <c r="AD123" s="798"/>
      <c r="AE123" s="799"/>
      <c r="AF123" s="800" t="s">
        <v>441</v>
      </c>
      <c r="AG123" s="798"/>
      <c r="AH123" s="798"/>
      <c r="AI123" s="798"/>
      <c r="AJ123" s="799"/>
      <c r="AK123" s="800" t="s">
        <v>441</v>
      </c>
      <c r="AL123" s="798"/>
      <c r="AM123" s="798"/>
      <c r="AN123" s="798"/>
      <c r="AO123" s="799"/>
      <c r="AP123" s="845" t="s">
        <v>441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35092764</v>
      </c>
      <c r="BR123" s="854"/>
      <c r="BS123" s="854"/>
      <c r="BT123" s="854"/>
      <c r="BU123" s="854"/>
      <c r="BV123" s="854">
        <v>35688286</v>
      </c>
      <c r="BW123" s="854"/>
      <c r="BX123" s="854"/>
      <c r="BY123" s="854"/>
      <c r="BZ123" s="854"/>
      <c r="CA123" s="854">
        <v>35479805</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165825</v>
      </c>
      <c r="AB127" s="798"/>
      <c r="AC127" s="798"/>
      <c r="AD127" s="798"/>
      <c r="AE127" s="799"/>
      <c r="AF127" s="800">
        <v>165825</v>
      </c>
      <c r="AG127" s="798"/>
      <c r="AH127" s="798"/>
      <c r="AI127" s="798"/>
      <c r="AJ127" s="799"/>
      <c r="AK127" s="800">
        <v>147720</v>
      </c>
      <c r="AL127" s="798"/>
      <c r="AM127" s="798"/>
      <c r="AN127" s="798"/>
      <c r="AO127" s="799"/>
      <c r="AP127" s="845">
        <v>2.5</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257116</v>
      </c>
      <c r="AB128" s="819"/>
      <c r="AC128" s="819"/>
      <c r="AD128" s="819"/>
      <c r="AE128" s="820"/>
      <c r="AF128" s="821">
        <v>266294</v>
      </c>
      <c r="AG128" s="819"/>
      <c r="AH128" s="819"/>
      <c r="AI128" s="819"/>
      <c r="AJ128" s="820"/>
      <c r="AK128" s="821">
        <v>295692</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441</v>
      </c>
      <c r="BG128" s="805"/>
      <c r="BH128" s="805"/>
      <c r="BI128" s="805"/>
      <c r="BJ128" s="805"/>
      <c r="BK128" s="805"/>
      <c r="BL128" s="828"/>
      <c r="BM128" s="804">
        <v>13.87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7544567</v>
      </c>
      <c r="AB129" s="798"/>
      <c r="AC129" s="798"/>
      <c r="AD129" s="798"/>
      <c r="AE129" s="799"/>
      <c r="AF129" s="800">
        <v>7666178</v>
      </c>
      <c r="AG129" s="798"/>
      <c r="AH129" s="798"/>
      <c r="AI129" s="798"/>
      <c r="AJ129" s="799"/>
      <c r="AK129" s="800">
        <v>7553152</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18.87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1735946</v>
      </c>
      <c r="AB130" s="798"/>
      <c r="AC130" s="798"/>
      <c r="AD130" s="798"/>
      <c r="AE130" s="799"/>
      <c r="AF130" s="800">
        <v>1729240</v>
      </c>
      <c r="AG130" s="798"/>
      <c r="AH130" s="798"/>
      <c r="AI130" s="798"/>
      <c r="AJ130" s="799"/>
      <c r="AK130" s="800">
        <v>1729629</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5.2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5808621</v>
      </c>
      <c r="AB131" s="781"/>
      <c r="AC131" s="781"/>
      <c r="AD131" s="781"/>
      <c r="AE131" s="782"/>
      <c r="AF131" s="783">
        <v>5936938</v>
      </c>
      <c r="AG131" s="781"/>
      <c r="AH131" s="781"/>
      <c r="AI131" s="781"/>
      <c r="AJ131" s="782"/>
      <c r="AK131" s="783">
        <v>5823523</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4.712030618</v>
      </c>
      <c r="AB132" s="761"/>
      <c r="AC132" s="761"/>
      <c r="AD132" s="761"/>
      <c r="AE132" s="762"/>
      <c r="AF132" s="763">
        <v>5.2325289570000004</v>
      </c>
      <c r="AG132" s="761"/>
      <c r="AH132" s="761"/>
      <c r="AI132" s="761"/>
      <c r="AJ132" s="762"/>
      <c r="AK132" s="763">
        <v>5.8602155429999998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7.6</v>
      </c>
      <c r="AB133" s="740"/>
      <c r="AC133" s="740"/>
      <c r="AD133" s="740"/>
      <c r="AE133" s="741"/>
      <c r="AF133" s="739">
        <v>5.3</v>
      </c>
      <c r="AG133" s="740"/>
      <c r="AH133" s="740"/>
      <c r="AI133" s="740"/>
      <c r="AJ133" s="741"/>
      <c r="AK133" s="739">
        <v>5.2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2099486</v>
      </c>
      <c r="L9" s="266">
        <v>89162</v>
      </c>
      <c r="M9" s="267">
        <v>55845</v>
      </c>
      <c r="N9" s="268">
        <v>59.7</v>
      </c>
    </row>
    <row r="10" spans="1:16">
      <c r="A10" s="250"/>
      <c r="B10" s="246"/>
      <c r="C10" s="246"/>
      <c r="D10" s="246"/>
      <c r="E10" s="246"/>
      <c r="F10" s="246"/>
      <c r="G10" s="1166" t="s">
        <v>476</v>
      </c>
      <c r="H10" s="1167"/>
      <c r="I10" s="1167"/>
      <c r="J10" s="1168"/>
      <c r="K10" s="269">
        <v>28303</v>
      </c>
      <c r="L10" s="270">
        <v>1202</v>
      </c>
      <c r="M10" s="271">
        <v>5607</v>
      </c>
      <c r="N10" s="272">
        <v>-78.599999999999994</v>
      </c>
    </row>
    <row r="11" spans="1:16" ht="13.5" customHeight="1">
      <c r="A11" s="250"/>
      <c r="B11" s="246"/>
      <c r="C11" s="246"/>
      <c r="D11" s="246"/>
      <c r="E11" s="246"/>
      <c r="F11" s="246"/>
      <c r="G11" s="1166" t="s">
        <v>477</v>
      </c>
      <c r="H11" s="1167"/>
      <c r="I11" s="1167"/>
      <c r="J11" s="1168"/>
      <c r="K11" s="269">
        <v>284617</v>
      </c>
      <c r="L11" s="270">
        <v>12087</v>
      </c>
      <c r="M11" s="271">
        <v>8384</v>
      </c>
      <c r="N11" s="272">
        <v>44.2</v>
      </c>
    </row>
    <row r="12" spans="1:16" ht="13.5" customHeight="1">
      <c r="A12" s="250"/>
      <c r="B12" s="246"/>
      <c r="C12" s="246"/>
      <c r="D12" s="246"/>
      <c r="E12" s="246"/>
      <c r="F12" s="246"/>
      <c r="G12" s="1166" t="s">
        <v>478</v>
      </c>
      <c r="H12" s="1167"/>
      <c r="I12" s="1167"/>
      <c r="J12" s="1168"/>
      <c r="K12" s="269" t="s">
        <v>479</v>
      </c>
      <c r="L12" s="270" t="s">
        <v>479</v>
      </c>
      <c r="M12" s="271">
        <v>147</v>
      </c>
      <c r="N12" s="272" t="s">
        <v>479</v>
      </c>
    </row>
    <row r="13" spans="1:16" ht="13.5" customHeight="1">
      <c r="A13" s="250"/>
      <c r="B13" s="246"/>
      <c r="C13" s="246"/>
      <c r="D13" s="246"/>
      <c r="E13" s="246"/>
      <c r="F13" s="246"/>
      <c r="G13" s="1166" t="s">
        <v>480</v>
      </c>
      <c r="H13" s="1167"/>
      <c r="I13" s="1167"/>
      <c r="J13" s="1168"/>
      <c r="K13" s="269" t="s">
        <v>479</v>
      </c>
      <c r="L13" s="270" t="s">
        <v>479</v>
      </c>
      <c r="M13" s="271">
        <v>6</v>
      </c>
      <c r="N13" s="272" t="s">
        <v>479</v>
      </c>
    </row>
    <row r="14" spans="1:16" ht="13.5" customHeight="1">
      <c r="A14" s="250"/>
      <c r="B14" s="246"/>
      <c r="C14" s="246"/>
      <c r="D14" s="246"/>
      <c r="E14" s="246"/>
      <c r="F14" s="246"/>
      <c r="G14" s="1166" t="s">
        <v>481</v>
      </c>
      <c r="H14" s="1167"/>
      <c r="I14" s="1167"/>
      <c r="J14" s="1168"/>
      <c r="K14" s="269">
        <v>35367</v>
      </c>
      <c r="L14" s="270">
        <v>1502</v>
      </c>
      <c r="M14" s="271">
        <v>2653</v>
      </c>
      <c r="N14" s="272">
        <v>-43.4</v>
      </c>
    </row>
    <row r="15" spans="1:16" ht="13.5" customHeight="1">
      <c r="A15" s="250"/>
      <c r="B15" s="246"/>
      <c r="C15" s="246"/>
      <c r="D15" s="246"/>
      <c r="E15" s="246"/>
      <c r="F15" s="246"/>
      <c r="G15" s="1166" t="s">
        <v>482</v>
      </c>
      <c r="H15" s="1167"/>
      <c r="I15" s="1167"/>
      <c r="J15" s="1168"/>
      <c r="K15" s="269">
        <v>63539</v>
      </c>
      <c r="L15" s="270">
        <v>2698</v>
      </c>
      <c r="M15" s="271">
        <v>1240</v>
      </c>
      <c r="N15" s="272">
        <v>117.6</v>
      </c>
    </row>
    <row r="16" spans="1:16">
      <c r="A16" s="250"/>
      <c r="B16" s="246"/>
      <c r="C16" s="246"/>
      <c r="D16" s="246"/>
      <c r="E16" s="246"/>
      <c r="F16" s="246"/>
      <c r="G16" s="1169" t="s">
        <v>483</v>
      </c>
      <c r="H16" s="1170"/>
      <c r="I16" s="1170"/>
      <c r="J16" s="1171"/>
      <c r="K16" s="270">
        <v>-189789</v>
      </c>
      <c r="L16" s="270">
        <v>-8060</v>
      </c>
      <c r="M16" s="271">
        <v>-5294</v>
      </c>
      <c r="N16" s="272">
        <v>52.2</v>
      </c>
    </row>
    <row r="17" spans="1:16">
      <c r="A17" s="250"/>
      <c r="B17" s="246"/>
      <c r="C17" s="246"/>
      <c r="D17" s="246"/>
      <c r="E17" s="246"/>
      <c r="F17" s="246"/>
      <c r="G17" s="1169" t="s">
        <v>170</v>
      </c>
      <c r="H17" s="1170"/>
      <c r="I17" s="1170"/>
      <c r="J17" s="1171"/>
      <c r="K17" s="270">
        <v>2321523</v>
      </c>
      <c r="L17" s="270">
        <v>98591</v>
      </c>
      <c r="M17" s="271">
        <v>68586</v>
      </c>
      <c r="N17" s="272">
        <v>43.7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8.7100000000000009</v>
      </c>
      <c r="L21" s="283">
        <v>6.42</v>
      </c>
      <c r="M21" s="284">
        <v>2.29</v>
      </c>
      <c r="N21" s="251"/>
      <c r="O21" s="285"/>
      <c r="P21" s="281"/>
    </row>
    <row r="22" spans="1:16" s="286" customFormat="1">
      <c r="A22" s="281"/>
      <c r="B22" s="251"/>
      <c r="C22" s="251"/>
      <c r="D22" s="251"/>
      <c r="E22" s="251"/>
      <c r="F22" s="251"/>
      <c r="G22" s="1163" t="s">
        <v>489</v>
      </c>
      <c r="H22" s="1164"/>
      <c r="I22" s="1164"/>
      <c r="J22" s="1165"/>
      <c r="K22" s="287">
        <v>97.8</v>
      </c>
      <c r="L22" s="288">
        <v>97.3</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2166312</v>
      </c>
      <c r="L32" s="296">
        <v>91999</v>
      </c>
      <c r="M32" s="297">
        <v>31128</v>
      </c>
      <c r="N32" s="298">
        <v>195.6</v>
      </c>
    </row>
    <row r="33" spans="1:16" ht="13.5" customHeight="1">
      <c r="A33" s="250"/>
      <c r="B33" s="246"/>
      <c r="C33" s="246"/>
      <c r="D33" s="246"/>
      <c r="E33" s="246"/>
      <c r="F33" s="246"/>
      <c r="G33" s="1154" t="s">
        <v>494</v>
      </c>
      <c r="H33" s="1155"/>
      <c r="I33" s="1155"/>
      <c r="J33" s="1156"/>
      <c r="K33" s="296" t="s">
        <v>479</v>
      </c>
      <c r="L33" s="296" t="s">
        <v>479</v>
      </c>
      <c r="M33" s="297" t="s">
        <v>479</v>
      </c>
      <c r="N33" s="298" t="s">
        <v>479</v>
      </c>
    </row>
    <row r="34" spans="1:16" ht="27" customHeight="1">
      <c r="A34" s="250"/>
      <c r="B34" s="246"/>
      <c r="C34" s="246"/>
      <c r="D34" s="246"/>
      <c r="E34" s="246"/>
      <c r="F34" s="246"/>
      <c r="G34" s="1154" t="s">
        <v>495</v>
      </c>
      <c r="H34" s="1155"/>
      <c r="I34" s="1155"/>
      <c r="J34" s="1156"/>
      <c r="K34" s="296" t="s">
        <v>479</v>
      </c>
      <c r="L34" s="296" t="s">
        <v>479</v>
      </c>
      <c r="M34" s="297" t="s">
        <v>479</v>
      </c>
      <c r="N34" s="298" t="s">
        <v>479</v>
      </c>
    </row>
    <row r="35" spans="1:16" ht="27" customHeight="1">
      <c r="A35" s="250"/>
      <c r="B35" s="246"/>
      <c r="C35" s="246"/>
      <c r="D35" s="246"/>
      <c r="E35" s="246"/>
      <c r="F35" s="246"/>
      <c r="G35" s="1154" t="s">
        <v>496</v>
      </c>
      <c r="H35" s="1155"/>
      <c r="I35" s="1155"/>
      <c r="J35" s="1156"/>
      <c r="K35" s="296">
        <v>22144</v>
      </c>
      <c r="L35" s="296">
        <v>940</v>
      </c>
      <c r="M35" s="297">
        <v>9784</v>
      </c>
      <c r="N35" s="298">
        <v>-90.4</v>
      </c>
    </row>
    <row r="36" spans="1:16" ht="27" customHeight="1">
      <c r="A36" s="250"/>
      <c r="B36" s="246"/>
      <c r="C36" s="246"/>
      <c r="D36" s="246"/>
      <c r="E36" s="246"/>
      <c r="F36" s="246"/>
      <c r="G36" s="1154" t="s">
        <v>497</v>
      </c>
      <c r="H36" s="1155"/>
      <c r="I36" s="1155"/>
      <c r="J36" s="1156"/>
      <c r="K36" s="296">
        <v>30416</v>
      </c>
      <c r="L36" s="296">
        <v>1292</v>
      </c>
      <c r="M36" s="297">
        <v>2611</v>
      </c>
      <c r="N36" s="298">
        <v>-50.5</v>
      </c>
    </row>
    <row r="37" spans="1:16" ht="13.5" customHeight="1">
      <c r="A37" s="250"/>
      <c r="B37" s="246"/>
      <c r="C37" s="246"/>
      <c r="D37" s="246"/>
      <c r="E37" s="246"/>
      <c r="F37" s="246"/>
      <c r="G37" s="1154" t="s">
        <v>498</v>
      </c>
      <c r="H37" s="1155"/>
      <c r="I37" s="1155"/>
      <c r="J37" s="1156"/>
      <c r="K37" s="296">
        <v>147720</v>
      </c>
      <c r="L37" s="296">
        <v>6273</v>
      </c>
      <c r="M37" s="297">
        <v>1177</v>
      </c>
      <c r="N37" s="298">
        <v>433</v>
      </c>
    </row>
    <row r="38" spans="1:16" ht="27" customHeight="1">
      <c r="A38" s="250"/>
      <c r="B38" s="246"/>
      <c r="C38" s="246"/>
      <c r="D38" s="246"/>
      <c r="E38" s="246"/>
      <c r="F38" s="246"/>
      <c r="G38" s="1157" t="s">
        <v>499</v>
      </c>
      <c r="H38" s="1158"/>
      <c r="I38" s="1158"/>
      <c r="J38" s="1159"/>
      <c r="K38" s="299" t="s">
        <v>479</v>
      </c>
      <c r="L38" s="299" t="s">
        <v>479</v>
      </c>
      <c r="M38" s="300">
        <v>1</v>
      </c>
      <c r="N38" s="301" t="s">
        <v>479</v>
      </c>
      <c r="O38" s="295"/>
    </row>
    <row r="39" spans="1:16">
      <c r="A39" s="250"/>
      <c r="B39" s="246"/>
      <c r="C39" s="246"/>
      <c r="D39" s="246"/>
      <c r="E39" s="246"/>
      <c r="F39" s="246"/>
      <c r="G39" s="1157" t="s">
        <v>500</v>
      </c>
      <c r="H39" s="1158"/>
      <c r="I39" s="1158"/>
      <c r="J39" s="1159"/>
      <c r="K39" s="302">
        <v>-295692</v>
      </c>
      <c r="L39" s="302">
        <v>-12558</v>
      </c>
      <c r="M39" s="303">
        <v>-3247</v>
      </c>
      <c r="N39" s="304">
        <v>286.8</v>
      </c>
      <c r="O39" s="295"/>
    </row>
    <row r="40" spans="1:16" ht="27" customHeight="1">
      <c r="A40" s="250"/>
      <c r="B40" s="246"/>
      <c r="C40" s="246"/>
      <c r="D40" s="246"/>
      <c r="E40" s="246"/>
      <c r="F40" s="246"/>
      <c r="G40" s="1154" t="s">
        <v>501</v>
      </c>
      <c r="H40" s="1155"/>
      <c r="I40" s="1155"/>
      <c r="J40" s="1156"/>
      <c r="K40" s="302">
        <v>-1729629</v>
      </c>
      <c r="L40" s="302">
        <v>-73454</v>
      </c>
      <c r="M40" s="303">
        <v>-28558</v>
      </c>
      <c r="N40" s="304">
        <v>157.19999999999999</v>
      </c>
      <c r="O40" s="295"/>
    </row>
    <row r="41" spans="1:16">
      <c r="A41" s="250"/>
      <c r="B41" s="246"/>
      <c r="C41" s="246"/>
      <c r="D41" s="246"/>
      <c r="E41" s="246"/>
      <c r="F41" s="246"/>
      <c r="G41" s="1160" t="s">
        <v>281</v>
      </c>
      <c r="H41" s="1161"/>
      <c r="I41" s="1161"/>
      <c r="J41" s="1162"/>
      <c r="K41" s="296">
        <v>341271</v>
      </c>
      <c r="L41" s="302">
        <v>14493</v>
      </c>
      <c r="M41" s="303">
        <v>12895</v>
      </c>
      <c r="N41" s="304">
        <v>12.4</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2299941</v>
      </c>
      <c r="J51" s="322">
        <v>93520</v>
      </c>
      <c r="K51" s="323">
        <v>-23</v>
      </c>
      <c r="L51" s="324">
        <v>46819</v>
      </c>
      <c r="M51" s="325">
        <v>9.3000000000000007</v>
      </c>
      <c r="N51" s="326">
        <v>-32.299999999999997</v>
      </c>
    </row>
    <row r="52" spans="1:14">
      <c r="A52" s="250"/>
      <c r="B52" s="246"/>
      <c r="C52" s="246"/>
      <c r="D52" s="246"/>
      <c r="E52" s="246"/>
      <c r="F52" s="246"/>
      <c r="G52" s="327"/>
      <c r="H52" s="328" t="s">
        <v>512</v>
      </c>
      <c r="I52" s="329">
        <v>839690</v>
      </c>
      <c r="J52" s="330">
        <v>34143</v>
      </c>
      <c r="K52" s="331">
        <v>-43.7</v>
      </c>
      <c r="L52" s="332">
        <v>24121</v>
      </c>
      <c r="M52" s="333">
        <v>9.5</v>
      </c>
      <c r="N52" s="334">
        <v>-53.2</v>
      </c>
    </row>
    <row r="53" spans="1:14">
      <c r="A53" s="250"/>
      <c r="B53" s="246"/>
      <c r="C53" s="246"/>
      <c r="D53" s="246"/>
      <c r="E53" s="246"/>
      <c r="F53" s="246"/>
      <c r="G53" s="312" t="s">
        <v>513</v>
      </c>
      <c r="H53" s="313"/>
      <c r="I53" s="321">
        <v>2840473</v>
      </c>
      <c r="J53" s="322">
        <v>116165</v>
      </c>
      <c r="K53" s="323">
        <v>24.2</v>
      </c>
      <c r="L53" s="324">
        <v>53270</v>
      </c>
      <c r="M53" s="325">
        <v>13.8</v>
      </c>
      <c r="N53" s="326">
        <v>10.4</v>
      </c>
    </row>
    <row r="54" spans="1:14">
      <c r="A54" s="250"/>
      <c r="B54" s="246"/>
      <c r="C54" s="246"/>
      <c r="D54" s="246"/>
      <c r="E54" s="246"/>
      <c r="F54" s="246"/>
      <c r="G54" s="327"/>
      <c r="H54" s="328" t="s">
        <v>512</v>
      </c>
      <c r="I54" s="329">
        <v>958583</v>
      </c>
      <c r="J54" s="330">
        <v>39203</v>
      </c>
      <c r="K54" s="331">
        <v>14.8</v>
      </c>
      <c r="L54" s="332">
        <v>24316</v>
      </c>
      <c r="M54" s="333">
        <v>0.8</v>
      </c>
      <c r="N54" s="334">
        <v>14</v>
      </c>
    </row>
    <row r="55" spans="1:14">
      <c r="A55" s="250"/>
      <c r="B55" s="246"/>
      <c r="C55" s="246"/>
      <c r="D55" s="246"/>
      <c r="E55" s="246"/>
      <c r="F55" s="246"/>
      <c r="G55" s="312" t="s">
        <v>514</v>
      </c>
      <c r="H55" s="313"/>
      <c r="I55" s="321">
        <v>1635755</v>
      </c>
      <c r="J55" s="322">
        <v>67423</v>
      </c>
      <c r="K55" s="323">
        <v>-42</v>
      </c>
      <c r="L55" s="324">
        <v>53292</v>
      </c>
      <c r="M55" s="325">
        <v>0</v>
      </c>
      <c r="N55" s="326">
        <v>-42</v>
      </c>
    </row>
    <row r="56" spans="1:14">
      <c r="A56" s="250"/>
      <c r="B56" s="246"/>
      <c r="C56" s="246"/>
      <c r="D56" s="246"/>
      <c r="E56" s="246"/>
      <c r="F56" s="246"/>
      <c r="G56" s="327"/>
      <c r="H56" s="328" t="s">
        <v>512</v>
      </c>
      <c r="I56" s="329">
        <v>1040037</v>
      </c>
      <c r="J56" s="330">
        <v>42869</v>
      </c>
      <c r="K56" s="331">
        <v>9.4</v>
      </c>
      <c r="L56" s="332">
        <v>28900</v>
      </c>
      <c r="M56" s="333">
        <v>18.899999999999999</v>
      </c>
      <c r="N56" s="334">
        <v>-9.5</v>
      </c>
    </row>
    <row r="57" spans="1:14">
      <c r="A57" s="250"/>
      <c r="B57" s="246"/>
      <c r="C57" s="246"/>
      <c r="D57" s="246"/>
      <c r="E57" s="246"/>
      <c r="F57" s="246"/>
      <c r="G57" s="312" t="s">
        <v>515</v>
      </c>
      <c r="H57" s="313"/>
      <c r="I57" s="321">
        <v>1944532</v>
      </c>
      <c r="J57" s="322">
        <v>81563</v>
      </c>
      <c r="K57" s="323">
        <v>21</v>
      </c>
      <c r="L57" s="324">
        <v>49919</v>
      </c>
      <c r="M57" s="325">
        <v>-6.3</v>
      </c>
      <c r="N57" s="326">
        <v>27.3</v>
      </c>
    </row>
    <row r="58" spans="1:14">
      <c r="A58" s="250"/>
      <c r="B58" s="246"/>
      <c r="C58" s="246"/>
      <c r="D58" s="246"/>
      <c r="E58" s="246"/>
      <c r="F58" s="246"/>
      <c r="G58" s="327"/>
      <c r="H58" s="328" t="s">
        <v>512</v>
      </c>
      <c r="I58" s="329">
        <v>920807</v>
      </c>
      <c r="J58" s="330">
        <v>38623</v>
      </c>
      <c r="K58" s="331">
        <v>-9.9</v>
      </c>
      <c r="L58" s="332">
        <v>26398</v>
      </c>
      <c r="M58" s="333">
        <v>-8.6999999999999993</v>
      </c>
      <c r="N58" s="334">
        <v>-1.2</v>
      </c>
    </row>
    <row r="59" spans="1:14">
      <c r="A59" s="250"/>
      <c r="B59" s="246"/>
      <c r="C59" s="246"/>
      <c r="D59" s="246"/>
      <c r="E59" s="246"/>
      <c r="F59" s="246"/>
      <c r="G59" s="312" t="s">
        <v>516</v>
      </c>
      <c r="H59" s="313"/>
      <c r="I59" s="321">
        <v>2481746</v>
      </c>
      <c r="J59" s="322">
        <v>105395</v>
      </c>
      <c r="K59" s="323">
        <v>29.2</v>
      </c>
      <c r="L59" s="324">
        <v>47738</v>
      </c>
      <c r="M59" s="325">
        <v>-4.4000000000000004</v>
      </c>
      <c r="N59" s="326">
        <v>33.6</v>
      </c>
    </row>
    <row r="60" spans="1:14">
      <c r="A60" s="250"/>
      <c r="B60" s="246"/>
      <c r="C60" s="246"/>
      <c r="D60" s="246"/>
      <c r="E60" s="246"/>
      <c r="F60" s="246"/>
      <c r="G60" s="327"/>
      <c r="H60" s="328" t="s">
        <v>512</v>
      </c>
      <c r="I60" s="335">
        <v>1676769</v>
      </c>
      <c r="J60" s="330">
        <v>71209</v>
      </c>
      <c r="K60" s="331">
        <v>84.4</v>
      </c>
      <c r="L60" s="332">
        <v>24937</v>
      </c>
      <c r="M60" s="333">
        <v>-5.5</v>
      </c>
      <c r="N60" s="334">
        <v>89.9</v>
      </c>
    </row>
    <row r="61" spans="1:14">
      <c r="A61" s="250"/>
      <c r="B61" s="246"/>
      <c r="C61" s="246"/>
      <c r="D61" s="246"/>
      <c r="E61" s="246"/>
      <c r="F61" s="246"/>
      <c r="G61" s="312" t="s">
        <v>517</v>
      </c>
      <c r="H61" s="336"/>
      <c r="I61" s="337">
        <v>2240489</v>
      </c>
      <c r="J61" s="338">
        <v>92813</v>
      </c>
      <c r="K61" s="339">
        <v>1.9</v>
      </c>
      <c r="L61" s="340">
        <v>50208</v>
      </c>
      <c r="M61" s="341">
        <v>2.5</v>
      </c>
      <c r="N61" s="326">
        <v>-0.6</v>
      </c>
    </row>
    <row r="62" spans="1:14">
      <c r="A62" s="250"/>
      <c r="B62" s="246"/>
      <c r="C62" s="246"/>
      <c r="D62" s="246"/>
      <c r="E62" s="246"/>
      <c r="F62" s="246"/>
      <c r="G62" s="327"/>
      <c r="H62" s="328" t="s">
        <v>512</v>
      </c>
      <c r="I62" s="329">
        <v>1087177</v>
      </c>
      <c r="J62" s="330">
        <v>45209</v>
      </c>
      <c r="K62" s="331">
        <v>11</v>
      </c>
      <c r="L62" s="332">
        <v>25734</v>
      </c>
      <c r="M62" s="333">
        <v>3</v>
      </c>
      <c r="N62" s="334">
        <v>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14.72</v>
      </c>
      <c r="G47" s="12">
        <v>14.6</v>
      </c>
      <c r="H47" s="12">
        <v>14.82</v>
      </c>
      <c r="I47" s="12">
        <v>14.71</v>
      </c>
      <c r="J47" s="13">
        <v>14.99</v>
      </c>
    </row>
    <row r="48" spans="2:10" ht="57.75" customHeight="1">
      <c r="B48" s="14"/>
      <c r="C48" s="1174" t="s">
        <v>4</v>
      </c>
      <c r="D48" s="1174"/>
      <c r="E48" s="1175"/>
      <c r="F48" s="15">
        <v>13.37</v>
      </c>
      <c r="G48" s="16">
        <v>14.4</v>
      </c>
      <c r="H48" s="16">
        <v>17.34</v>
      </c>
      <c r="I48" s="16">
        <v>13.24</v>
      </c>
      <c r="J48" s="17">
        <v>7.99</v>
      </c>
    </row>
    <row r="49" spans="2:10" ht="57.75" customHeight="1" thickBot="1">
      <c r="B49" s="18"/>
      <c r="C49" s="1176" t="s">
        <v>5</v>
      </c>
      <c r="D49" s="1176"/>
      <c r="E49" s="1177"/>
      <c r="F49" s="19">
        <v>18.64</v>
      </c>
      <c r="G49" s="20">
        <v>1.1599999999999999</v>
      </c>
      <c r="H49" s="20">
        <v>2.86</v>
      </c>
      <c r="I49" s="20" t="s">
        <v>524</v>
      </c>
      <c r="J49" s="21">
        <v>6.6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2018-11-06T05:25:33Z</cp:lastPrinted>
  <dcterms:created xsi:type="dcterms:W3CDTF">2018-01-24T06:21:49Z</dcterms:created>
  <dcterms:modified xsi:type="dcterms:W3CDTF">2018-11-26T01:17:07Z</dcterms:modified>
</cp:coreProperties>
</file>