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AO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BE35" i="9"/>
  <c r="AM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AM34" i="9"/>
  <c r="BW34" i="9" s="1"/>
  <c r="BW35" i="9" l="1"/>
  <c r="BW36" i="9" s="1"/>
  <c r="BW37" i="9" s="1"/>
  <c r="BW38" i="9" s="1"/>
  <c r="BW39" i="9" s="1"/>
  <c r="BW40" i="9" s="1"/>
  <c r="BW41" i="9" s="1"/>
  <c r="BW42" i="9" s="1"/>
  <c r="BW43" i="9" s="1"/>
  <c r="CO34" i="9"/>
  <c r="CO35" i="9" s="1"/>
</calcChain>
</file>

<file path=xl/sharedStrings.xml><?xml version="1.0" encoding="utf-8"?>
<sst xmlns="http://schemas.openxmlformats.org/spreadsheetml/2006/main" count="1105" uniqueCount="586">
  <si>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</si>
  <si>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</si>
  <si>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</si>
  <si>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</si>
  <si>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</si>
  <si>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</si>
  <si>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</si>
  <si>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</si>
  <si>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</si>
  <si>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</si>
  <si>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</si>
  <si>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</si>
  <si>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</si>
  <si>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</si>
  <si>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</si>
  <si>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</si>
  <si>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</si>
  <si>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</si>
  <si>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</si>
  <si>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</si>
  <si>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</si>
  <si>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</si>
  <si>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</si>
  <si>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</si>
  <si>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</si>
  <si>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</si>
  <si>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</si>
  <si>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</si>
  <si>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</si>
  <si>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</si>
  <si>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</si>
  <si>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</si>
  <si>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</si>
  <si>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</si>
  <si>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</si>
  <si>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</si>
  <si>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</si>
  <si>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</si>
  <si>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</si>
  <si>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</si>
  <si>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</si>
  <si>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</si>
  <si>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</si>
  <si>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</si>
  <si>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</si>
  <si>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</si>
  <si>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</si>
  <si>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</si>
  <si>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</si>
  <si>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</si>
  <si>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</si>
  <si>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</si>
  <si>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</si>
  <si>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</si>
  <si>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</si>
  <si>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</si>
  <si>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</si>
  <si>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</si>
  <si>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</si>
  <si>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</si>
  <si>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</si>
  <si>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</si>
  <si>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</si>
  <si>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</si>
  <si>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</si>
  <si>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</si>
  <si>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</si>
  <si>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</si>
  <si>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</si>
  <si>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</si>
  <si>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</si>
  <si>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</si>
  <si>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</si>
  <si>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</si>
  <si>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</si>
  <si>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</si>
  <si>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</si>
  <si>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</si>
  <si>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</si>
  <si>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</si>
  <si>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</si>
  <si>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</si>
  <si>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</si>
  <si>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</si>
  <si>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</si>
  <si>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</si>
  <si>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</si>
  <si>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</si>
  <si>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</si>
  <si>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</si>
  <si>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</si>
  <si>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</si>
  <si>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</si>
  <si>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</si>
  <si>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</si>
  <si>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</si>
  <si>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</si>
  <si>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</si>
  <si>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</si>
  <si>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</si>
  <si>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</si>
  <si>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</si>
  <si>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</si>
  <si>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</si>
  <si>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</si>
  <si>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</si>
  <si>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</si>
  <si>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</si>
  <si>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</si>
  <si>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</si>
  <si>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</si>
  <si>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</si>
  <si>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</si>
  <si>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</si>
  <si>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</si>
  <si>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</si>
  <si>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</si>
  <si>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</si>
  <si>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</si>
  <si>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</si>
  <si>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</si>
  <si>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</si>
  <si>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</si>
  <si>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</si>
  <si>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</si>
  <si>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</si>
  <si>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</si>
  <si>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</si>
  <si>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</si>
  <si>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</si>
  <si>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</si>
  <si>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</si>
  <si>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</si>
  <si>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</si>
  <si>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</si>
  <si>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</si>
  <si>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</si>
  <si>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</si>
  <si>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</si>
  <si>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</si>
  <si>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</si>
  <si>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</si>
  <si>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</si>
  <si>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</si>
  <si>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</si>
  <si>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</si>
  <si>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</si>
  <si>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</si>
  <si>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</si>
  <si>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</si>
  <si>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</si>
  <si>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</si>
  <si>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</si>
  <si>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</si>
  <si>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</si>
  <si>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</si>
  <si>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</si>
  <si>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</si>
  <si>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</si>
  <si>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</si>
  <si>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</si>
  <si>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</si>
  <si>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</si>
  <si>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</si>
  <si>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</si>
  <si>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</si>
  <si>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</si>
  <si>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</si>
  <si>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</si>
  <si>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</si>
  <si>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</si>
  <si>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</si>
  <si>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</si>
  <si>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</si>
  <si>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</si>
  <si>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</si>
  <si>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</si>
  <si>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</si>
  <si>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</si>
  <si>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</si>
  <si>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</si>
  <si>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</si>
  <si>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</si>
  <si>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</si>
  <si>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</si>
  <si>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</si>
  <si>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</si>
  <si>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</si>
  <si>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</si>
  <si>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</si>
  <si>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</si>
  <si>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</si>
  <si>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</si>
  <si>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</si>
  <si>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</si>
  <si>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</si>
  <si>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</si>
  <si>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福岡県川崎町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</si>
  <si>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</si>
  <si>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</si>
  <si>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</si>
  <si>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</si>
  <si>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</si>
  <si>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</si>
  <si>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</si>
  <si>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</si>
  <si>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</si>
  <si>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</si>
  <si>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</si>
  <si>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</si>
  <si>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</si>
  <si>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</si>
  <si>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</si>
  <si>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</si>
  <si>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</si>
  <si>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</si>
  <si>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</si>
  <si>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</si>
  <si>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</si>
  <si>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</si>
  <si>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</si>
  <si>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</si>
  <si>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</si>
  <si>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</si>
  <si>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</si>
  <si>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</si>
  <si>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</si>
  <si>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</si>
  <si>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</si>
  <si>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</si>
  <si>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</si>
  <si>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</si>
  <si>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</si>
  <si>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</si>
  <si>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</si>
  <si>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</si>
  <si>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</si>
  <si>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</si>
  <si>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</si>
  <si>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</si>
  <si>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</si>
  <si>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</si>
  <si>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</si>
  <si>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</si>
  <si>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</si>
  <si>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</si>
  <si>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</si>
  <si>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</si>
  <si>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</si>
  <si>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</si>
  <si>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</si>
  <si>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</si>
  <si>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</si>
  <si>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</si>
  <si>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</si>
  <si>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</si>
  <si>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</si>
  <si>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</si>
  <si>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</si>
  <si>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</si>
  <si>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</si>
  <si>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</si>
  <si>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</si>
  <si>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</si>
  <si>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</si>
  <si>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</si>
  <si>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</si>
  <si>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</si>
  <si>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</si>
  <si>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</si>
  <si>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</si>
  <si>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</si>
  <si>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</si>
  <si>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</si>
  <si>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</si>
  <si>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</si>
  <si>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</si>
  <si>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</si>
  <si>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</si>
  <si>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</si>
  <si>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</si>
  <si>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</si>
  <si>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</si>
  <si>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</si>
  <si>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</si>
  <si>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</si>
  <si>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</si>
  <si>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</si>
  <si>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</si>
  <si>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</si>
  <si>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</si>
  <si>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</si>
  <si>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</si>
  <si>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</si>
  <si>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</si>
  <si>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</si>
  <si>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</si>
  <si>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</si>
  <si>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</si>
  <si>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</si>
  <si>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</si>
  <si>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</si>
  <si>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</si>
  <si>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</si>
  <si>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</si>
  <si>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</si>
  <si>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</si>
  <si>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</si>
  <si>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</si>
  <si>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</si>
  <si>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</si>
  <si>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</si>
  <si>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</si>
  <si>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</si>
  <si>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</si>
  <si>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</si>
  <si>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</si>
  <si>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</si>
  <si>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</si>
  <si>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</si>
  <si>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</si>
  <si>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</si>
  <si>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</si>
  <si>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</si>
  <si>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</si>
  <si>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</si>
  <si>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</si>
  <si>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</si>
  <si>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</si>
  <si>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</si>
  <si>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</si>
  <si>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</si>
  <si>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</si>
  <si>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</si>
  <si>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</si>
  <si>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</si>
  <si>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</si>
  <si>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</si>
  <si>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</si>
  <si>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</si>
  <si>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</si>
  <si>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</si>
  <si>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</si>
  <si>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</si>
  <si>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</si>
  <si>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</si>
  <si>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福岡県川崎町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</si>
  <si>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</si>
  <si>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</si>
  <si>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</si>
  <si>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</si>
  <si>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</si>
  <si>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</si>
  <si>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</si>
  <si>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</si>
  <si>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</si>
  <si>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</si>
  <si>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</si>
  <si>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</si>
  <si>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</si>
  <si>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</si>
  <si>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</si>
  <si>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</si>
  <si>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</si>
  <si>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</si>
  <si>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</si>
  <si>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</si>
  <si>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</si>
  <si>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</si>
  <si>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</si>
  <si>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</si>
  <si>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</si>
  <si>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</si>
  <si>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</si>
  <si>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</si>
  <si>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</si>
  <si>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</si>
  <si>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</si>
  <si>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</si>
  <si>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</si>
  <si>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</si>
  <si>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</si>
  <si>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</si>
  <si>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</si>
  <si>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</si>
  <si>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</si>
  <si>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</si>
  <si>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</si>
  <si>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</si>
  <si>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</si>
  <si>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</si>
  <si>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</si>
  <si>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</si>
  <si>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</si>
  <si>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</si>
  <si>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</si>
  <si>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</si>
  <si>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</si>
  <si>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</si>
  <si>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</si>
  <si>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</si>
  <si>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</si>
  <si>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</si>
  <si>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</si>
  <si>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</si>
  <si>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</si>
  <si>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</si>
  <si>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</si>
  <si>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</si>
  <si>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</si>
  <si>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</si>
  <si>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</si>
  <si>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</si>
  <si>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</si>
  <si>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</si>
  <si>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</si>
  <si>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</si>
  <si>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</si>
  <si>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</si>
  <si>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</si>
  <si>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</si>
  <si>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</si>
  <si>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</si>
  <si>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</si>
  <si>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</si>
  <si>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</si>
  <si>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</si>
  <si>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</si>
  <si>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</si>
  <si>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</si>
  <si>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</si>
  <si>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</si>
  <si>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</si>
  <si>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</si>
  <si>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</si>
  <si>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</si>
  <si>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</si>
  <si>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</si>
  <si>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</si>
  <si>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</si>
  <si>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</si>
  <si>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</si>
  <si>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</si>
  <si>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</si>
  <si>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</si>
  <si>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</si>
  <si>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</si>
  <si>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</si>
  <si>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</si>
  <si>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</si>
  <si>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</si>
  <si>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</si>
  <si>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</si>
  <si>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</si>
  <si>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</si>
  <si>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</si>
  <si>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</si>
  <si>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</si>
  <si>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</si>
  <si>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</si>
  <si>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</si>
  <si>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</si>
  <si>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</si>
  <si>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</si>
  <si>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</si>
  <si>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</si>
  <si>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</si>
  <si>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</si>
  <si>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</si>
  <si>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</si>
  <si>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</si>
  <si>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</si>
  <si>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</si>
  <si>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</si>
  <si>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</si>
  <si>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</si>
  <si>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</si>
  <si>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</si>
  <si>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</si>
  <si>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</si>
  <si>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</si>
  <si>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</si>
  <si>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</si>
  <si>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</si>
  <si>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</si>
  <si>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</si>
  <si>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</si>
  <si>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</si>
  <si>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</si>
  <si>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</si>
  <si>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</si>
  <si>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</si>
  <si>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</si>
  <si>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</si>
  <si>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</si>
  <si>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</si>
  <si>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</si>
  <si>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</si>
  <si>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</si>
  <si>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</si>
  <si>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</si>
  <si>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</si>
  <si>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</si>
  <si>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</si>
  <si>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</si>
  <si>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</si>
  <si>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</si>
  <si>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</si>
  <si>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</si>
  <si>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</si>
  <si>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</si>
  <si>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</si>
  <si>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</si>
  <si>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</si>
  <si>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</si>
  <si>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</si>
  <si>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</si>
  <si>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</si>
  <si>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</si>
  <si>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</si>
  <si>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</si>
  <si>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</si>
  <si>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</si>
  <si>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</si>
  <si>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</si>
  <si>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</si>
  <si>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</si>
  <si>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</si>
  <si>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</si>
  <si>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</si>
  <si>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0.45</t>
  </si>
  <si>
    <t>国民健康保険事業勘定特別会計</t>
  </si>
  <si>
    <t>▲ 14.31</t>
  </si>
  <si>
    <t>▲ 15.08</t>
  </si>
  <si>
    <t>▲ 14.37</t>
  </si>
  <si>
    <t>▲ 12.54</t>
  </si>
  <si>
    <t>▲ 11.74</t>
  </si>
  <si>
    <t>住宅新築資金等貸付事業特別会計</t>
  </si>
  <si>
    <t>▲ 12.62</t>
  </si>
  <si>
    <t>▲ 12.50</t>
  </si>
  <si>
    <t>▲ 12.27</t>
  </si>
  <si>
    <t>▲ 11.56</t>
  </si>
  <si>
    <t>▲ 11.50</t>
  </si>
  <si>
    <t>学校給食センター特別会計</t>
  </si>
  <si>
    <t>▲ 0.10</t>
  </si>
  <si>
    <t>▲ 0.08</t>
  </si>
  <si>
    <t>▲ 0.06</t>
  </si>
  <si>
    <t>一般会計</t>
  </si>
  <si>
    <t>水道事業会計</t>
  </si>
  <si>
    <t>後期高齢者医療特別会計</t>
  </si>
  <si>
    <t>その他会計（赤字）</t>
  </si>
  <si>
    <t>その他会計（黒字）</t>
  </si>
  <si>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30"/>
  </si>
  <si>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30"/>
  </si>
  <si>
    <t>福岡県市町村職員退職手当組合（基金特別会計）</t>
    <rPh sb="0" eb="3">
      <t>フクオカケン</t>
    </rPh>
    <rPh sb="3" eb="6">
      <t>シチョウソン</t>
    </rPh>
    <rPh sb="6" eb="8">
      <t>ショクイン</t>
    </rPh>
    <rPh sb="8" eb="10">
      <t>タイショク</t>
    </rPh>
    <rPh sb="15" eb="17">
      <t>キキン</t>
    </rPh>
    <rPh sb="17" eb="19">
      <t>トクベツ</t>
    </rPh>
    <phoneticPr fontId="30"/>
  </si>
  <si>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30"/>
  </si>
  <si>
    <t>福岡県田川地区消防組合（一般会計）</t>
    <rPh sb="0" eb="3">
      <t>フクオカケン</t>
    </rPh>
    <rPh sb="3" eb="5">
      <t>タガワ</t>
    </rPh>
    <rPh sb="5" eb="7">
      <t>チク</t>
    </rPh>
    <rPh sb="7" eb="9">
      <t>ショウボウ</t>
    </rPh>
    <rPh sb="9" eb="11">
      <t>クミアイ</t>
    </rPh>
    <rPh sb="12" eb="14">
      <t>イッパン</t>
    </rPh>
    <rPh sb="14" eb="16">
      <t>カイケイ</t>
    </rPh>
    <phoneticPr fontId="30"/>
  </si>
  <si>
    <t>田川郡東部環境衛生施設組合（一般会計）</t>
    <rPh sb="0" eb="3">
      <t>タガワグン</t>
    </rPh>
    <rPh sb="3" eb="5">
      <t>トウブ</t>
    </rPh>
    <rPh sb="5" eb="7">
      <t>カンキョウ</t>
    </rPh>
    <rPh sb="7" eb="9">
      <t>エイセイ</t>
    </rPh>
    <rPh sb="9" eb="11">
      <t>シセツ</t>
    </rPh>
    <rPh sb="11" eb="13">
      <t>クミアイ</t>
    </rPh>
    <rPh sb="14" eb="16">
      <t>イッパン</t>
    </rPh>
    <rPh sb="16" eb="18">
      <t>カイケイ</t>
    </rPh>
    <phoneticPr fontId="30"/>
  </si>
  <si>
    <t>田川地区斎場組合（一般会計）</t>
    <rPh sb="0" eb="2">
      <t>タガワ</t>
    </rPh>
    <rPh sb="2" eb="4">
      <t>チク</t>
    </rPh>
    <rPh sb="4" eb="6">
      <t>サイジョウ</t>
    </rPh>
    <rPh sb="6" eb="8">
      <t>クミアイ</t>
    </rPh>
    <rPh sb="9" eb="11">
      <t>イッパン</t>
    </rPh>
    <rPh sb="11" eb="13">
      <t>カイケイ</t>
    </rPh>
    <phoneticPr fontId="30"/>
  </si>
  <si>
    <t>福岡県自治振興組合（一般会計）</t>
    <rPh sb="0" eb="3">
      <t>フクオカケン</t>
    </rPh>
    <rPh sb="3" eb="5">
      <t>ジチ</t>
    </rPh>
    <rPh sb="5" eb="7">
      <t>シンコウ</t>
    </rPh>
    <rPh sb="7" eb="9">
      <t>クミアイ</t>
    </rPh>
    <rPh sb="10" eb="12">
      <t>イッパン</t>
    </rPh>
    <rPh sb="12" eb="14">
      <t>カイケイ</t>
    </rPh>
    <phoneticPr fontId="30"/>
  </si>
  <si>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30"/>
  </si>
  <si>
    <t>田川地区清掃施設組合（一般会計）</t>
    <rPh sb="0" eb="2">
      <t>タガワ</t>
    </rPh>
    <rPh sb="2" eb="4">
      <t>チク</t>
    </rPh>
    <rPh sb="4" eb="6">
      <t>セイソウ</t>
    </rPh>
    <rPh sb="6" eb="8">
      <t>シセツ</t>
    </rPh>
    <rPh sb="8" eb="10">
      <t>クミアイ</t>
    </rPh>
    <rPh sb="11" eb="13">
      <t>イッパン</t>
    </rPh>
    <rPh sb="13" eb="15">
      <t>カイケイ</t>
    </rPh>
    <phoneticPr fontId="30"/>
  </si>
  <si>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30"/>
  </si>
  <si>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30"/>
  </si>
  <si>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30"/>
  </si>
  <si>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</si>
  <si>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田川地区水道企業団（田川地区水道企業団水道用水供給事業会計）</t>
    <rPh sb="0" eb="2">
      <t>タガワ</t>
    </rPh>
    <rPh sb="2" eb="4">
      <t>チク</t>
    </rPh>
    <rPh sb="4" eb="6">
      <t>スイドウ</t>
    </rPh>
    <rPh sb="6" eb="8">
      <t>キギョウ</t>
    </rPh>
    <rPh sb="8" eb="9">
      <t>ダン</t>
    </rPh>
    <rPh sb="10" eb="12">
      <t>タガワ</t>
    </rPh>
    <rPh sb="12" eb="14">
      <t>チク</t>
    </rPh>
    <rPh sb="14" eb="16">
      <t>スイドウ</t>
    </rPh>
    <rPh sb="16" eb="18">
      <t>キギョウ</t>
    </rPh>
    <rPh sb="18" eb="19">
      <t>ダン</t>
    </rPh>
    <rPh sb="19" eb="21">
      <t>スイドウ</t>
    </rPh>
    <rPh sb="21" eb="23">
      <t>ヨウスイ</t>
    </rPh>
    <rPh sb="23" eb="25">
      <t>キョウキュウ</t>
    </rPh>
    <rPh sb="25" eb="27">
      <t>ジギョウ</t>
    </rPh>
    <rPh sb="27" eb="29">
      <t>カイケイ</t>
    </rPh>
    <phoneticPr fontId="30"/>
  </si>
  <si>
    <t>法適用企業</t>
    <rPh sb="0" eb="1">
      <t>ホウ</t>
    </rPh>
    <rPh sb="1" eb="3">
      <t>テキヨウ</t>
    </rPh>
    <rPh sb="3" eb="5">
      <t>キギョウ</t>
    </rPh>
    <phoneticPr fontId="30"/>
  </si>
  <si>
    <t>川崎町立病院</t>
    <rPh sb="0" eb="2">
      <t>カワサキ</t>
    </rPh>
    <rPh sb="2" eb="4">
      <t>チョウリツ</t>
    </rPh>
    <rPh sb="4" eb="6">
      <t>ビョウイン</t>
    </rPh>
    <phoneticPr fontId="30"/>
  </si>
  <si>
    <t>川崎Ｄｅ・愛</t>
    <rPh sb="0" eb="2">
      <t>カワサキ</t>
    </rPh>
    <rPh sb="5" eb="6">
      <t>アイ</t>
    </rPh>
    <phoneticPr fontId="30"/>
  </si>
  <si>
    <t>○</t>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</si>
  <si>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</si>
  <si>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</si>
  <si>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</si>
  <si>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</si>
  <si>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</si>
  <si>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</si>
  <si>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</si>
  <si>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</si>
  <si>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</si>
  <si>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</si>
  <si>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</si>
  <si>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</si>
  <si>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類団比較で、将来負担比率はかなり高い状態が続いているが、実質公債比率は類団とほぼ同じで、毎年減少している。
　今後も引き続き起債残高の縮減に努めるなど、財政健全化を進めていく。</t>
    <phoneticPr fontId="5"/>
  </si>
  <si>
    <t>有形固定資産減価償却率</t>
    <phoneticPr fontId="5"/>
  </si>
  <si>
    <t>　平成27年度の将来負担額は前年比で減少しているが、類団比較で24.5ポイントと高く、かなり隔離している。
　有形固定資産減価償却率は類団比較で4.1ポイント高い為、計画的な施設の更新等を実施し、適正な償却率を保っていく。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</si>
</sst>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55776</c:v>
                </c:pt>
                <c:pt idx="1">
                  <c:v>110644</c:v>
                </c:pt>
                <c:pt idx="2">
                  <c:v>57321</c:v>
                </c:pt>
                <c:pt idx="3">
                  <c:v>92455</c:v>
                </c:pt>
                <c:pt idx="4">
                  <c:v>62165</c:v>
                </c:pt>
              </c:numCache>
            </c:numRef>
          </c:val>
          <c:smooth val="0"/>
        </c:ser>
        <c:dLbls>
          <c:showLegendKey val="0"/>
          <c:showVal val="0"/>
          <c:showCatName val="0"/>
          <c:showSerName val="0"/>
          <c:showPercent val="0"/>
          <c:showBubbleSize val="0"/>
        </c:dLbls>
        <c:marker val="1"/>
        <c:smooth val="0"/>
        <c:axId val="278479776"/>
        <c:axId val="291036368"/>
      </c:lineChart>
      <c:catAx>
        <c:axId val="278479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1036368"/>
        <c:crosses val="autoZero"/>
        <c:auto val="1"/>
        <c:lblAlgn val="ctr"/>
        <c:lblOffset val="100"/>
        <c:tickLblSkip val="1"/>
        <c:tickMarkSkip val="1"/>
        <c:noMultiLvlLbl val="0"/>
      </c:catAx>
      <c:valAx>
        <c:axId val="2910363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7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8479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8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14.74</c:v>
                </c:pt>
                <c:pt idx="1">
                  <c:v>15.22</c:v>
                </c:pt>
                <c:pt idx="2">
                  <c:v>14.76</c:v>
                </c:pt>
                <c:pt idx="3">
                  <c:v>14.35</c:v>
                </c:pt>
                <c:pt idx="4">
                  <c:v>12.38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27.05</c:v>
                </c:pt>
                <c:pt idx="1">
                  <c:v>27.37</c:v>
                </c:pt>
                <c:pt idx="2">
                  <c:v>27.42</c:v>
                </c:pt>
                <c:pt idx="3">
                  <c:v>30.41</c:v>
                </c:pt>
                <c:pt idx="4">
                  <c:v>30.88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77440920"/>
        <c:axId val="293196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4.8899999999999997</c:v>
                </c:pt>
                <c:pt idx="1">
                  <c:v>0.33</c:v>
                </c:pt>
                <c:pt idx="2">
                  <c:v>-0.45</c:v>
                </c:pt>
                <c:pt idx="3">
                  <c:v>4.3600000000000003</c:v>
                </c:pt>
                <c:pt idx="4">
                  <c:v>0.71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77440920"/>
        <c:axId val="293196968"/>
      </c:lineChart>
      <c:catAx>
        <c:axId val="277440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3196968"/>
        <c:crosses val="autoZero"/>
        <c:auto val="1"/>
        <c:lblAlgn val="ctr"/>
        <c:lblOffset val="100"/>
        <c:tickLblSkip val="1"/>
        <c:tickMarkSkip val="1"/>
        <c:noMultiLvlLbl val="0"/>
      </c:catAx>
      <c:valAx>
        <c:axId val="293196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440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0.05</c:v>
                </c:pt>
                <c:pt idx="4">
                  <c:v>#N/A</c:v>
                </c:pt>
                <c:pt idx="5">
                  <c:v>0.05</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1.75</c:v>
                </c:pt>
                <c:pt idx="2">
                  <c:v>#N/A</c:v>
                </c:pt>
                <c:pt idx="3">
                  <c:v>1.53</c:v>
                </c:pt>
                <c:pt idx="4">
                  <c:v>#N/A</c:v>
                </c:pt>
                <c:pt idx="5">
                  <c:v>1.4</c:v>
                </c:pt>
                <c:pt idx="6">
                  <c:v>#N/A</c:v>
                </c:pt>
                <c:pt idx="7">
                  <c:v>1.22</c:v>
                </c:pt>
                <c:pt idx="8">
                  <c:v>#N/A</c:v>
                </c:pt>
                <c:pt idx="9">
                  <c:v>1.22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27.46</c:v>
                </c:pt>
                <c:pt idx="2">
                  <c:v>#N/A</c:v>
                </c:pt>
                <c:pt idx="3">
                  <c:v>27.82</c:v>
                </c:pt>
                <c:pt idx="4">
                  <c:v>#N/A</c:v>
                </c:pt>
                <c:pt idx="5">
                  <c:v>27.14</c:v>
                </c:pt>
                <c:pt idx="6">
                  <c:v>#N/A</c:v>
                </c:pt>
                <c:pt idx="7">
                  <c:v>26</c:v>
                </c:pt>
                <c:pt idx="8">
                  <c:v>#N/A</c:v>
                </c:pt>
                <c:pt idx="9">
                  <c:v>23.95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学校給食センター特別会計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0.1</c:v>
                </c:pt>
                <c:pt idx="1">
                  <c:v>#N/A</c:v>
                </c:pt>
                <c:pt idx="2">
                  <c:v>0.1</c:v>
                </c:pt>
                <c:pt idx="3">
                  <c:v>#N/A</c:v>
                </c:pt>
                <c:pt idx="4">
                  <c:v>0.1</c:v>
                </c:pt>
                <c:pt idx="5">
                  <c:v>#N/A</c:v>
                </c:pt>
                <c:pt idx="6">
                  <c:v>0.08</c:v>
                </c:pt>
                <c:pt idx="7">
                  <c:v>#N/A</c:v>
                </c:pt>
                <c:pt idx="8">
                  <c:v>0.06</c:v>
                </c:pt>
                <c:pt idx="9">
                  <c:v>#N/A</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12.62</c:v>
                </c:pt>
                <c:pt idx="1">
                  <c:v>#N/A</c:v>
                </c:pt>
                <c:pt idx="2">
                  <c:v>12.5</c:v>
                </c:pt>
                <c:pt idx="3">
                  <c:v>#N/A</c:v>
                </c:pt>
                <c:pt idx="4">
                  <c:v>12.27</c:v>
                </c:pt>
                <c:pt idx="5">
                  <c:v>#N/A</c:v>
                </c:pt>
                <c:pt idx="6">
                  <c:v>11.56</c:v>
                </c:pt>
                <c:pt idx="7">
                  <c:v>#N/A</c:v>
                </c:pt>
                <c:pt idx="8">
                  <c:v>11.5</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14.31</c:v>
                </c:pt>
                <c:pt idx="1">
                  <c:v>#N/A</c:v>
                </c:pt>
                <c:pt idx="2">
                  <c:v>15.08</c:v>
                </c:pt>
                <c:pt idx="3">
                  <c:v>#N/A</c:v>
                </c:pt>
                <c:pt idx="4">
                  <c:v>14.37</c:v>
                </c:pt>
                <c:pt idx="5">
                  <c:v>#N/A</c:v>
                </c:pt>
                <c:pt idx="6">
                  <c:v>12.54</c:v>
                </c:pt>
                <c:pt idx="7">
                  <c:v>#N/A</c:v>
                </c:pt>
                <c:pt idx="8">
                  <c:v>11.74</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9646264"/>
        <c:axId val="298046192"/>
      </c:barChart>
      <c:catAx>
        <c:axId val="299646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8046192"/>
        <c:crosses val="autoZero"/>
        <c:auto val="1"/>
        <c:lblAlgn val="ctr"/>
        <c:lblOffset val="100"/>
        <c:tickLblSkip val="1"/>
        <c:tickMarkSkip val="1"/>
        <c:noMultiLvlLbl val="0"/>
      </c:catAx>
      <c:valAx>
        <c:axId val="298046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646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1E-2"/>
          <c:y val="8.7976539589442848E-2"/>
          <c:w val="0.90356317136844055"/>
          <c:h val="0.6392961876832866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1112</c:v>
                </c:pt>
                <c:pt idx="5">
                  <c:v>1014</c:v>
                </c:pt>
                <c:pt idx="8">
                  <c:v>1048</c:v>
                </c:pt>
                <c:pt idx="11">
                  <c:v>1105</c:v>
                </c:pt>
                <c:pt idx="14">
                  <c:v>1126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2</c:v>
                </c:pt>
                <c:pt idx="6">
                  <c:v>2</c:v>
                </c:pt>
                <c:pt idx="9">
                  <c:v>2</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50</c:v>
                </c:pt>
                <c:pt idx="3">
                  <c:v>35</c:v>
                </c:pt>
                <c:pt idx="6">
                  <c:v>37</c:v>
                </c:pt>
                <c:pt idx="9">
                  <c:v>77</c:v>
                </c:pt>
                <c:pt idx="12">
                  <c:v>78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c:v>
                </c:pt>
                <c:pt idx="3">
                  <c:v>3</c:v>
                </c:pt>
                <c:pt idx="6">
                  <c:v>3</c:v>
                </c:pt>
                <c:pt idx="9">
                  <c:v>3</c:v>
                </c:pt>
                <c:pt idx="12">
                  <c:v>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1495</c:v>
                </c:pt>
                <c:pt idx="3">
                  <c:v>1391</c:v>
                </c:pt>
                <c:pt idx="6">
                  <c:v>1366</c:v>
                </c:pt>
                <c:pt idx="9">
                  <c:v>1389</c:v>
                </c:pt>
                <c:pt idx="12">
                  <c:v>1373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79096688"/>
        <c:axId val="299363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438</c:v>
                </c:pt>
                <c:pt idx="2">
                  <c:v>#N/A</c:v>
                </c:pt>
                <c:pt idx="3">
                  <c:v>#N/A</c:v>
                </c:pt>
                <c:pt idx="4">
                  <c:v>417</c:v>
                </c:pt>
                <c:pt idx="5">
                  <c:v>#N/A</c:v>
                </c:pt>
                <c:pt idx="6">
                  <c:v>#N/A</c:v>
                </c:pt>
                <c:pt idx="7">
                  <c:v>360</c:v>
                </c:pt>
                <c:pt idx="8">
                  <c:v>#N/A</c:v>
                </c:pt>
                <c:pt idx="9">
                  <c:v>#N/A</c:v>
                </c:pt>
                <c:pt idx="10">
                  <c:v>366</c:v>
                </c:pt>
                <c:pt idx="11">
                  <c:v>#N/A</c:v>
                </c:pt>
                <c:pt idx="12">
                  <c:v>#N/A</c:v>
                </c:pt>
                <c:pt idx="13">
                  <c:v>330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79096688"/>
        <c:axId val="299363216"/>
      </c:lineChart>
      <c:catAx>
        <c:axId val="27909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9363216"/>
        <c:crosses val="autoZero"/>
        <c:auto val="1"/>
        <c:lblAlgn val="ctr"/>
        <c:lblOffset val="100"/>
        <c:tickLblSkip val="1"/>
        <c:tickMarkSkip val="1"/>
        <c:noMultiLvlLbl val="0"/>
      </c:catAx>
      <c:valAx>
        <c:axId val="29936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09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51"/>
          <c:h val="0.589182127738552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7607</c:v>
                </c:pt>
                <c:pt idx="5">
                  <c:v>8352</c:v>
                </c:pt>
                <c:pt idx="8">
                  <c:v>8694</c:v>
                </c:pt>
                <c:pt idx="11">
                  <c:v>8911</c:v>
                </c:pt>
                <c:pt idx="14">
                  <c:v>8735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2250</c:v>
                </c:pt>
                <c:pt idx="5">
                  <c:v>2164</c:v>
                </c:pt>
                <c:pt idx="8">
                  <c:v>1909</c:v>
                </c:pt>
                <c:pt idx="11">
                  <c:v>1910</c:v>
                </c:pt>
                <c:pt idx="14">
                  <c:v>1731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2824</c:v>
                </c:pt>
                <c:pt idx="5">
                  <c:v>2807</c:v>
                </c:pt>
                <c:pt idx="8">
                  <c:v>2792</c:v>
                </c:pt>
                <c:pt idx="11">
                  <c:v>2994</c:v>
                </c:pt>
                <c:pt idx="14">
                  <c:v>2943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2780</c:v>
                </c:pt>
                <c:pt idx="3">
                  <c:v>2846</c:v>
                </c:pt>
                <c:pt idx="6">
                  <c:v>2572</c:v>
                </c:pt>
                <c:pt idx="9">
                  <c:v>2440</c:v>
                </c:pt>
                <c:pt idx="12">
                  <c:v>2488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438</c:v>
                </c:pt>
                <c:pt idx="3">
                  <c:v>467</c:v>
                </c:pt>
                <c:pt idx="6">
                  <c:v>538</c:v>
                </c:pt>
                <c:pt idx="9">
                  <c:v>463</c:v>
                </c:pt>
                <c:pt idx="12">
                  <c:v>381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c:v>
                </c:pt>
                <c:pt idx="3">
                  <c:v>21</c:v>
                </c:pt>
                <c:pt idx="6">
                  <c:v>20</c:v>
                </c:pt>
                <c:pt idx="9">
                  <c:v>18</c:v>
                </c:pt>
                <c:pt idx="12">
                  <c:v>20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12815</c:v>
                </c:pt>
                <c:pt idx="3">
                  <c:v>13231</c:v>
                </c:pt>
                <c:pt idx="6">
                  <c:v>12955</c:v>
                </c:pt>
                <c:pt idx="9">
                  <c:v>13380</c:v>
                </c:pt>
                <c:pt idx="12">
                  <c:v>13207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0244536"/>
        <c:axId val="296664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3373</c:v>
                </c:pt>
                <c:pt idx="2">
                  <c:v>#N/A</c:v>
                </c:pt>
                <c:pt idx="3">
                  <c:v>#N/A</c:v>
                </c:pt>
                <c:pt idx="4">
                  <c:v>3243</c:v>
                </c:pt>
                <c:pt idx="5">
                  <c:v>#N/A</c:v>
                </c:pt>
                <c:pt idx="6">
                  <c:v>#N/A</c:v>
                </c:pt>
                <c:pt idx="7">
                  <c:v>2690</c:v>
                </c:pt>
                <c:pt idx="8">
                  <c:v>#N/A</c:v>
                </c:pt>
                <c:pt idx="9">
                  <c:v>#N/A</c:v>
                </c:pt>
                <c:pt idx="10">
                  <c:v>2485</c:v>
                </c:pt>
                <c:pt idx="11">
                  <c:v>#N/A</c:v>
                </c:pt>
                <c:pt idx="12">
                  <c:v>#N/A</c:v>
                </c:pt>
                <c:pt idx="13">
                  <c:v>2687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0244536"/>
        <c:axId val="296664992"/>
      </c:lineChart>
      <c:catAx>
        <c:axId val="300244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6664992"/>
        <c:crosses val="autoZero"/>
        <c:auto val="1"/>
        <c:lblAlgn val="ctr"/>
        <c:lblOffset val="100"/>
        <c:tickLblSkip val="1"/>
        <c:tickMarkSkip val="1"/>
        <c:noMultiLvlLbl val="0"/>
      </c:catAx>
      <c:valAx>
        <c:axId val="29666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244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{0BA48015-913F-447F-86F0-2DDC5666D5B3}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{112356E1-B5A0-40AD-90E6-803EBAEA3EA7}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{959A4BB0-82E2-42D4-A262-F48D9CC245A9}</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{2A137EF2-57F4-4FEA-84A2-C085030CA921}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{188455DF-EEE8-4ECC-92CD-7D97453FCC32}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58.2</c:v>
                </c:pt>
              </c:numCache>
            </c:numRef>
          </c:xVal>
          <c:yVal>
            <c:numRef>
              <c:f>公会計指標分析・財政指標組合せ分析表!$K$51:$O$51</c:f>
              <c:numCache>
                <c:formatCode>#,##0.0;"▲ "#,##0.0</c:formatCode>
                <c:ptCount val="5"/>
                <c:pt idx="3">
                  <c:v>61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{53E6C9E4-E704-4488-AAD2-E3283C54B36B}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{041C318E-9CD3-4A65-AE77-2D965516D85E}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{8889E495-12F7-4F4C-A5C3-0FA51598A0FC}</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{598212CF-3F25-4D83-840C-7268DB8A060F}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{772A8F03-B621-4E33-BC72-851079EC44BA}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0509056"/>
        <c:axId val="300509448"/>
      </c:scatterChart>
      <c:valAx>
        <c:axId val="300509056"/>
        <c:scaling>
          <c:orientation val="minMax"/>
          <c:max val="58.6"/>
          <c:min val="53.8"/>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509448"/>
        <c:crosses val="autoZero"/>
        <c:crossBetween val="midCat"/>
      </c:valAx>
      <c:valAx>
        <c:axId val="300509448"/>
        <c:scaling>
          <c:orientation val="minMax"/>
          <c:max val="66"/>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0509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{D6F115C4-9296-47C3-84B8-BE91CACC121D}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{61D9E024-929F-452E-9AC3-0DF3189008A4}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{FF0F0432-A4D5-4634-9B8F-9C7C89F94713}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{CB8CBAEB-47A4-4BB9-9854-A1359D55DB36}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{99E78D60-A13D-4E5A-8A35-435F56F9A8BD}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c:v>
                </c:pt>
                <c:pt idx="1">
                  <c:v>10.8</c:v>
                </c:pt>
                <c:pt idx="2">
                  <c:v>10.199999999999999</c:v>
                </c:pt>
                <c:pt idx="3">
                  <c:v>9.5</c:v>
                </c:pt>
                <c:pt idx="4">
                  <c:v>8.8000000000000007</c:v>
                </c:pt>
              </c:numCache>
            </c:numRef>
          </c:xVal>
          <c:yVal>
            <c:numRef>
              <c:f>公会計指標分析・財政指標組合せ分析表!$K$73:$O$73</c:f>
              <c:numCache>
                <c:formatCode>#,##0.0;"▲ "#,##0.0</c:formatCode>
                <c:ptCount val="5"/>
                <c:pt idx="0">
                  <c:v>84.3</c:v>
                </c:pt>
                <c:pt idx="1">
                  <c:v>81.400000000000006</c:v>
                </c:pt>
                <c:pt idx="2">
                  <c:v>68.5</c:v>
                </c:pt>
                <c:pt idx="3">
                  <c:v>61</c:v>
                </c:pt>
                <c:pt idx="4">
                  <c:v>67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{60028B7A-3FB5-40A1-B034-3600C0103C01}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{B4CE2E1B-D3B7-48EC-B14B-A00F73ACBBC4}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{F8940B10-E120-45A9-9399-8DA2E210B202}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{271FB76F-51ED-49B0-B5C4-BFFD2BB9CCCA}</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{5CDB5CC0-DDF0-4892-9C5A-211D9385F946}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0510232"/>
        <c:axId val="300510624"/>
      </c:scatterChart>
      <c:valAx>
        <c:axId val="300510232"/>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510624"/>
        <c:crosses val="autoZero"/>
        <c:crossBetween val="midCat"/>
      </c:valAx>
      <c:valAx>
        <c:axId val="300510624"/>
        <c:scaling>
          <c:orientation val="minMax"/>
          <c:max val="93"/>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05102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ea"/>
              <a:ea typeface="+mn-ea"/>
              <a:cs typeface="+mn-cs"/>
            </a:rPr>
            <a:t>　昭和</a:t>
          </a:r>
          <a:r>
            <a:rPr kumimoji="1" lang="en-US" altLang="ja-JP" sz="1300">
              <a:solidFill>
                <a:schemeClr val="dk1"/>
              </a:solidFill>
              <a:latin typeface="+mn-ea"/>
              <a:ea typeface="+mn-ea"/>
              <a:cs typeface="+mn-cs"/>
            </a:rPr>
            <a:t>50</a:t>
          </a:r>
          <a:r>
            <a:rPr kumimoji="1" lang="ja-JP" altLang="ja-JP" sz="1300">
              <a:solidFill>
                <a:schemeClr val="dk1"/>
              </a:solidFill>
              <a:latin typeface="+mn-ea"/>
              <a:ea typeface="+mn-ea"/>
              <a:cs typeface="+mn-cs"/>
            </a:rPr>
            <a:t>年代に借入した住新会計及び地域改善の元利償還金がほぼ終了し、平成</a:t>
          </a:r>
          <a:r>
            <a:rPr kumimoji="1" lang="en-US" altLang="ja-JP" sz="1300">
              <a:solidFill>
                <a:schemeClr val="dk1"/>
              </a:solidFill>
              <a:latin typeface="+mn-ea"/>
              <a:ea typeface="+mn-ea"/>
              <a:cs typeface="+mn-cs"/>
            </a:rPr>
            <a:t>22</a:t>
          </a:r>
          <a:r>
            <a:rPr kumimoji="1" lang="ja-JP" altLang="ja-JP" sz="1300">
              <a:solidFill>
                <a:schemeClr val="dk1"/>
              </a:solidFill>
              <a:latin typeface="+mn-ea"/>
              <a:ea typeface="+mn-ea"/>
              <a:cs typeface="+mn-cs"/>
            </a:rPr>
            <a:t>年度まで借入をしていた産炭地域開発事業の終息、平成</a:t>
          </a:r>
          <a:r>
            <a:rPr kumimoji="1" lang="en-US" altLang="ja-JP" sz="1300">
              <a:solidFill>
                <a:schemeClr val="dk1"/>
              </a:solidFill>
              <a:latin typeface="+mn-ea"/>
              <a:ea typeface="+mn-ea"/>
              <a:cs typeface="+mn-cs"/>
            </a:rPr>
            <a:t>13</a:t>
          </a:r>
          <a:r>
            <a:rPr kumimoji="1" lang="ja-JP" altLang="ja-JP" sz="1300">
              <a:solidFill>
                <a:schemeClr val="dk1"/>
              </a:solidFill>
              <a:latin typeface="+mn-ea"/>
              <a:ea typeface="+mn-ea"/>
              <a:cs typeface="+mn-cs"/>
            </a:rPr>
            <a:t>年度からの財政健全化計画による投資的事業の抑制により元利償還金の減に努めている。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今後も、緊急度・住民ニーズを的確に把握した事業の</a:t>
          </a:r>
          <a:r>
            <a:rPr kumimoji="1" lang="ja-JP" altLang="en-US" sz="1300">
              <a:solidFill>
                <a:schemeClr val="dk1"/>
              </a:solidFill>
              <a:latin typeface="+mn-ea"/>
              <a:ea typeface="+mn-ea"/>
              <a:cs typeface="+mn-cs"/>
            </a:rPr>
            <a:t>取捨</a:t>
          </a:r>
          <a:r>
            <a:rPr kumimoji="1" lang="ja-JP" altLang="ja-JP" sz="1300">
              <a:solidFill>
                <a:schemeClr val="dk1"/>
              </a:solidFill>
              <a:latin typeface="+mn-ea"/>
              <a:ea typeface="+mn-ea"/>
              <a:cs typeface="+mn-cs"/>
            </a:rPr>
            <a:t>選択により、新発債発行の抑制に努める。</a:t>
          </a:r>
          <a:endParaRPr lang="ja-JP" altLang="ja-JP" sz="13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j-ea"/>
              <a:ea typeface="+mj-ea"/>
              <a:cs typeface="+mn-cs"/>
            </a:rPr>
            <a:t>　将来負担額の大半を占めているのが、「一般会計等に係る地方債の現在高」である。</a:t>
          </a:r>
          <a:r>
            <a:rPr kumimoji="1" lang="ja-JP" altLang="en-US" sz="1300">
              <a:solidFill>
                <a:schemeClr val="dk1"/>
              </a:solidFill>
              <a:latin typeface="+mj-ea"/>
              <a:ea typeface="+mj-ea"/>
              <a:cs typeface="+mn-cs"/>
            </a:rPr>
            <a:t>現在、長期計画にもとづく継続的な</a:t>
          </a:r>
          <a:r>
            <a:rPr kumimoji="1" lang="ja-JP" altLang="ja-JP" sz="1300">
              <a:solidFill>
                <a:schemeClr val="dk1"/>
              </a:solidFill>
              <a:latin typeface="+mj-ea"/>
              <a:ea typeface="+mj-ea"/>
              <a:cs typeface="+mn-cs"/>
            </a:rPr>
            <a:t>公営住宅建設事業</a:t>
          </a:r>
          <a:r>
            <a:rPr kumimoji="1" lang="ja-JP" altLang="en-US" sz="1300">
              <a:solidFill>
                <a:schemeClr val="dk1"/>
              </a:solidFill>
              <a:latin typeface="+mj-ea"/>
              <a:ea typeface="+mj-ea"/>
              <a:cs typeface="+mn-cs"/>
            </a:rPr>
            <a:t>が実施されているため、他の投資的事業とのバランスを常に分析し、引き続き新発債の抑制に努める。</a:t>
          </a:r>
          <a:endParaRPr kumimoji="1" lang="en-US" altLang="ja-JP" sz="1300">
            <a:solidFill>
              <a:schemeClr val="dk1"/>
            </a:solidFill>
            <a:latin typeface="+mj-ea"/>
            <a:ea typeface="+mj-ea"/>
            <a:cs typeface="+mn-cs"/>
          </a:endParaRPr>
        </a:p>
        <a:p>
          <a:r>
            <a:rPr kumimoji="1" lang="ja-JP" altLang="ja-JP" sz="1300">
              <a:solidFill>
                <a:schemeClr val="dk1"/>
              </a:solidFill>
              <a:latin typeface="+mj-ea"/>
              <a:ea typeface="+mj-ea"/>
              <a:cs typeface="+mn-cs"/>
            </a:rPr>
            <a:t>　また、一般廃棄物処理施設建設事業による広域への負担金の増加が見込まれるため、今後は更なる事業実施の適正化を図ることと、団塊世代の大量退職による新規職員採用の補充を抑制し、将来の負担を少しでも軽減できるように努める。</a:t>
          </a:r>
          <a:endParaRPr lang="ja-JP" altLang="ja-JP" sz="1300">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0" y="63500"/>
          <a:ext cx="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福岡県川崎町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17,531
17,428
36.14
10,232,691
9,629,153
596,017
4,813,910
12,641,419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67.0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0" y="4286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0" y="365125"/>
          <a:ext cx="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0" y="428625"/>
          <a:ext cx="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0" y="542925"/>
          <a:ext cx="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0" y="885825"/>
          <a:ext cx="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0" y="51752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0" y="479425"/>
          <a:ext cx="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0" y="6318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0"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0" y="885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0"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0" y="1266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0" y="4464050"/>
          <a:ext cx="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 平成</a:t>
          </a:r>
          <a:r>
            <a:rPr kumimoji="1" lang="en-US" altLang="ja-JP" sz="1100" baseline="0">
              <a:solidFill>
                <a:schemeClr val="dk1"/>
              </a:solidFill>
              <a:latin typeface="+mn-lt"/>
              <a:ea typeface="+mn-ea"/>
              <a:cs typeface="+mn-cs"/>
            </a:rPr>
            <a:t>27</a:t>
          </a:r>
          <a:r>
            <a:rPr kumimoji="1" lang="ja-JP" altLang="ja-JP" sz="1100" baseline="0">
              <a:solidFill>
                <a:schemeClr val="dk1"/>
              </a:solidFill>
              <a:latin typeface="+mn-lt"/>
              <a:ea typeface="+mn-ea"/>
              <a:cs typeface="+mn-cs"/>
            </a:rPr>
            <a:t>年度の有形固定資産減価償却率については、類団と比較すると</a:t>
          </a:r>
          <a:r>
            <a:rPr kumimoji="1" lang="en-US" altLang="ja-JP" sz="1100" baseline="0">
              <a:solidFill>
                <a:schemeClr val="dk1"/>
              </a:solidFill>
              <a:latin typeface="+mn-lt"/>
              <a:ea typeface="+mn-ea"/>
              <a:cs typeface="+mn-cs"/>
            </a:rPr>
            <a:t>4.1</a:t>
          </a:r>
          <a:r>
            <a:rPr kumimoji="1" lang="ja-JP" altLang="ja-JP" sz="1100" baseline="0">
              <a:solidFill>
                <a:schemeClr val="dk1"/>
              </a:solidFill>
              <a:latin typeface="+mn-lt"/>
              <a:ea typeface="+mn-ea"/>
              <a:cs typeface="+mn-cs"/>
            </a:rPr>
            <a:t>ポイント高くなっている。他団体よりも管理戸数が多い公営住宅の老朽化に伴い償却率が</a:t>
          </a:r>
          <a:r>
            <a:rPr kumimoji="1" lang="en-US" altLang="ja-JP" sz="1100" baseline="0">
              <a:solidFill>
                <a:schemeClr val="dk1"/>
              </a:solidFill>
              <a:latin typeface="+mn-lt"/>
              <a:ea typeface="+mn-ea"/>
              <a:cs typeface="+mn-cs"/>
            </a:rPr>
            <a:t>89.9%</a:t>
          </a:r>
          <a:r>
            <a:rPr kumimoji="1" lang="ja-JP" altLang="ja-JP" sz="1100" baseline="0">
              <a:solidFill>
                <a:schemeClr val="dk1"/>
              </a:solidFill>
              <a:latin typeface="+mn-lt"/>
              <a:ea typeface="+mn-ea"/>
              <a:cs typeface="+mn-cs"/>
            </a:rPr>
            <a:t>と高くなっていることが要因であり、現在、平成２３年度に策定した「川崎町公営住宅長寿命化計画」に基き老朽化の更新及び管理戸数の縮減を実施中であり、他の公共施設についても、平成</a:t>
          </a:r>
          <a:r>
            <a:rPr kumimoji="1" lang="en-US" altLang="ja-JP" sz="1100" baseline="0">
              <a:solidFill>
                <a:schemeClr val="dk1"/>
              </a:solidFill>
              <a:latin typeface="+mn-lt"/>
              <a:ea typeface="+mn-ea"/>
              <a:cs typeface="+mn-cs"/>
            </a:rPr>
            <a:t>28</a:t>
          </a:r>
          <a:r>
            <a:rPr kumimoji="1" lang="ja-JP" altLang="ja-JP" sz="1100" baseline="0">
              <a:solidFill>
                <a:schemeClr val="dk1"/>
              </a:solidFill>
              <a:latin typeface="+mn-lt"/>
              <a:ea typeface="+mn-ea"/>
              <a:cs typeface="+mn-cs"/>
            </a:rPr>
            <a:t>年度に策定した「川崎町公共施設等総合計画」に沿って、規模の最適化等に取り組んでいる。</a:t>
          </a:r>
          <a:endParaRPr kumimoji="1" lang="ja-JP" altLang="ja-JP" sz="1100">
            <a:solidFill>
              <a:schemeClr val="dk1"/>
            </a:solidFill>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0" y="63309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0"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0" y="602252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0"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0" y="571409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0"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0" y="540566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0"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0" y="509723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0"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0" y="478880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0"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0" y="448037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0"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0" y="41719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0"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0" y="4171950"/>
          <a:ext cx="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0" y="4683942"/>
          <a:ext cx="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0"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0" y="598859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0" y="445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0" y="468394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1" name="有形固定資産減価償却率平均値テキスト"/>
        <xdr:cNvSpPr txBox="1"/>
      </xdr:nvSpPr>
      <xdr:spPr>
        <a:xfrm>
          <a:off x="0" y="51266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0" y="514821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3" name="フローチャート : 判断 72"/>
        <xdr:cNvSpPr/>
      </xdr:nvSpPr>
      <xdr:spPr>
        <a:xfrm>
          <a:off x="0" y="522840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129903</xdr:rowOff>
    </xdr:from>
    <xdr:to>
      <xdr:col>3</xdr:col>
      <xdr:colOff>511175</xdr:colOff>
      <xdr:row>30</xdr:row>
      <xdr:rowOff>60053</xdr:rowOff>
    </xdr:to>
    <xdr:sp macro="" textlink="">
      <xdr:nvSpPr>
        <xdr:cNvPr id="79" name="円/楕円 78"/>
        <xdr:cNvSpPr/>
      </xdr:nvSpPr>
      <xdr:spPr>
        <a:xfrm>
          <a:off x="0" y="510195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6185</xdr:rowOff>
    </xdr:from>
    <xdr:ext cx="405111" cy="259045"/>
    <xdr:sp macro="" textlink="">
      <xdr:nvSpPr>
        <xdr:cNvPr id="80" name="n_1aveValue有形固定資産減価償却率"/>
        <xdr:cNvSpPr txBox="1"/>
      </xdr:nvSpPr>
      <xdr:spPr>
        <a:xfrm>
          <a:off x="0" y="532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76580</xdr:rowOff>
    </xdr:from>
    <xdr:ext cx="405111" cy="259045"/>
    <xdr:sp macro="" textlink="">
      <xdr:nvSpPr>
        <xdr:cNvPr id="81" name="n_1mainValue有形固定資産減価償却率"/>
        <xdr:cNvSpPr txBox="1"/>
      </xdr:nvSpPr>
      <xdr:spPr>
        <a:xfrm>
          <a:off x="0" y="4877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0" y="4464050"/>
          <a:ext cx="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0" y="71723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0" y="1093470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福岡県川崎町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17,531
17,428
36.14
10,232,691
9,629,153
596,017
4,813,910
12,641,419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67.0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0"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0" y="716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0"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0" y="670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0"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0" y="624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0"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0" y="579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0"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0"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0" y="703021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0" y="576834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0" y="616102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0" y="631647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112268</xdr:rowOff>
    </xdr:from>
    <xdr:to>
      <xdr:col>5</xdr:col>
      <xdr:colOff>409575</xdr:colOff>
      <xdr:row>37</xdr:row>
      <xdr:rowOff>42418</xdr:rowOff>
    </xdr:to>
    <xdr:sp macro="" textlink="">
      <xdr:nvSpPr>
        <xdr:cNvPr id="68" name="円/楕円 67"/>
        <xdr:cNvSpPr/>
      </xdr:nvSpPr>
      <xdr:spPr>
        <a:xfrm>
          <a:off x="0" y="628446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65549</xdr:rowOff>
    </xdr:from>
    <xdr:ext cx="405111" cy="259045"/>
    <xdr:sp macro="" textlink="">
      <xdr:nvSpPr>
        <xdr:cNvPr id="69" name="n_1aveValue【道路】&#10;有形固定資産減価償却率"/>
        <xdr:cNvSpPr txBox="1"/>
      </xdr:nvSpPr>
      <xdr:spPr>
        <a:xfrm>
          <a:off x="0"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58945</xdr:rowOff>
    </xdr:from>
    <xdr:ext cx="405111" cy="259045"/>
    <xdr:sp macro="" textlink="">
      <xdr:nvSpPr>
        <xdr:cNvPr id="70" name="n_1mainValue【道路】&#10;有形固定資産減価償却率"/>
        <xdr:cNvSpPr txBox="1"/>
      </xdr:nvSpPr>
      <xdr:spPr>
        <a:xfrm>
          <a:off x="0"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0" y="729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0"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0" y="696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0"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0" y="664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0"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0" y="631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0"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0" y="598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0"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0" y="566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0"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0"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0"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0" y="728781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0" y="573036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0" y="710053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0" y="717470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28533</xdr:rowOff>
    </xdr:from>
    <xdr:to>
      <xdr:col>14</xdr:col>
      <xdr:colOff>79375</xdr:colOff>
      <xdr:row>42</xdr:row>
      <xdr:rowOff>130133</xdr:rowOff>
    </xdr:to>
    <xdr:sp macro="" textlink="">
      <xdr:nvSpPr>
        <xdr:cNvPr id="109" name="円/楕円 108"/>
        <xdr:cNvSpPr/>
      </xdr:nvSpPr>
      <xdr:spPr>
        <a:xfrm>
          <a:off x="0" y="722943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121260</xdr:rowOff>
    </xdr:from>
    <xdr:ext cx="534377" cy="259045"/>
    <xdr:sp macro="" textlink="">
      <xdr:nvSpPr>
        <xdr:cNvPr id="111" name="n_1mainValue【道路】&#10;一人当たり延長"/>
        <xdr:cNvSpPr txBox="1"/>
      </xdr:nvSpPr>
      <xdr:spPr>
        <a:xfrm>
          <a:off x="0" y="732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0"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0" y="1097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0"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0" y="1051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0"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0"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0" y="960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0"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0"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0"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0" y="1093165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0" y="949147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0" y="1016304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1" name="フローチャート : 判断 140"/>
        <xdr:cNvSpPr/>
      </xdr:nvSpPr>
      <xdr:spPr>
        <a:xfrm>
          <a:off x="0" y="1055624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52070</xdr:rowOff>
    </xdr:from>
    <xdr:to>
      <xdr:col>5</xdr:col>
      <xdr:colOff>409575</xdr:colOff>
      <xdr:row>63</xdr:row>
      <xdr:rowOff>153670</xdr:rowOff>
    </xdr:to>
    <xdr:sp macro="" textlink="">
      <xdr:nvSpPr>
        <xdr:cNvPr id="147" name="円/楕円 146"/>
        <xdr:cNvSpPr/>
      </xdr:nvSpPr>
      <xdr:spPr>
        <a:xfrm>
          <a:off x="0" y="1085342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44467</xdr:rowOff>
    </xdr:from>
    <xdr:ext cx="405111" cy="259045"/>
    <xdr:sp macro="" textlink="">
      <xdr:nvSpPr>
        <xdr:cNvPr id="148" name="n_1aveValue【橋りょう・トンネル】&#10;有形固定資産減価償却率"/>
        <xdr:cNvSpPr txBox="1"/>
      </xdr:nvSpPr>
      <xdr:spPr>
        <a:xfrm>
          <a:off x="0"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144797</xdr:rowOff>
    </xdr:from>
    <xdr:ext cx="405111" cy="259045"/>
    <xdr:sp macro="" textlink="">
      <xdr:nvSpPr>
        <xdr:cNvPr id="149" name="n_1mainValue【橋りょう・トンネル】&#10;有形固定資産減価償却率"/>
        <xdr:cNvSpPr txBox="1"/>
      </xdr:nvSpPr>
      <xdr:spPr>
        <a:xfrm>
          <a:off x="0"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0"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0"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0"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0"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0"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0"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0"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0" y="1104659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0" y="947159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0" y="1031620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0" name="フローチャート : 判断 179"/>
        <xdr:cNvSpPr/>
      </xdr:nvSpPr>
      <xdr:spPr>
        <a:xfrm>
          <a:off x="0" y="1018964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95738</xdr:rowOff>
    </xdr:from>
    <xdr:to>
      <xdr:col>14</xdr:col>
      <xdr:colOff>79375</xdr:colOff>
      <xdr:row>60</xdr:row>
      <xdr:rowOff>25888</xdr:rowOff>
    </xdr:to>
    <xdr:sp macro="" textlink="">
      <xdr:nvSpPr>
        <xdr:cNvPr id="186" name="円/楕円 185"/>
        <xdr:cNvSpPr/>
      </xdr:nvSpPr>
      <xdr:spPr>
        <a:xfrm>
          <a:off x="0" y="1021128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20769</xdr:rowOff>
    </xdr:from>
    <xdr:ext cx="599010" cy="259045"/>
    <xdr:sp macro="" textlink="">
      <xdr:nvSpPr>
        <xdr:cNvPr id="187" name="n_1aveValue【橋りょう・トンネル】&#10;一人当たり有形固定資産（償却資産）額"/>
        <xdr:cNvSpPr txBox="1"/>
      </xdr:nvSpPr>
      <xdr:spPr>
        <a:xfrm>
          <a:off x="0"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17015</xdr:rowOff>
    </xdr:from>
    <xdr:ext cx="599010" cy="259045"/>
    <xdr:sp macro="" textlink="">
      <xdr:nvSpPr>
        <xdr:cNvPr id="188" name="n_1mainValue【橋りょう・トンネル】&#10;一人当たり有形固定資産（償却資産）額"/>
        <xdr:cNvSpPr txBox="1"/>
      </xdr:nvSpPr>
      <xdr:spPr>
        <a:xfrm>
          <a:off x="0" y="1030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0" y="1491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0"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0" y="1458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0"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0" y="1426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0"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0" y="1393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0"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0" y="1360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0"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0" y="1328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0"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4" name="直線コネクタ 213"/>
        <xdr:cNvCxnSpPr/>
      </xdr:nvCxnSpPr>
      <xdr:spPr>
        <a:xfrm flipV="1">
          <a:off x="0"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5" name="【公営住宅】&#10;有形固定資産減価償却率最小値テキスト"/>
        <xdr:cNvSpPr txBox="1"/>
      </xdr:nvSpPr>
      <xdr:spPr>
        <a:xfrm>
          <a:off x="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16" name="直線コネクタ 215"/>
        <xdr:cNvCxnSpPr/>
      </xdr:nvCxnSpPr>
      <xdr:spPr>
        <a:xfrm>
          <a:off x="0" y="1487260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17" name="【公営住宅】&#10;有形固定資産減価償却率最大値テキスト"/>
        <xdr:cNvSpPr txBox="1"/>
      </xdr:nvSpPr>
      <xdr:spPr>
        <a:xfrm>
          <a:off x="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18" name="直線コネクタ 217"/>
        <xdr:cNvCxnSpPr/>
      </xdr:nvCxnSpPr>
      <xdr:spPr>
        <a:xfrm>
          <a:off x="0" y="1337691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19" name="【公営住宅】&#10;有形固定資産減価償却率平均値テキスト"/>
        <xdr:cNvSpPr txBox="1"/>
      </xdr:nvSpPr>
      <xdr:spPr>
        <a:xfrm>
          <a:off x="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0" name="フローチャート : 判断 219"/>
        <xdr:cNvSpPr/>
      </xdr:nvSpPr>
      <xdr:spPr>
        <a:xfrm>
          <a:off x="0" y="1389107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21" name="フローチャート : 判断 220"/>
        <xdr:cNvSpPr/>
      </xdr:nvSpPr>
      <xdr:spPr>
        <a:xfrm>
          <a:off x="0" y="1372289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21589</xdr:rowOff>
    </xdr:from>
    <xdr:to>
      <xdr:col>5</xdr:col>
      <xdr:colOff>409575</xdr:colOff>
      <xdr:row>78</xdr:row>
      <xdr:rowOff>123189</xdr:rowOff>
    </xdr:to>
    <xdr:sp macro="" textlink="">
      <xdr:nvSpPr>
        <xdr:cNvPr id="227" name="円/楕円 226"/>
        <xdr:cNvSpPr/>
      </xdr:nvSpPr>
      <xdr:spPr>
        <a:xfrm>
          <a:off x="0" y="1339468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99621</xdr:rowOff>
    </xdr:from>
    <xdr:ext cx="405111" cy="259045"/>
    <xdr:sp macro="" textlink="">
      <xdr:nvSpPr>
        <xdr:cNvPr id="228" name="n_1aveValue【公営住宅】&#10;有形固定資産減価償却率"/>
        <xdr:cNvSpPr txBox="1"/>
      </xdr:nvSpPr>
      <xdr:spPr>
        <a:xfrm>
          <a:off x="0" y="1381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139716</xdr:rowOff>
    </xdr:from>
    <xdr:ext cx="405111" cy="259045"/>
    <xdr:sp macro="" textlink="">
      <xdr:nvSpPr>
        <xdr:cNvPr id="229" name="n_1mainValue【公営住宅】&#10;有形固定資産減価償却率"/>
        <xdr:cNvSpPr txBox="1"/>
      </xdr:nvSpPr>
      <xdr:spPr>
        <a:xfrm>
          <a:off x="0"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0"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0"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0"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0"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0"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1" name="テキスト ボックス 250"/>
        <xdr:cNvSpPr txBox="1"/>
      </xdr:nvSpPr>
      <xdr:spPr>
        <a:xfrm>
          <a:off x="0"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83</xdr:row>
      <xdr:rowOff>27812</xdr:rowOff>
    </xdr:from>
    <xdr:to>
      <xdr:col>15</xdr:col>
      <xdr:colOff>180340</xdr:colOff>
      <xdr:row>85</xdr:row>
      <xdr:rowOff>170878</xdr:rowOff>
    </xdr:to>
    <xdr:cxnSp macro="">
      <xdr:nvCxnSpPr>
        <xdr:cNvPr id="253" name="直線コネクタ 252"/>
        <xdr:cNvCxnSpPr/>
      </xdr:nvCxnSpPr>
      <xdr:spPr>
        <a:xfrm flipV="1">
          <a:off x="0" y="14258162"/>
          <a:ext cx="0" cy="485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3255</xdr:rowOff>
    </xdr:from>
    <xdr:ext cx="469744" cy="259045"/>
    <xdr:sp macro="" textlink="">
      <xdr:nvSpPr>
        <xdr:cNvPr id="254" name="【公営住宅】&#10;一人当たり面積最小値テキスト"/>
        <xdr:cNvSpPr txBox="1"/>
      </xdr:nvSpPr>
      <xdr:spPr>
        <a:xfrm>
          <a:off x="0" y="1474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85</xdr:row>
      <xdr:rowOff>170878</xdr:rowOff>
    </xdr:from>
    <xdr:to>
      <xdr:col>15</xdr:col>
      <xdr:colOff>269875</xdr:colOff>
      <xdr:row>85</xdr:row>
      <xdr:rowOff>170878</xdr:rowOff>
    </xdr:to>
    <xdr:cxnSp macro="">
      <xdr:nvCxnSpPr>
        <xdr:cNvPr id="255" name="直線コネクタ 254"/>
        <xdr:cNvCxnSpPr/>
      </xdr:nvCxnSpPr>
      <xdr:spPr>
        <a:xfrm>
          <a:off x="0" y="1474412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145939</xdr:rowOff>
    </xdr:from>
    <xdr:ext cx="469744" cy="259045"/>
    <xdr:sp macro="" textlink="">
      <xdr:nvSpPr>
        <xdr:cNvPr id="256" name="【公営住宅】&#10;一人当たり面積最大値テキスト"/>
        <xdr:cNvSpPr txBox="1"/>
      </xdr:nvSpPr>
      <xdr:spPr>
        <a:xfrm>
          <a:off x="0" y="1403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83</xdr:row>
      <xdr:rowOff>27812</xdr:rowOff>
    </xdr:from>
    <xdr:to>
      <xdr:col>15</xdr:col>
      <xdr:colOff>269875</xdr:colOff>
      <xdr:row>83</xdr:row>
      <xdr:rowOff>27812</xdr:rowOff>
    </xdr:to>
    <xdr:cxnSp macro="">
      <xdr:nvCxnSpPr>
        <xdr:cNvPr id="257" name="直線コネクタ 256"/>
        <xdr:cNvCxnSpPr/>
      </xdr:nvCxnSpPr>
      <xdr:spPr>
        <a:xfrm>
          <a:off x="0" y="1425816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110126</xdr:rowOff>
    </xdr:from>
    <xdr:ext cx="469744" cy="259045"/>
    <xdr:sp macro="" textlink="">
      <xdr:nvSpPr>
        <xdr:cNvPr id="258" name="【公営住宅】&#10;一人当たり面積平均値テキスト"/>
        <xdr:cNvSpPr txBox="1"/>
      </xdr:nvSpPr>
      <xdr:spPr>
        <a:xfrm>
          <a:off x="0" y="14511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131699</xdr:rowOff>
    </xdr:from>
    <xdr:to>
      <xdr:col>15</xdr:col>
      <xdr:colOff>231775</xdr:colOff>
      <xdr:row>85</xdr:row>
      <xdr:rowOff>61849</xdr:rowOff>
    </xdr:to>
    <xdr:sp macro="" textlink="">
      <xdr:nvSpPr>
        <xdr:cNvPr id="259" name="フローチャート : 判断 258"/>
        <xdr:cNvSpPr/>
      </xdr:nvSpPr>
      <xdr:spPr>
        <a:xfrm>
          <a:off x="0" y="1453349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83313</xdr:rowOff>
    </xdr:from>
    <xdr:to>
      <xdr:col>14</xdr:col>
      <xdr:colOff>79375</xdr:colOff>
      <xdr:row>85</xdr:row>
      <xdr:rowOff>13463</xdr:rowOff>
    </xdr:to>
    <xdr:sp macro="" textlink="">
      <xdr:nvSpPr>
        <xdr:cNvPr id="260" name="フローチャート : 判断 259"/>
        <xdr:cNvSpPr/>
      </xdr:nvSpPr>
      <xdr:spPr>
        <a:xfrm>
          <a:off x="0" y="1448511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88836</xdr:rowOff>
    </xdr:from>
    <xdr:to>
      <xdr:col>14</xdr:col>
      <xdr:colOff>79375</xdr:colOff>
      <xdr:row>78</xdr:row>
      <xdr:rowOff>18986</xdr:rowOff>
    </xdr:to>
    <xdr:sp macro="" textlink="">
      <xdr:nvSpPr>
        <xdr:cNvPr id="266" name="円/楕円 265"/>
        <xdr:cNvSpPr/>
      </xdr:nvSpPr>
      <xdr:spPr>
        <a:xfrm>
          <a:off x="0" y="1329048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4590</xdr:rowOff>
    </xdr:from>
    <xdr:ext cx="469744" cy="259045"/>
    <xdr:sp macro="" textlink="">
      <xdr:nvSpPr>
        <xdr:cNvPr id="267" name="n_1aveValue【公営住宅】&#10;一人当たり面積"/>
        <xdr:cNvSpPr txBox="1"/>
      </xdr:nvSpPr>
      <xdr:spPr>
        <a:xfrm>
          <a:off x="0"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35513</xdr:rowOff>
    </xdr:from>
    <xdr:ext cx="469744" cy="259045"/>
    <xdr:sp macro="" textlink="">
      <xdr:nvSpPr>
        <xdr:cNvPr id="268" name="n_1mainValue【公営住宅】&#10;一人当たり面積"/>
        <xdr:cNvSpPr txBox="1"/>
      </xdr:nvSpPr>
      <xdr:spPr>
        <a:xfrm>
          <a:off x="0" y="1306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xdr:cNvCxnSpPr/>
      </xdr:nvCxnSpPr>
      <xdr:spPr>
        <a:xfrm>
          <a:off x="0" y="729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6" name="テキスト ボックス 295"/>
        <xdr:cNvSpPr txBox="1"/>
      </xdr:nvSpPr>
      <xdr:spPr>
        <a:xfrm>
          <a:off x="0"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xdr:cNvCxnSpPr/>
      </xdr:nvCxnSpPr>
      <xdr:spPr>
        <a:xfrm>
          <a:off x="0" y="696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xdr:cNvSpPr txBox="1"/>
      </xdr:nvSpPr>
      <xdr:spPr>
        <a:xfrm>
          <a:off x="0"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xdr:cNvCxnSpPr/>
      </xdr:nvCxnSpPr>
      <xdr:spPr>
        <a:xfrm>
          <a:off x="0" y="664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xdr:cNvSpPr txBox="1"/>
      </xdr:nvSpPr>
      <xdr:spPr>
        <a:xfrm>
          <a:off x="0"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xdr:cNvCxnSpPr/>
      </xdr:nvCxnSpPr>
      <xdr:spPr>
        <a:xfrm>
          <a:off x="0" y="631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xdr:cNvSpPr txBox="1"/>
      </xdr:nvSpPr>
      <xdr:spPr>
        <a:xfrm>
          <a:off x="0"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xdr:cNvCxnSpPr/>
      </xdr:nvCxnSpPr>
      <xdr:spPr>
        <a:xfrm>
          <a:off x="0" y="598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xdr:cNvSpPr txBox="1"/>
      </xdr:nvSpPr>
      <xdr:spPr>
        <a:xfrm>
          <a:off x="0"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xdr:cNvCxnSpPr/>
      </xdr:nvCxnSpPr>
      <xdr:spPr>
        <a:xfrm>
          <a:off x="0" y="566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6" name="テキスト ボックス 305"/>
        <xdr:cNvSpPr txBox="1"/>
      </xdr:nvSpPr>
      <xdr:spPr>
        <a:xfrm>
          <a:off x="0"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10" name="直線コネクタ 309"/>
        <xdr:cNvCxnSpPr/>
      </xdr:nvCxnSpPr>
      <xdr:spPr>
        <a:xfrm flipV="1">
          <a:off x="0"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11" name="【認定こども園・幼稚園・保育所】&#10;有形固定資産減価償却率最小値テキスト"/>
        <xdr:cNvSpPr txBox="1"/>
      </xdr:nvSpPr>
      <xdr:spPr>
        <a:xfrm>
          <a:off x="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12" name="直線コネクタ 311"/>
        <xdr:cNvCxnSpPr/>
      </xdr:nvCxnSpPr>
      <xdr:spPr>
        <a:xfrm>
          <a:off x="0" y="718566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13" name="【認定こども園・幼稚園・保育所】&#10;有形固定資産減価償却率最大値テキスト"/>
        <xdr:cNvSpPr txBox="1"/>
      </xdr:nvSpPr>
      <xdr:spPr>
        <a:xfrm>
          <a:off x="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14" name="直線コネクタ 313"/>
        <xdr:cNvCxnSpPr/>
      </xdr:nvCxnSpPr>
      <xdr:spPr>
        <a:xfrm>
          <a:off x="0" y="573568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15" name="【認定こども園・幼稚園・保育所】&#10;有形固定資産減価償却率平均値テキスト"/>
        <xdr:cNvSpPr txBox="1"/>
      </xdr:nvSpPr>
      <xdr:spPr>
        <a:xfrm>
          <a:off x="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16" name="フローチャート : 判断 315"/>
        <xdr:cNvSpPr/>
      </xdr:nvSpPr>
      <xdr:spPr>
        <a:xfrm>
          <a:off x="0" y="617474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17" name="フローチャート : 判断 316"/>
        <xdr:cNvSpPr/>
      </xdr:nvSpPr>
      <xdr:spPr>
        <a:xfrm>
          <a:off x="0" y="632006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108676</xdr:rowOff>
    </xdr:from>
    <xdr:to>
      <xdr:col>22</xdr:col>
      <xdr:colOff>415925</xdr:colOff>
      <xdr:row>40</xdr:row>
      <xdr:rowOff>38826</xdr:rowOff>
    </xdr:to>
    <xdr:sp macro="" textlink="">
      <xdr:nvSpPr>
        <xdr:cNvPr id="323" name="円/楕円 322"/>
        <xdr:cNvSpPr/>
      </xdr:nvSpPr>
      <xdr:spPr>
        <a:xfrm>
          <a:off x="0" y="679522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94541</xdr:rowOff>
    </xdr:from>
    <xdr:ext cx="405111" cy="259045"/>
    <xdr:sp macro="" textlink="">
      <xdr:nvSpPr>
        <xdr:cNvPr id="324" name="n_1aveValue【認定こども園・幼稚園・保育所】&#10;有形固定資産減価償却率"/>
        <xdr:cNvSpPr txBox="1"/>
      </xdr:nvSpPr>
      <xdr:spPr>
        <a:xfrm>
          <a:off x="0"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29953</xdr:rowOff>
    </xdr:from>
    <xdr:ext cx="405111" cy="259045"/>
    <xdr:sp macro="" textlink="">
      <xdr:nvSpPr>
        <xdr:cNvPr id="325" name="n_1mainValue【認定こども園・幼稚園・保育所】&#10;有形固定資産減価償却率"/>
        <xdr:cNvSpPr txBox="1"/>
      </xdr:nvSpPr>
      <xdr:spPr>
        <a:xfrm>
          <a:off x="0"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6" name="直線コネクタ 335"/>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7" name="テキスト ボックス 336"/>
        <xdr:cNvSpPr txBox="1"/>
      </xdr:nvSpPr>
      <xdr:spPr>
        <a:xfrm>
          <a:off x="0"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8" name="直線コネクタ 337"/>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9" name="テキスト ボックス 338"/>
        <xdr:cNvSpPr txBox="1"/>
      </xdr:nvSpPr>
      <xdr:spPr>
        <a:xfrm>
          <a:off x="0"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0" name="直線コネクタ 339"/>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1" name="テキスト ボックス 340"/>
        <xdr:cNvSpPr txBox="1"/>
      </xdr:nvSpPr>
      <xdr:spPr>
        <a:xfrm>
          <a:off x="0"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2" name="直線コネクタ 341"/>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3" name="テキスト ボックス 342"/>
        <xdr:cNvSpPr txBox="1"/>
      </xdr:nvSpPr>
      <xdr:spPr>
        <a:xfrm>
          <a:off x="0"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4" name="直線コネクタ 343"/>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5" name="テキスト ボックス 344"/>
        <xdr:cNvSpPr txBox="1"/>
      </xdr:nvSpPr>
      <xdr:spPr>
        <a:xfrm>
          <a:off x="0"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7" name="テキスト ボックス 346"/>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349" name="直線コネクタ 348"/>
        <xdr:cNvCxnSpPr/>
      </xdr:nvCxnSpPr>
      <xdr:spPr>
        <a:xfrm flipV="1">
          <a:off x="0"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350" name="【認定こども園・幼稚園・保育所】&#10;一人当たり面積最小値テキスト"/>
        <xdr:cNvSpPr txBox="1"/>
      </xdr:nvSpPr>
      <xdr:spPr>
        <a:xfrm>
          <a:off x="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351" name="直線コネクタ 350"/>
        <xdr:cNvCxnSpPr/>
      </xdr:nvCxnSpPr>
      <xdr:spPr>
        <a:xfrm>
          <a:off x="0" y="706374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352" name="【認定こども園・幼稚園・保育所】&#10;一人当たり面積最大値テキスト"/>
        <xdr:cNvSpPr txBox="1"/>
      </xdr:nvSpPr>
      <xdr:spPr>
        <a:xfrm>
          <a:off x="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353" name="直線コネクタ 352"/>
        <xdr:cNvCxnSpPr/>
      </xdr:nvCxnSpPr>
      <xdr:spPr>
        <a:xfrm>
          <a:off x="0" y="572643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354" name="【認定こども園・幼稚園・保育所】&#10;一人当たり面積平均値テキスト"/>
        <xdr:cNvSpPr txBox="1"/>
      </xdr:nvSpPr>
      <xdr:spPr>
        <a:xfrm>
          <a:off x="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55" name="フローチャート : 判断 354"/>
        <xdr:cNvSpPr/>
      </xdr:nvSpPr>
      <xdr:spPr>
        <a:xfrm>
          <a:off x="0" y="666623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6" name="フローチャート : 判断 355"/>
        <xdr:cNvSpPr/>
      </xdr:nvSpPr>
      <xdr:spPr>
        <a:xfrm>
          <a:off x="0" y="632714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67310</xdr:rowOff>
    </xdr:from>
    <xdr:to>
      <xdr:col>31</xdr:col>
      <xdr:colOff>85725</xdr:colOff>
      <xdr:row>39</xdr:row>
      <xdr:rowOff>168910</xdr:rowOff>
    </xdr:to>
    <xdr:sp macro="" textlink="">
      <xdr:nvSpPr>
        <xdr:cNvPr id="362" name="円/楕円 361"/>
        <xdr:cNvSpPr/>
      </xdr:nvSpPr>
      <xdr:spPr>
        <a:xfrm>
          <a:off x="0" y="675386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363" name="n_1aveValue【認定こども園・幼稚園・保育所】&#10;一人当たり面積"/>
        <xdr:cNvSpPr txBox="1"/>
      </xdr:nvSpPr>
      <xdr:spPr>
        <a:xfrm>
          <a:off x="0"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160037</xdr:rowOff>
    </xdr:from>
    <xdr:ext cx="469744" cy="259045"/>
    <xdr:sp macro="" textlink="">
      <xdr:nvSpPr>
        <xdr:cNvPr id="364" name="n_1mainValue【認定こども園・幼稚園・保育所】&#10;一人当たり面積"/>
        <xdr:cNvSpPr txBox="1"/>
      </xdr:nvSpPr>
      <xdr:spPr>
        <a:xfrm>
          <a:off x="0"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5" name="テキスト ボックス 374"/>
        <xdr:cNvSpPr txBox="1"/>
      </xdr:nvSpPr>
      <xdr:spPr>
        <a:xfrm>
          <a:off x="0"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6" name="直線コネクタ 375"/>
        <xdr:cNvCxnSpPr/>
      </xdr:nvCxnSpPr>
      <xdr:spPr>
        <a:xfrm>
          <a:off x="0" y="1097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7" name="テキスト ボックス 376"/>
        <xdr:cNvSpPr txBox="1"/>
      </xdr:nvSpPr>
      <xdr:spPr>
        <a:xfrm>
          <a:off x="0"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8" name="直線コネクタ 377"/>
        <xdr:cNvCxnSpPr/>
      </xdr:nvCxnSpPr>
      <xdr:spPr>
        <a:xfrm>
          <a:off x="0" y="1051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9" name="テキスト ボックス 378"/>
        <xdr:cNvSpPr txBox="1"/>
      </xdr:nvSpPr>
      <xdr:spPr>
        <a:xfrm>
          <a:off x="0"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0" name="直線コネクタ 379"/>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1" name="テキスト ボックス 380"/>
        <xdr:cNvSpPr txBox="1"/>
      </xdr:nvSpPr>
      <xdr:spPr>
        <a:xfrm>
          <a:off x="0"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2" name="直線コネクタ 381"/>
        <xdr:cNvCxnSpPr/>
      </xdr:nvCxnSpPr>
      <xdr:spPr>
        <a:xfrm>
          <a:off x="0" y="960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3" name="テキスト ボックス 382"/>
        <xdr:cNvSpPr txBox="1"/>
      </xdr:nvSpPr>
      <xdr:spPr>
        <a:xfrm>
          <a:off x="0"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5" name="テキスト ボックス 384"/>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87" name="直線コネクタ 386"/>
        <xdr:cNvCxnSpPr/>
      </xdr:nvCxnSpPr>
      <xdr:spPr>
        <a:xfrm flipV="1">
          <a:off x="0"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88" name="【学校施設】&#10;有形固定資産減価償却率最小値テキスト"/>
        <xdr:cNvSpPr txBox="1"/>
      </xdr:nvSpPr>
      <xdr:spPr>
        <a:xfrm>
          <a:off x="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89" name="直線コネクタ 388"/>
        <xdr:cNvCxnSpPr/>
      </xdr:nvCxnSpPr>
      <xdr:spPr>
        <a:xfrm>
          <a:off x="0" y="1078763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90" name="【学校施設】&#10;有形固定資産減価償却率最大値テキスト"/>
        <xdr:cNvSpPr txBox="1"/>
      </xdr:nvSpPr>
      <xdr:spPr>
        <a:xfrm>
          <a:off x="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91" name="直線コネクタ 390"/>
        <xdr:cNvCxnSpPr/>
      </xdr:nvCxnSpPr>
      <xdr:spPr>
        <a:xfrm>
          <a:off x="0" y="955090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92" name="【学校施設】&#10;有形固定資産減価償却率平均値テキスト"/>
        <xdr:cNvSpPr txBox="1"/>
      </xdr:nvSpPr>
      <xdr:spPr>
        <a:xfrm>
          <a:off x="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93" name="フローチャート : 判断 392"/>
        <xdr:cNvSpPr/>
      </xdr:nvSpPr>
      <xdr:spPr>
        <a:xfrm>
          <a:off x="0" y="993673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394" name="フローチャート : 判断 393"/>
        <xdr:cNvSpPr/>
      </xdr:nvSpPr>
      <xdr:spPr>
        <a:xfrm>
          <a:off x="0" y="1000531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54356</xdr:rowOff>
    </xdr:from>
    <xdr:to>
      <xdr:col>22</xdr:col>
      <xdr:colOff>415925</xdr:colOff>
      <xdr:row>58</xdr:row>
      <xdr:rowOff>155956</xdr:rowOff>
    </xdr:to>
    <xdr:sp macro="" textlink="">
      <xdr:nvSpPr>
        <xdr:cNvPr id="400" name="円/楕円 399"/>
        <xdr:cNvSpPr/>
      </xdr:nvSpPr>
      <xdr:spPr>
        <a:xfrm>
          <a:off x="0" y="999845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153941</xdr:rowOff>
    </xdr:from>
    <xdr:ext cx="405111" cy="259045"/>
    <xdr:sp macro="" textlink="">
      <xdr:nvSpPr>
        <xdr:cNvPr id="401" name="n_1aveValue【学校施設】&#10;有形固定資産減価償却率"/>
        <xdr:cNvSpPr txBox="1"/>
      </xdr:nvSpPr>
      <xdr:spPr>
        <a:xfrm>
          <a:off x="0"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1033</xdr:rowOff>
    </xdr:from>
    <xdr:ext cx="405111" cy="259045"/>
    <xdr:sp macro="" textlink="">
      <xdr:nvSpPr>
        <xdr:cNvPr id="402" name="n_1mainValue【学校施設】&#10;有形固定資産減価償却率"/>
        <xdr:cNvSpPr txBox="1"/>
      </xdr:nvSpPr>
      <xdr:spPr>
        <a:xfrm>
          <a:off x="0"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0"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0" y="1110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0"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0" y="1077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0"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0" y="1045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0"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0" y="1012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0"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0" y="979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0"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0" y="947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0"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29" name="直線コネクタ 428"/>
        <xdr:cNvCxnSpPr/>
      </xdr:nvCxnSpPr>
      <xdr:spPr>
        <a:xfrm flipV="1">
          <a:off x="0"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30" name="【学校施設】&#10;一人当たり面積最小値テキスト"/>
        <xdr:cNvSpPr txBox="1"/>
      </xdr:nvSpPr>
      <xdr:spPr>
        <a:xfrm>
          <a:off x="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31" name="直線コネクタ 430"/>
        <xdr:cNvCxnSpPr/>
      </xdr:nvCxnSpPr>
      <xdr:spPr>
        <a:xfrm>
          <a:off x="0" y="1090530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32" name="【学校施設】&#10;一人当たり面積最大値テキスト"/>
        <xdr:cNvSpPr txBox="1"/>
      </xdr:nvSpPr>
      <xdr:spPr>
        <a:xfrm>
          <a:off x="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33" name="直線コネクタ 432"/>
        <xdr:cNvCxnSpPr/>
      </xdr:nvCxnSpPr>
      <xdr:spPr>
        <a:xfrm>
          <a:off x="0" y="947057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434" name="【学校施設】&#10;一人当たり面積平均値テキスト"/>
        <xdr:cNvSpPr txBox="1"/>
      </xdr:nvSpPr>
      <xdr:spPr>
        <a:xfrm>
          <a:off x="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35" name="フローチャート : 判断 434"/>
        <xdr:cNvSpPr/>
      </xdr:nvSpPr>
      <xdr:spPr>
        <a:xfrm>
          <a:off x="0" y="1026341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436" name="フローチャート : 判断 435"/>
        <xdr:cNvSpPr/>
      </xdr:nvSpPr>
      <xdr:spPr>
        <a:xfrm>
          <a:off x="0" y="104343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123916</xdr:rowOff>
    </xdr:from>
    <xdr:to>
      <xdr:col>31</xdr:col>
      <xdr:colOff>85725</xdr:colOff>
      <xdr:row>60</xdr:row>
      <xdr:rowOff>54066</xdr:rowOff>
    </xdr:to>
    <xdr:sp macro="" textlink="">
      <xdr:nvSpPr>
        <xdr:cNvPr id="442" name="円/楕円 441"/>
        <xdr:cNvSpPr/>
      </xdr:nvSpPr>
      <xdr:spPr>
        <a:xfrm>
          <a:off x="0" y="1023946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68597</xdr:rowOff>
    </xdr:from>
    <xdr:ext cx="469744" cy="259045"/>
    <xdr:sp macro="" textlink="">
      <xdr:nvSpPr>
        <xdr:cNvPr id="443" name="n_1aveValue【学校施設】&#10;一人当たり面積"/>
        <xdr:cNvSpPr txBox="1"/>
      </xdr:nvSpPr>
      <xdr:spPr>
        <a:xfrm>
          <a:off x="0"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70593</xdr:rowOff>
    </xdr:from>
    <xdr:ext cx="469744" cy="259045"/>
    <xdr:sp macro="" textlink="">
      <xdr:nvSpPr>
        <xdr:cNvPr id="444" name="n_1mainValue【学校施設】&#10;一人当たり面積"/>
        <xdr:cNvSpPr txBox="1"/>
      </xdr:nvSpPr>
      <xdr:spPr>
        <a:xfrm>
          <a:off x="0"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3" name="正方形/長方形 452"/>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4" name="正方形/長方形 453"/>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5" name="正方形/長方形 454"/>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6" name="正方形/長方形 455"/>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7" name="正方形/長方形 456"/>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8" name="正方形/長方形 457"/>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9" name="正方形/長方形 458"/>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0" name="正方形/長方形 459"/>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1" name="正方形/長方形 460"/>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2" name="正方形/長方形 461"/>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3" name="正方形/長方形 462"/>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4" name="正方形/長方形 463"/>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5" name="正方形/長方形 464"/>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6" name="正方形/長方形 465"/>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7" name="正方形/長方形 466"/>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8" name="正方形/長方形 467"/>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9" name="テキスト ボックス 468"/>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0" name="直線コネクタ 469"/>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1" name="テキスト ボックス 470"/>
        <xdr:cNvSpPr txBox="1"/>
      </xdr:nvSpPr>
      <xdr:spPr>
        <a:xfrm>
          <a:off x="0"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2" name="直線コネクタ 471"/>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3" name="テキスト ボックス 472"/>
        <xdr:cNvSpPr txBox="1"/>
      </xdr:nvSpPr>
      <xdr:spPr>
        <a:xfrm>
          <a:off x="0"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4" name="直線コネクタ 473"/>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5" name="テキスト ボックス 474"/>
        <xdr:cNvSpPr txBox="1"/>
      </xdr:nvSpPr>
      <xdr:spPr>
        <a:xfrm>
          <a:off x="0"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6" name="直線コネクタ 475"/>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7" name="テキスト ボックス 476"/>
        <xdr:cNvSpPr txBox="1"/>
      </xdr:nvSpPr>
      <xdr:spPr>
        <a:xfrm>
          <a:off x="0"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8" name="直線コネクタ 477"/>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9" name="テキスト ボックス 478"/>
        <xdr:cNvSpPr txBox="1"/>
      </xdr:nvSpPr>
      <xdr:spPr>
        <a:xfrm>
          <a:off x="0"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0" name="直線コネクタ 479"/>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1" name="テキスト ボックス 480"/>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2" name="直線コネクタ 481"/>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3" name="テキスト ボックス 482"/>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4" name="【公民館】&#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156211</xdr:rowOff>
    </xdr:from>
    <xdr:to>
      <xdr:col>23</xdr:col>
      <xdr:colOff>516889</xdr:colOff>
      <xdr:row>106</xdr:row>
      <xdr:rowOff>97155</xdr:rowOff>
    </xdr:to>
    <xdr:cxnSp macro="">
      <xdr:nvCxnSpPr>
        <xdr:cNvPr id="485" name="直線コネクタ 484"/>
        <xdr:cNvCxnSpPr/>
      </xdr:nvCxnSpPr>
      <xdr:spPr>
        <a:xfrm flipV="1">
          <a:off x="0" y="17301211"/>
          <a:ext cx="0" cy="9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100982</xdr:rowOff>
    </xdr:from>
    <xdr:ext cx="405111" cy="259045"/>
    <xdr:sp macro="" textlink="">
      <xdr:nvSpPr>
        <xdr:cNvPr id="486" name="【公民館】&#10;有形固定資産減価償却率最小値テキスト"/>
        <xdr:cNvSpPr txBox="1"/>
      </xdr:nvSpPr>
      <xdr:spPr>
        <a:xfrm>
          <a:off x="0"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106</xdr:row>
      <xdr:rowOff>97155</xdr:rowOff>
    </xdr:from>
    <xdr:to>
      <xdr:col>23</xdr:col>
      <xdr:colOff>606425</xdr:colOff>
      <xdr:row>106</xdr:row>
      <xdr:rowOff>97155</xdr:rowOff>
    </xdr:to>
    <xdr:cxnSp macro="">
      <xdr:nvCxnSpPr>
        <xdr:cNvPr id="487" name="直線コネクタ 486"/>
        <xdr:cNvCxnSpPr/>
      </xdr:nvCxnSpPr>
      <xdr:spPr>
        <a:xfrm>
          <a:off x="0" y="1827085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102888</xdr:rowOff>
    </xdr:from>
    <xdr:ext cx="405111" cy="259045"/>
    <xdr:sp macro="" textlink="">
      <xdr:nvSpPr>
        <xdr:cNvPr id="488" name="【公民館】&#10;有形固定資産減価償却率最大値テキスト"/>
        <xdr:cNvSpPr txBox="1"/>
      </xdr:nvSpPr>
      <xdr:spPr>
        <a:xfrm>
          <a:off x="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100</xdr:row>
      <xdr:rowOff>156211</xdr:rowOff>
    </xdr:from>
    <xdr:to>
      <xdr:col>23</xdr:col>
      <xdr:colOff>606425</xdr:colOff>
      <xdr:row>100</xdr:row>
      <xdr:rowOff>156211</xdr:rowOff>
    </xdr:to>
    <xdr:cxnSp macro="">
      <xdr:nvCxnSpPr>
        <xdr:cNvPr id="489" name="直線コネクタ 488"/>
        <xdr:cNvCxnSpPr/>
      </xdr:nvCxnSpPr>
      <xdr:spPr>
        <a:xfrm>
          <a:off x="0" y="1730121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74313</xdr:rowOff>
    </xdr:from>
    <xdr:ext cx="405111" cy="259045"/>
    <xdr:sp macro="" textlink="">
      <xdr:nvSpPr>
        <xdr:cNvPr id="490" name="【公民館】&#10;有形固定資産減価償却率平均値テキスト"/>
        <xdr:cNvSpPr txBox="1"/>
      </xdr:nvSpPr>
      <xdr:spPr>
        <a:xfrm>
          <a:off x="0" y="17562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95886</xdr:rowOff>
    </xdr:from>
    <xdr:to>
      <xdr:col>23</xdr:col>
      <xdr:colOff>568325</xdr:colOff>
      <xdr:row>103</xdr:row>
      <xdr:rowOff>26036</xdr:rowOff>
    </xdr:to>
    <xdr:sp macro="" textlink="">
      <xdr:nvSpPr>
        <xdr:cNvPr id="491" name="フローチャート : 判断 490"/>
        <xdr:cNvSpPr/>
      </xdr:nvSpPr>
      <xdr:spPr>
        <a:xfrm>
          <a:off x="0" y="1758378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12064</xdr:rowOff>
    </xdr:from>
    <xdr:to>
      <xdr:col>22</xdr:col>
      <xdr:colOff>415925</xdr:colOff>
      <xdr:row>103</xdr:row>
      <xdr:rowOff>113664</xdr:rowOff>
    </xdr:to>
    <xdr:sp macro="" textlink="">
      <xdr:nvSpPr>
        <xdr:cNvPr id="492" name="フローチャート : 判断 491"/>
        <xdr:cNvSpPr/>
      </xdr:nvSpPr>
      <xdr:spPr>
        <a:xfrm>
          <a:off x="0" y="1767141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3" name="テキスト ボックス 49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4" name="テキスト ボックス 493"/>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5" name="テキスト ボックス 49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6" name="テキスト ボックス 49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7" name="テキスト ボックス 49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25400</xdr:rowOff>
    </xdr:from>
    <xdr:to>
      <xdr:col>22</xdr:col>
      <xdr:colOff>415925</xdr:colOff>
      <xdr:row>107</xdr:row>
      <xdr:rowOff>127000</xdr:rowOff>
    </xdr:to>
    <xdr:sp macro="" textlink="">
      <xdr:nvSpPr>
        <xdr:cNvPr id="498" name="円/楕円 497"/>
        <xdr:cNvSpPr/>
      </xdr:nvSpPr>
      <xdr:spPr>
        <a:xfrm>
          <a:off x="0" y="183705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130191</xdr:rowOff>
    </xdr:from>
    <xdr:ext cx="405111" cy="259045"/>
    <xdr:sp macro="" textlink="">
      <xdr:nvSpPr>
        <xdr:cNvPr id="499" name="n_1aveValue【公民館】&#10;有形固定資産減価償却率"/>
        <xdr:cNvSpPr txBox="1"/>
      </xdr:nvSpPr>
      <xdr:spPr>
        <a:xfrm>
          <a:off x="0"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118127</xdr:rowOff>
    </xdr:from>
    <xdr:ext cx="405111" cy="259045"/>
    <xdr:sp macro="" textlink="">
      <xdr:nvSpPr>
        <xdr:cNvPr id="500" name="n_1mainValue【公民館】&#10;有形固定資産減価償却率"/>
        <xdr:cNvSpPr txBox="1"/>
      </xdr:nvSpPr>
      <xdr:spPr>
        <a:xfrm>
          <a:off x="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1" name="正方形/長方形 500"/>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2" name="正方形/長方形 501"/>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3" name="正方形/長方形 502"/>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4" name="正方形/長方形 503"/>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5" name="正方形/長方形 504"/>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6" name="正方形/長方形 505"/>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7" name="正方形/長方形 506"/>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8" name="正方形/長方形 507"/>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9" name="テキスト ボックス 508"/>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0" name="直線コネクタ 509"/>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11" name="直線コネクタ 510"/>
        <xdr:cNvCxnSpPr/>
      </xdr:nvCxnSpPr>
      <xdr:spPr>
        <a:xfrm>
          <a:off x="0" y="1872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2" name="テキスト ボックス 511"/>
        <xdr:cNvSpPr txBox="1"/>
      </xdr:nvSpPr>
      <xdr:spPr>
        <a:xfrm>
          <a:off x="0"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3" name="直線コネクタ 512"/>
        <xdr:cNvCxnSpPr/>
      </xdr:nvCxnSpPr>
      <xdr:spPr>
        <a:xfrm>
          <a:off x="0" y="1839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4" name="テキスト ボックス 513"/>
        <xdr:cNvSpPr txBox="1"/>
      </xdr:nvSpPr>
      <xdr:spPr>
        <a:xfrm>
          <a:off x="0"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5" name="直線コネクタ 514"/>
        <xdr:cNvCxnSpPr/>
      </xdr:nvCxnSpPr>
      <xdr:spPr>
        <a:xfrm>
          <a:off x="0" y="1807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6" name="テキスト ボックス 515"/>
        <xdr:cNvSpPr txBox="1"/>
      </xdr:nvSpPr>
      <xdr:spPr>
        <a:xfrm>
          <a:off x="0"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7" name="直線コネクタ 516"/>
        <xdr:cNvCxnSpPr/>
      </xdr:nvCxnSpPr>
      <xdr:spPr>
        <a:xfrm>
          <a:off x="0" y="1774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8" name="テキスト ボックス 517"/>
        <xdr:cNvSpPr txBox="1"/>
      </xdr:nvSpPr>
      <xdr:spPr>
        <a:xfrm>
          <a:off x="0"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9" name="直線コネクタ 518"/>
        <xdr:cNvCxnSpPr/>
      </xdr:nvCxnSpPr>
      <xdr:spPr>
        <a:xfrm>
          <a:off x="0" y="1741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0" name="テキスト ボックス 519"/>
        <xdr:cNvSpPr txBox="1"/>
      </xdr:nvSpPr>
      <xdr:spPr>
        <a:xfrm>
          <a:off x="0"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1" name="直線コネクタ 520"/>
        <xdr:cNvCxnSpPr/>
      </xdr:nvCxnSpPr>
      <xdr:spPr>
        <a:xfrm>
          <a:off x="0" y="1709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2" name="テキスト ボックス 521"/>
        <xdr:cNvSpPr txBox="1"/>
      </xdr:nvSpPr>
      <xdr:spPr>
        <a:xfrm>
          <a:off x="0"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3" name="直線コネクタ 522"/>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4" name="テキスト ボックス 523"/>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5" name="【公民館】&#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26" name="直線コネクタ 525"/>
        <xdr:cNvCxnSpPr/>
      </xdr:nvCxnSpPr>
      <xdr:spPr>
        <a:xfrm flipV="1">
          <a:off x="0"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27" name="【公民館】&#10;一人当たり面積最小値テキスト"/>
        <xdr:cNvSpPr txBox="1"/>
      </xdr:nvSpPr>
      <xdr:spPr>
        <a:xfrm>
          <a:off x="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28" name="直線コネクタ 527"/>
        <xdr:cNvCxnSpPr/>
      </xdr:nvCxnSpPr>
      <xdr:spPr>
        <a:xfrm>
          <a:off x="0" y="1849156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29" name="【公民館】&#10;一人当たり面積最大値テキスト"/>
        <xdr:cNvSpPr txBox="1"/>
      </xdr:nvSpPr>
      <xdr:spPr>
        <a:xfrm>
          <a:off x="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30" name="直線コネクタ 529"/>
        <xdr:cNvCxnSpPr/>
      </xdr:nvCxnSpPr>
      <xdr:spPr>
        <a:xfrm>
          <a:off x="0" y="169926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31" name="【公民館】&#10;一人当たり面積平均値テキスト"/>
        <xdr:cNvSpPr txBox="1"/>
      </xdr:nvSpPr>
      <xdr:spPr>
        <a:xfrm>
          <a:off x="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32" name="フローチャート : 判断 531"/>
        <xdr:cNvSpPr/>
      </xdr:nvSpPr>
      <xdr:spPr>
        <a:xfrm>
          <a:off x="0" y="1778435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533" name="フローチャート : 判断 532"/>
        <xdr:cNvSpPr/>
      </xdr:nvSpPr>
      <xdr:spPr>
        <a:xfrm>
          <a:off x="0" y="1807500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4" name="テキスト ボックス 533"/>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5" name="テキスト ボックス 53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6" name="テキスト ボックス 53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7" name="テキスト ボックス 53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8" name="テキスト ボックス 53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72752</xdr:rowOff>
    </xdr:from>
    <xdr:to>
      <xdr:col>31</xdr:col>
      <xdr:colOff>85725</xdr:colOff>
      <xdr:row>108</xdr:row>
      <xdr:rowOff>2902</xdr:rowOff>
    </xdr:to>
    <xdr:sp macro="" textlink="">
      <xdr:nvSpPr>
        <xdr:cNvPr id="539" name="円/楕円 538"/>
        <xdr:cNvSpPr/>
      </xdr:nvSpPr>
      <xdr:spPr>
        <a:xfrm>
          <a:off x="0" y="1841790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19429</xdr:rowOff>
    </xdr:from>
    <xdr:ext cx="469744" cy="259045"/>
    <xdr:sp macro="" textlink="">
      <xdr:nvSpPr>
        <xdr:cNvPr id="540" name="n_1aveValue【公民館】&#10;一人当たり面積"/>
        <xdr:cNvSpPr txBox="1"/>
      </xdr:nvSpPr>
      <xdr:spPr>
        <a:xfrm>
          <a:off x="0"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165479</xdr:rowOff>
    </xdr:from>
    <xdr:ext cx="469744" cy="259045"/>
    <xdr:sp macro="" textlink="">
      <xdr:nvSpPr>
        <xdr:cNvPr id="541" name="n_1mainValue【公民館】&#10;一人当たり面積"/>
        <xdr:cNvSpPr txBox="1"/>
      </xdr:nvSpPr>
      <xdr:spPr>
        <a:xfrm>
          <a:off x="0"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2" name="正方形/長方形 541"/>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3" name="正方形/長方形 542"/>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4" name="テキスト ボックス 543"/>
        <xdr:cNvSpPr txBox="1"/>
      </xdr:nvSpPr>
      <xdr:spPr>
        <a:xfrm>
          <a:off x="0" y="19748500"/>
          <a:ext cx="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川崎町は、 施設類型別で特に、公営住宅が有形固定資産減価償却率</a:t>
          </a:r>
          <a:r>
            <a:rPr kumimoji="1" lang="en-US" altLang="ja-JP" sz="1100" baseline="0">
              <a:solidFill>
                <a:schemeClr val="dk1"/>
              </a:solidFill>
              <a:latin typeface="+mn-lt"/>
              <a:ea typeface="+mn-ea"/>
              <a:cs typeface="+mn-cs"/>
            </a:rPr>
            <a:t>89.9%</a:t>
          </a:r>
          <a:r>
            <a:rPr kumimoji="1" lang="ja-JP" altLang="ja-JP" sz="1100" baseline="0">
              <a:solidFill>
                <a:schemeClr val="dk1"/>
              </a:solidFill>
              <a:latin typeface="+mn-lt"/>
              <a:ea typeface="+mn-ea"/>
              <a:cs typeface="+mn-cs"/>
            </a:rPr>
            <a:t>、一人当たり面積</a:t>
          </a:r>
          <a:r>
            <a:rPr kumimoji="1" lang="en-US" altLang="ja-JP" sz="1100" baseline="0">
              <a:solidFill>
                <a:schemeClr val="dk1"/>
              </a:solidFill>
              <a:latin typeface="+mn-lt"/>
              <a:ea typeface="+mn-ea"/>
              <a:cs typeface="+mn-cs"/>
            </a:rPr>
            <a:t>7.967</a:t>
          </a:r>
          <a:r>
            <a:rPr kumimoji="1" lang="ja-JP" altLang="ja-JP" sz="1100" baseline="0">
              <a:solidFill>
                <a:schemeClr val="dk1"/>
              </a:solidFill>
              <a:latin typeface="+mn-lt"/>
              <a:ea typeface="+mn-ea"/>
              <a:cs typeface="+mn-cs"/>
            </a:rPr>
            <a:t>㎡と、類団比較でかなり高くなっている。要因は、他団体よりも管理戸数が多い公営住宅の老朽化であり、現在、平成２３年度に策定した「川崎町公営住宅長寿命化計画」に基き老朽化の更新及び管理戸数の縮減を実施中であり、他の公共施設についても、平成</a:t>
          </a:r>
          <a:r>
            <a:rPr kumimoji="1" lang="en-US" altLang="ja-JP" sz="1100" baseline="0">
              <a:solidFill>
                <a:schemeClr val="dk1"/>
              </a:solidFill>
              <a:latin typeface="+mn-lt"/>
              <a:ea typeface="+mn-ea"/>
              <a:cs typeface="+mn-cs"/>
            </a:rPr>
            <a:t>28</a:t>
          </a:r>
          <a:r>
            <a:rPr kumimoji="1" lang="ja-JP" altLang="ja-JP" sz="1100" baseline="0">
              <a:solidFill>
                <a:schemeClr val="dk1"/>
              </a:solidFill>
              <a:latin typeface="+mn-lt"/>
              <a:ea typeface="+mn-ea"/>
              <a:cs typeface="+mn-cs"/>
            </a:rPr>
            <a:t>年度に策定した「川崎町公共施設等総合計画」に沿って、規模の最適化等に取り組んでいる。</a:t>
          </a:r>
          <a:endParaRPr kumimoji="1" lang="ja-JP" altLang="ja-JP" sz="110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福岡県川崎町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17,531
17,428
36.14
10,232,691
9,629,153
596,017
4,813,910
12,641,419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67.0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0" y="729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0"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0" y="696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0"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0" y="664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0"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0" y="631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0"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0" y="598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0"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0" y="566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0"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42</xdr:row>
      <xdr:rowOff>40277</xdr:rowOff>
    </xdr:to>
    <xdr:cxnSp macro="">
      <xdr:nvCxnSpPr>
        <xdr:cNvPr id="58" name="直線コネクタ 57"/>
        <xdr:cNvCxnSpPr/>
      </xdr:nvCxnSpPr>
      <xdr:spPr>
        <a:xfrm flipV="1">
          <a:off x="0" y="577160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44104</xdr:rowOff>
    </xdr:from>
    <xdr:ext cx="340478" cy="259045"/>
    <xdr:sp macro="" textlink="">
      <xdr:nvSpPr>
        <xdr:cNvPr id="59" name="【図書館】&#10;有形固定資産減価償却率最小値テキスト"/>
        <xdr:cNvSpPr txBox="1"/>
      </xdr:nvSpPr>
      <xdr:spPr>
        <a:xfrm>
          <a:off x="0" y="724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40277</xdr:rowOff>
    </xdr:from>
    <xdr:to>
      <xdr:col>6</xdr:col>
      <xdr:colOff>600075</xdr:colOff>
      <xdr:row>42</xdr:row>
      <xdr:rowOff>40277</xdr:rowOff>
    </xdr:to>
    <xdr:cxnSp macro="">
      <xdr:nvCxnSpPr>
        <xdr:cNvPr id="60" name="直線コネクタ 59"/>
        <xdr:cNvCxnSpPr/>
      </xdr:nvCxnSpPr>
      <xdr:spPr>
        <a:xfrm>
          <a:off x="0" y="724117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1" name="【図書館】&#10;有形固定資産減価償却率最大値テキスト"/>
        <xdr:cNvSpPr txBox="1"/>
      </xdr:nvSpPr>
      <xdr:spPr>
        <a:xfrm>
          <a:off x="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2" name="直線コネクタ 61"/>
        <xdr:cNvCxnSpPr/>
      </xdr:nvCxnSpPr>
      <xdr:spPr>
        <a:xfrm>
          <a:off x="0" y="577160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113228</xdr:rowOff>
    </xdr:from>
    <xdr:ext cx="405111" cy="259045"/>
    <xdr:sp macro="" textlink="">
      <xdr:nvSpPr>
        <xdr:cNvPr id="63" name="【図書館】&#10;有形固定資産減価償却率平均値テキスト"/>
        <xdr:cNvSpPr txBox="1"/>
      </xdr:nvSpPr>
      <xdr:spPr>
        <a:xfrm>
          <a:off x="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134801</xdr:rowOff>
    </xdr:from>
    <xdr:to>
      <xdr:col>6</xdr:col>
      <xdr:colOff>561975</xdr:colOff>
      <xdr:row>39</xdr:row>
      <xdr:rowOff>64951</xdr:rowOff>
    </xdr:to>
    <xdr:sp macro="" textlink="">
      <xdr:nvSpPr>
        <xdr:cNvPr id="64" name="フローチャート : 判断 63"/>
        <xdr:cNvSpPr/>
      </xdr:nvSpPr>
      <xdr:spPr>
        <a:xfrm>
          <a:off x="0" y="664990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102144</xdr:rowOff>
    </xdr:from>
    <xdr:to>
      <xdr:col>5</xdr:col>
      <xdr:colOff>409575</xdr:colOff>
      <xdr:row>39</xdr:row>
      <xdr:rowOff>32294</xdr:rowOff>
    </xdr:to>
    <xdr:sp macro="" textlink="">
      <xdr:nvSpPr>
        <xdr:cNvPr id="65" name="フローチャート : 判断 64"/>
        <xdr:cNvSpPr/>
      </xdr:nvSpPr>
      <xdr:spPr>
        <a:xfrm>
          <a:off x="0" y="661724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23421</xdr:rowOff>
    </xdr:from>
    <xdr:ext cx="405111" cy="259045"/>
    <xdr:sp macro="" textlink="">
      <xdr:nvSpPr>
        <xdr:cNvPr id="66" name="n_1aveValue【図書館】&#10;有形固定資産減価償却率"/>
        <xdr:cNvSpPr txBox="1"/>
      </xdr:nvSpPr>
      <xdr:spPr>
        <a:xfrm>
          <a:off x="0"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139700</xdr:rowOff>
    </xdr:from>
    <xdr:to>
      <xdr:col>5</xdr:col>
      <xdr:colOff>409575</xdr:colOff>
      <xdr:row>37</xdr:row>
      <xdr:rowOff>69850</xdr:rowOff>
    </xdr:to>
    <xdr:sp macro="" textlink="">
      <xdr:nvSpPr>
        <xdr:cNvPr id="72" name="円/楕円 71"/>
        <xdr:cNvSpPr/>
      </xdr:nvSpPr>
      <xdr:spPr>
        <a:xfrm>
          <a:off x="0" y="63119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86377</xdr:rowOff>
    </xdr:from>
    <xdr:ext cx="405111" cy="259045"/>
    <xdr:sp macro="" textlink="">
      <xdr:nvSpPr>
        <xdr:cNvPr id="73" name="n_1mainValue【図書館】&#10;有形固定資産減価償却率"/>
        <xdr:cNvSpPr txBox="1"/>
      </xdr:nvSpPr>
      <xdr:spPr>
        <a:xfrm>
          <a:off x="0"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0"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0" y="716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xdr:cNvSpPr txBox="1"/>
      </xdr:nvSpPr>
      <xdr:spPr>
        <a:xfrm>
          <a:off x="0"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0" y="670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8" name="テキスト ボックス 87"/>
        <xdr:cNvSpPr txBox="1"/>
      </xdr:nvSpPr>
      <xdr:spPr>
        <a:xfrm>
          <a:off x="0"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0" y="624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0" name="テキスト ボックス 89"/>
        <xdr:cNvSpPr txBox="1"/>
      </xdr:nvSpPr>
      <xdr:spPr>
        <a:xfrm>
          <a:off x="0"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0" y="579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2" name="テキスト ボックス 91"/>
        <xdr:cNvSpPr txBox="1"/>
      </xdr:nvSpPr>
      <xdr:spPr>
        <a:xfrm>
          <a:off x="0"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156210</xdr:rowOff>
    </xdr:to>
    <xdr:cxnSp macro="">
      <xdr:nvCxnSpPr>
        <xdr:cNvPr id="96" name="直線コネクタ 95"/>
        <xdr:cNvCxnSpPr/>
      </xdr:nvCxnSpPr>
      <xdr:spPr>
        <a:xfrm flipV="1">
          <a:off x="0" y="56769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160037</xdr:rowOff>
    </xdr:from>
    <xdr:ext cx="469744" cy="259045"/>
    <xdr:sp macro="" textlink="">
      <xdr:nvSpPr>
        <xdr:cNvPr id="97" name="【図書館】&#10;一人当たり面積最小値テキスト"/>
        <xdr:cNvSpPr txBox="1"/>
      </xdr:nvSpPr>
      <xdr:spPr>
        <a:xfrm>
          <a:off x="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156210</xdr:rowOff>
    </xdr:from>
    <xdr:to>
      <xdr:col>15</xdr:col>
      <xdr:colOff>269875</xdr:colOff>
      <xdr:row>41</xdr:row>
      <xdr:rowOff>156210</xdr:rowOff>
    </xdr:to>
    <xdr:cxnSp macro="">
      <xdr:nvCxnSpPr>
        <xdr:cNvPr id="98" name="直線コネクタ 97"/>
        <xdr:cNvCxnSpPr/>
      </xdr:nvCxnSpPr>
      <xdr:spPr>
        <a:xfrm>
          <a:off x="0" y="718566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9" name="【図書館】&#10;一人当たり面積最大値テキスト"/>
        <xdr:cNvSpPr txBox="1"/>
      </xdr:nvSpPr>
      <xdr:spPr>
        <a:xfrm>
          <a:off x="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0" name="直線コネクタ 99"/>
        <xdr:cNvCxnSpPr/>
      </xdr:nvCxnSpPr>
      <xdr:spPr>
        <a:xfrm>
          <a:off x="0" y="56769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163847</xdr:rowOff>
    </xdr:from>
    <xdr:ext cx="469744" cy="259045"/>
    <xdr:sp macro="" textlink="">
      <xdr:nvSpPr>
        <xdr:cNvPr id="101" name="【図書館】&#10;一人当たり面積平均値テキスト"/>
        <xdr:cNvSpPr txBox="1"/>
      </xdr:nvSpPr>
      <xdr:spPr>
        <a:xfrm>
          <a:off x="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13970</xdr:rowOff>
    </xdr:from>
    <xdr:to>
      <xdr:col>15</xdr:col>
      <xdr:colOff>231775</xdr:colOff>
      <xdr:row>37</xdr:row>
      <xdr:rowOff>115570</xdr:rowOff>
    </xdr:to>
    <xdr:sp macro="" textlink="">
      <xdr:nvSpPr>
        <xdr:cNvPr id="102" name="フローチャート : 判断 101"/>
        <xdr:cNvSpPr/>
      </xdr:nvSpPr>
      <xdr:spPr>
        <a:xfrm>
          <a:off x="0" y="63576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2540</xdr:rowOff>
    </xdr:from>
    <xdr:to>
      <xdr:col>14</xdr:col>
      <xdr:colOff>79375</xdr:colOff>
      <xdr:row>34</xdr:row>
      <xdr:rowOff>104140</xdr:rowOff>
    </xdr:to>
    <xdr:sp macro="" textlink="">
      <xdr:nvSpPr>
        <xdr:cNvPr id="103" name="フローチャート : 判断 102"/>
        <xdr:cNvSpPr/>
      </xdr:nvSpPr>
      <xdr:spPr>
        <a:xfrm>
          <a:off x="0" y="583184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120667</xdr:rowOff>
    </xdr:from>
    <xdr:ext cx="469744" cy="259045"/>
    <xdr:sp macro="" textlink="">
      <xdr:nvSpPr>
        <xdr:cNvPr id="104" name="n_1aveValue【図書館】&#10;一人当たり面積"/>
        <xdr:cNvSpPr txBox="1"/>
      </xdr:nvSpPr>
      <xdr:spPr>
        <a:xfrm>
          <a:off x="0"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116840</xdr:rowOff>
    </xdr:from>
    <xdr:to>
      <xdr:col>14</xdr:col>
      <xdr:colOff>79375</xdr:colOff>
      <xdr:row>37</xdr:row>
      <xdr:rowOff>46990</xdr:rowOff>
    </xdr:to>
    <xdr:sp macro="" textlink="">
      <xdr:nvSpPr>
        <xdr:cNvPr id="110" name="円/楕円 109"/>
        <xdr:cNvSpPr/>
      </xdr:nvSpPr>
      <xdr:spPr>
        <a:xfrm>
          <a:off x="0" y="628904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38117</xdr:rowOff>
    </xdr:from>
    <xdr:ext cx="469744" cy="259045"/>
    <xdr:sp macro="" textlink="">
      <xdr:nvSpPr>
        <xdr:cNvPr id="111" name="n_1mainValue【図書館】&#10;一人当たり面積"/>
        <xdr:cNvSpPr txBox="1"/>
      </xdr:nvSpPr>
      <xdr:spPr>
        <a:xfrm>
          <a:off x="0"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0"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0" y="1097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0"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0" y="1051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0"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0"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0" y="960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0"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134" name="直線コネクタ 133"/>
        <xdr:cNvCxnSpPr/>
      </xdr:nvCxnSpPr>
      <xdr:spPr>
        <a:xfrm flipV="1">
          <a:off x="0"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135" name="【体育館・プール】&#10;有形固定資産減価償却率最小値テキスト"/>
        <xdr:cNvSpPr txBox="1"/>
      </xdr:nvSpPr>
      <xdr:spPr>
        <a:xfrm>
          <a:off x="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136" name="直線コネクタ 135"/>
        <xdr:cNvCxnSpPr/>
      </xdr:nvCxnSpPr>
      <xdr:spPr>
        <a:xfrm>
          <a:off x="0" y="1104366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137" name="【体育館・プール】&#10;有形固定資産減価償却率最大値テキスト"/>
        <xdr:cNvSpPr txBox="1"/>
      </xdr:nvSpPr>
      <xdr:spPr>
        <a:xfrm>
          <a:off x="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138" name="直線コネクタ 137"/>
        <xdr:cNvCxnSpPr/>
      </xdr:nvCxnSpPr>
      <xdr:spPr>
        <a:xfrm>
          <a:off x="0" y="957376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139" name="【体育館・プール】&#10;有形固定資産減価償却率平均値テキスト"/>
        <xdr:cNvSpPr txBox="1"/>
      </xdr:nvSpPr>
      <xdr:spPr>
        <a:xfrm>
          <a:off x="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140" name="フローチャート : 判断 139"/>
        <xdr:cNvSpPr/>
      </xdr:nvSpPr>
      <xdr:spPr>
        <a:xfrm>
          <a:off x="0" y="101219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141" name="フローチャート : 判断 140"/>
        <xdr:cNvSpPr/>
      </xdr:nvSpPr>
      <xdr:spPr>
        <a:xfrm>
          <a:off x="0" y="1003731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14495</xdr:rowOff>
    </xdr:from>
    <xdr:ext cx="405111" cy="259045"/>
    <xdr:sp macro="" textlink="">
      <xdr:nvSpPr>
        <xdr:cNvPr id="142" name="n_1aveValue【体育館・プール】&#10;有形固定資産減価償却率"/>
        <xdr:cNvSpPr txBox="1"/>
      </xdr:nvSpPr>
      <xdr:spPr>
        <a:xfrm>
          <a:off x="0"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1778</xdr:rowOff>
    </xdr:from>
    <xdr:to>
      <xdr:col>5</xdr:col>
      <xdr:colOff>409575</xdr:colOff>
      <xdr:row>56</xdr:row>
      <xdr:rowOff>103378</xdr:rowOff>
    </xdr:to>
    <xdr:sp macro="" textlink="">
      <xdr:nvSpPr>
        <xdr:cNvPr id="148" name="円/楕円 147"/>
        <xdr:cNvSpPr/>
      </xdr:nvSpPr>
      <xdr:spPr>
        <a:xfrm>
          <a:off x="0" y="960297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119905</xdr:rowOff>
    </xdr:from>
    <xdr:ext cx="405111" cy="259045"/>
    <xdr:sp macro="" textlink="">
      <xdr:nvSpPr>
        <xdr:cNvPr id="149" name="n_1mainValue【体育館・プール】&#10;有形固定資産減価償却率"/>
        <xdr:cNvSpPr txBox="1"/>
      </xdr:nvSpPr>
      <xdr:spPr>
        <a:xfrm>
          <a:off x="0" y="93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0"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0"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0"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0"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0"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0"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74" name="直線コネクタ 173"/>
        <xdr:cNvCxnSpPr/>
      </xdr:nvCxnSpPr>
      <xdr:spPr>
        <a:xfrm flipV="1">
          <a:off x="0"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75" name="【体育館・プール】&#10;一人当たり面積最小値テキスト"/>
        <xdr:cNvSpPr txBox="1"/>
      </xdr:nvSpPr>
      <xdr:spPr>
        <a:xfrm>
          <a:off x="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76" name="直線コネクタ 175"/>
        <xdr:cNvCxnSpPr/>
      </xdr:nvCxnSpPr>
      <xdr:spPr>
        <a:xfrm>
          <a:off x="0" y="109042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77" name="【体育館・プール】&#10;一人当たり面積最大値テキスト"/>
        <xdr:cNvSpPr txBox="1"/>
      </xdr:nvSpPr>
      <xdr:spPr>
        <a:xfrm>
          <a:off x="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78" name="直線コネクタ 177"/>
        <xdr:cNvCxnSpPr/>
      </xdr:nvCxnSpPr>
      <xdr:spPr>
        <a:xfrm>
          <a:off x="0" y="96469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79" name="【体育館・プール】&#10;一人当たり面積平均値テキスト"/>
        <xdr:cNvSpPr txBox="1"/>
      </xdr:nvSpPr>
      <xdr:spPr>
        <a:xfrm>
          <a:off x="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80" name="フローチャート : 判断 179"/>
        <xdr:cNvSpPr/>
      </xdr:nvSpPr>
      <xdr:spPr>
        <a:xfrm>
          <a:off x="0" y="102171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81" name="フローチャート : 判断 180"/>
        <xdr:cNvSpPr/>
      </xdr:nvSpPr>
      <xdr:spPr>
        <a:xfrm>
          <a:off x="0" y="101485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151147</xdr:rowOff>
    </xdr:from>
    <xdr:ext cx="469744" cy="259045"/>
    <xdr:sp macro="" textlink="">
      <xdr:nvSpPr>
        <xdr:cNvPr id="182" name="n_1aveValue【体育館・プール】&#10;一人当たり面積"/>
        <xdr:cNvSpPr txBox="1"/>
      </xdr:nvSpPr>
      <xdr:spPr>
        <a:xfrm>
          <a:off x="0"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10160</xdr:rowOff>
    </xdr:from>
    <xdr:to>
      <xdr:col>14</xdr:col>
      <xdr:colOff>79375</xdr:colOff>
      <xdr:row>64</xdr:row>
      <xdr:rowOff>111760</xdr:rowOff>
    </xdr:to>
    <xdr:sp macro="" textlink="">
      <xdr:nvSpPr>
        <xdr:cNvPr id="188" name="円/楕円 187"/>
        <xdr:cNvSpPr/>
      </xdr:nvSpPr>
      <xdr:spPr>
        <a:xfrm>
          <a:off x="0" y="1098296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102887</xdr:rowOff>
    </xdr:from>
    <xdr:ext cx="469744" cy="259045"/>
    <xdr:sp macro="" textlink="">
      <xdr:nvSpPr>
        <xdr:cNvPr id="189" name="n_1mainValue【体育館・プール】&#10;一人当たり面積"/>
        <xdr:cNvSpPr txBox="1"/>
      </xdr:nvSpPr>
      <xdr:spPr>
        <a:xfrm>
          <a:off x="0"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0" y="1491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1" name="テキスト ボックス 200"/>
        <xdr:cNvSpPr txBox="1"/>
      </xdr:nvSpPr>
      <xdr:spPr>
        <a:xfrm>
          <a:off x="0"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0" y="1458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0"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0" y="1426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0"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0" y="1393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0"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0" y="1360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0"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0" y="1328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1" name="テキスト ボックス 210"/>
        <xdr:cNvSpPr txBox="1"/>
      </xdr:nvSpPr>
      <xdr:spPr>
        <a:xfrm>
          <a:off x="0"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福祉施設】&#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84</xdr:row>
      <xdr:rowOff>147501</xdr:rowOff>
    </xdr:to>
    <xdr:cxnSp macro="">
      <xdr:nvCxnSpPr>
        <xdr:cNvPr id="215" name="直線コネクタ 214"/>
        <xdr:cNvCxnSpPr/>
      </xdr:nvCxnSpPr>
      <xdr:spPr>
        <a:xfrm flipV="1">
          <a:off x="0" y="13476514"/>
          <a:ext cx="0" cy="107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151328</xdr:rowOff>
    </xdr:from>
    <xdr:ext cx="405111" cy="259045"/>
    <xdr:sp macro="" textlink="">
      <xdr:nvSpPr>
        <xdr:cNvPr id="216" name="【福祉施設】&#10;有形固定資産減価償却率最小値テキスト"/>
        <xdr:cNvSpPr txBox="1"/>
      </xdr:nvSpPr>
      <xdr:spPr>
        <a:xfrm>
          <a:off x="0" y="14553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84</xdr:row>
      <xdr:rowOff>147501</xdr:rowOff>
    </xdr:from>
    <xdr:to>
      <xdr:col>6</xdr:col>
      <xdr:colOff>600075</xdr:colOff>
      <xdr:row>84</xdr:row>
      <xdr:rowOff>147501</xdr:rowOff>
    </xdr:to>
    <xdr:cxnSp macro="">
      <xdr:nvCxnSpPr>
        <xdr:cNvPr id="217" name="直線コネクタ 216"/>
        <xdr:cNvCxnSpPr/>
      </xdr:nvCxnSpPr>
      <xdr:spPr>
        <a:xfrm>
          <a:off x="0" y="1454930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18" name="【福祉施設】&#10;有形固定資産減価償却率最大値テキスト"/>
        <xdr:cNvSpPr txBox="1"/>
      </xdr:nvSpPr>
      <xdr:spPr>
        <a:xfrm>
          <a:off x="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19" name="直線コネクタ 218"/>
        <xdr:cNvCxnSpPr/>
      </xdr:nvCxnSpPr>
      <xdr:spPr>
        <a:xfrm>
          <a:off x="0" y="1347651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3283</xdr:rowOff>
    </xdr:from>
    <xdr:ext cx="405111" cy="259045"/>
    <xdr:sp macro="" textlink="">
      <xdr:nvSpPr>
        <xdr:cNvPr id="220" name="【福祉施設】&#10;有形固定資産減価償却率平均値テキスト"/>
        <xdr:cNvSpPr txBox="1"/>
      </xdr:nvSpPr>
      <xdr:spPr>
        <a:xfrm>
          <a:off x="0" y="1423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24856</xdr:rowOff>
    </xdr:from>
    <xdr:to>
      <xdr:col>6</xdr:col>
      <xdr:colOff>561975</xdr:colOff>
      <xdr:row>83</xdr:row>
      <xdr:rowOff>126456</xdr:rowOff>
    </xdr:to>
    <xdr:sp macro="" textlink="">
      <xdr:nvSpPr>
        <xdr:cNvPr id="221" name="フローチャート : 判断 220"/>
        <xdr:cNvSpPr/>
      </xdr:nvSpPr>
      <xdr:spPr>
        <a:xfrm>
          <a:off x="0" y="1425520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13426</xdr:rowOff>
    </xdr:from>
    <xdr:to>
      <xdr:col>5</xdr:col>
      <xdr:colOff>409575</xdr:colOff>
      <xdr:row>82</xdr:row>
      <xdr:rowOff>115026</xdr:rowOff>
    </xdr:to>
    <xdr:sp macro="" textlink="">
      <xdr:nvSpPr>
        <xdr:cNvPr id="222" name="フローチャート : 判断 221"/>
        <xdr:cNvSpPr/>
      </xdr:nvSpPr>
      <xdr:spPr>
        <a:xfrm>
          <a:off x="0" y="1407232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131553</xdr:rowOff>
    </xdr:from>
    <xdr:ext cx="405111" cy="259045"/>
    <xdr:sp macro="" textlink="">
      <xdr:nvSpPr>
        <xdr:cNvPr id="223" name="n_1aveValue【福祉施設】&#10;有形固定資産減価償却率"/>
        <xdr:cNvSpPr txBox="1"/>
      </xdr:nvSpPr>
      <xdr:spPr>
        <a:xfrm>
          <a:off x="0"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4" name="テキスト ボックス 22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29755</xdr:rowOff>
    </xdr:from>
    <xdr:to>
      <xdr:col>5</xdr:col>
      <xdr:colOff>409575</xdr:colOff>
      <xdr:row>86</xdr:row>
      <xdr:rowOff>131355</xdr:rowOff>
    </xdr:to>
    <xdr:sp macro="" textlink="">
      <xdr:nvSpPr>
        <xdr:cNvPr id="229" name="円/楕円 228"/>
        <xdr:cNvSpPr/>
      </xdr:nvSpPr>
      <xdr:spPr>
        <a:xfrm>
          <a:off x="0" y="1477445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86</xdr:row>
      <xdr:rowOff>122482</xdr:rowOff>
    </xdr:from>
    <xdr:ext cx="340478" cy="259045"/>
    <xdr:sp macro="" textlink="">
      <xdr:nvSpPr>
        <xdr:cNvPr id="230" name="n_1mainValue【福祉施設】&#10;有形固定資産減価償却率"/>
        <xdr:cNvSpPr txBox="1"/>
      </xdr:nvSpPr>
      <xdr:spPr>
        <a:xfrm>
          <a:off x="0" y="14867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1" name="直線コネクタ 240"/>
        <xdr:cNvCxnSpPr/>
      </xdr:nvCxnSpPr>
      <xdr:spPr>
        <a:xfrm>
          <a:off x="0" y="1478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2" name="テキスト ボックス 241"/>
        <xdr:cNvSpPr txBox="1"/>
      </xdr:nvSpPr>
      <xdr:spPr>
        <a:xfrm>
          <a:off x="0"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3" name="直線コネクタ 242"/>
        <xdr:cNvCxnSpPr/>
      </xdr:nvCxnSpPr>
      <xdr:spPr>
        <a:xfrm>
          <a:off x="0" y="1432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4" name="テキスト ボックス 243"/>
        <xdr:cNvSpPr txBox="1"/>
      </xdr:nvSpPr>
      <xdr:spPr>
        <a:xfrm>
          <a:off x="0"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5" name="直線コネクタ 244"/>
        <xdr:cNvCxnSpPr/>
      </xdr:nvCxnSpPr>
      <xdr:spPr>
        <a:xfrm>
          <a:off x="0" y="1386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6" name="テキスト ボックス 245"/>
        <xdr:cNvSpPr txBox="1"/>
      </xdr:nvSpPr>
      <xdr:spPr>
        <a:xfrm>
          <a:off x="0"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7" name="直線コネクタ 246"/>
        <xdr:cNvCxnSpPr/>
      </xdr:nvCxnSpPr>
      <xdr:spPr>
        <a:xfrm>
          <a:off x="0" y="1341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8" name="テキスト ボックス 247"/>
        <xdr:cNvSpPr txBox="1"/>
      </xdr:nvSpPr>
      <xdr:spPr>
        <a:xfrm>
          <a:off x="0"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福祉施設】&#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252" name="直線コネクタ 251"/>
        <xdr:cNvCxnSpPr/>
      </xdr:nvCxnSpPr>
      <xdr:spPr>
        <a:xfrm flipV="1">
          <a:off x="0"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253" name="【福祉施設】&#10;一人当たり面積最小値テキスト"/>
        <xdr:cNvSpPr txBox="1"/>
      </xdr:nvSpPr>
      <xdr:spPr>
        <a:xfrm>
          <a:off x="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254" name="直線コネクタ 253"/>
        <xdr:cNvCxnSpPr/>
      </xdr:nvCxnSpPr>
      <xdr:spPr>
        <a:xfrm>
          <a:off x="0" y="1474851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255" name="【福祉施設】&#10;一人当たり面積最大値テキスト"/>
        <xdr:cNvSpPr txBox="1"/>
      </xdr:nvSpPr>
      <xdr:spPr>
        <a:xfrm>
          <a:off x="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256" name="直線コネクタ 255"/>
        <xdr:cNvCxnSpPr/>
      </xdr:nvCxnSpPr>
      <xdr:spPr>
        <a:xfrm>
          <a:off x="0" y="1356436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257" name="【福祉施設】&#10;一人当たり面積平均値テキスト"/>
        <xdr:cNvSpPr txBox="1"/>
      </xdr:nvSpPr>
      <xdr:spPr>
        <a:xfrm>
          <a:off x="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258" name="フローチャート : 判断 257"/>
        <xdr:cNvSpPr/>
      </xdr:nvSpPr>
      <xdr:spPr>
        <a:xfrm>
          <a:off x="0" y="1419707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259" name="フローチャート : 判断 258"/>
        <xdr:cNvSpPr/>
      </xdr:nvSpPr>
      <xdr:spPr>
        <a:xfrm>
          <a:off x="0" y="1443710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128033</xdr:rowOff>
    </xdr:from>
    <xdr:ext cx="469744" cy="259045"/>
    <xdr:sp macro="" textlink="">
      <xdr:nvSpPr>
        <xdr:cNvPr id="260" name="n_1aveValue【福祉施設】&#10;一人当たり面積"/>
        <xdr:cNvSpPr txBox="1"/>
      </xdr:nvSpPr>
      <xdr:spPr>
        <a:xfrm>
          <a:off x="0"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1" name="テキスト ボックス 26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126746</xdr:rowOff>
    </xdr:from>
    <xdr:to>
      <xdr:col>14</xdr:col>
      <xdr:colOff>79375</xdr:colOff>
      <xdr:row>84</xdr:row>
      <xdr:rowOff>56896</xdr:rowOff>
    </xdr:to>
    <xdr:sp macro="" textlink="">
      <xdr:nvSpPr>
        <xdr:cNvPr id="266" name="円/楕円 265"/>
        <xdr:cNvSpPr/>
      </xdr:nvSpPr>
      <xdr:spPr>
        <a:xfrm>
          <a:off x="0" y="1435709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73423</xdr:rowOff>
    </xdr:from>
    <xdr:ext cx="469744" cy="259045"/>
    <xdr:sp macro="" textlink="">
      <xdr:nvSpPr>
        <xdr:cNvPr id="267" name="n_1mainValue【福祉施設】&#10;一人当たり面積"/>
        <xdr:cNvSpPr txBox="1"/>
      </xdr:nvSpPr>
      <xdr:spPr>
        <a:xfrm>
          <a:off x="0"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8" name="テキスト ボックス 277"/>
        <xdr:cNvSpPr txBox="1"/>
      </xdr:nvSpPr>
      <xdr:spPr>
        <a:xfrm>
          <a:off x="0"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9" name="直線コネクタ 278"/>
        <xdr:cNvCxnSpPr/>
      </xdr:nvCxnSpPr>
      <xdr:spPr>
        <a:xfrm>
          <a:off x="0" y="1859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0" name="テキスト ボックス 279"/>
        <xdr:cNvSpPr txBox="1"/>
      </xdr:nvSpPr>
      <xdr:spPr>
        <a:xfrm>
          <a:off x="0"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1" name="直線コネクタ 280"/>
        <xdr:cNvCxnSpPr/>
      </xdr:nvCxnSpPr>
      <xdr:spPr>
        <a:xfrm>
          <a:off x="0" y="1813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2" name="テキスト ボックス 281"/>
        <xdr:cNvSpPr txBox="1"/>
      </xdr:nvSpPr>
      <xdr:spPr>
        <a:xfrm>
          <a:off x="0"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3" name="直線コネクタ 282"/>
        <xdr:cNvCxnSpPr/>
      </xdr:nvCxnSpPr>
      <xdr:spPr>
        <a:xfrm>
          <a:off x="0" y="1767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4" name="テキスト ボックス 283"/>
        <xdr:cNvSpPr txBox="1"/>
      </xdr:nvSpPr>
      <xdr:spPr>
        <a:xfrm>
          <a:off x="0"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5" name="直線コネクタ 284"/>
        <xdr:cNvCxnSpPr/>
      </xdr:nvCxnSpPr>
      <xdr:spPr>
        <a:xfrm>
          <a:off x="0" y="1722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86" name="テキスト ボックス 285"/>
        <xdr:cNvSpPr txBox="1"/>
      </xdr:nvSpPr>
      <xdr:spPr>
        <a:xfrm>
          <a:off x="0"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8" name="テキスト ボックス 287"/>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104</xdr:row>
      <xdr:rowOff>121920</xdr:rowOff>
    </xdr:from>
    <xdr:to>
      <xdr:col>6</xdr:col>
      <xdr:colOff>510540</xdr:colOff>
      <xdr:row>108</xdr:row>
      <xdr:rowOff>142494</xdr:rowOff>
    </xdr:to>
    <xdr:cxnSp macro="">
      <xdr:nvCxnSpPr>
        <xdr:cNvPr id="290" name="直線コネクタ 289"/>
        <xdr:cNvCxnSpPr/>
      </xdr:nvCxnSpPr>
      <xdr:spPr>
        <a:xfrm flipV="1">
          <a:off x="0" y="17952720"/>
          <a:ext cx="0" cy="7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146321</xdr:rowOff>
    </xdr:from>
    <xdr:ext cx="405111" cy="259045"/>
    <xdr:sp macro="" textlink="">
      <xdr:nvSpPr>
        <xdr:cNvPr id="291" name="【市民会館】&#10;有形固定資産減価償却率最小値テキスト"/>
        <xdr:cNvSpPr txBox="1"/>
      </xdr:nvSpPr>
      <xdr:spPr>
        <a:xfrm>
          <a:off x="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108</xdr:row>
      <xdr:rowOff>142494</xdr:rowOff>
    </xdr:from>
    <xdr:to>
      <xdr:col>6</xdr:col>
      <xdr:colOff>600075</xdr:colOff>
      <xdr:row>108</xdr:row>
      <xdr:rowOff>142494</xdr:rowOff>
    </xdr:to>
    <xdr:cxnSp macro="">
      <xdr:nvCxnSpPr>
        <xdr:cNvPr id="292" name="直線コネクタ 291"/>
        <xdr:cNvCxnSpPr/>
      </xdr:nvCxnSpPr>
      <xdr:spPr>
        <a:xfrm>
          <a:off x="0" y="1865909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68597</xdr:rowOff>
    </xdr:from>
    <xdr:ext cx="405111" cy="259045"/>
    <xdr:sp macro="" textlink="">
      <xdr:nvSpPr>
        <xdr:cNvPr id="293" name="【市民会館】&#10;有形固定資産減価償却率最大値テキスト"/>
        <xdr:cNvSpPr txBox="1"/>
      </xdr:nvSpPr>
      <xdr:spPr>
        <a:xfrm>
          <a:off x="0"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6</xdr:col>
      <xdr:colOff>422275</xdr:colOff>
      <xdr:row>104</xdr:row>
      <xdr:rowOff>121920</xdr:rowOff>
    </xdr:from>
    <xdr:to>
      <xdr:col>6</xdr:col>
      <xdr:colOff>600075</xdr:colOff>
      <xdr:row>104</xdr:row>
      <xdr:rowOff>121920</xdr:rowOff>
    </xdr:to>
    <xdr:cxnSp macro="">
      <xdr:nvCxnSpPr>
        <xdr:cNvPr id="294" name="直線コネクタ 293"/>
        <xdr:cNvCxnSpPr/>
      </xdr:nvCxnSpPr>
      <xdr:spPr>
        <a:xfrm>
          <a:off x="0" y="179527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3827</xdr:rowOff>
    </xdr:from>
    <xdr:ext cx="405111" cy="259045"/>
    <xdr:sp macro="" textlink="">
      <xdr:nvSpPr>
        <xdr:cNvPr id="295" name="【市民会館】&#10;有形固定資産減価償却率平均値テキスト"/>
        <xdr:cNvSpPr txBox="1"/>
      </xdr:nvSpPr>
      <xdr:spPr>
        <a:xfrm>
          <a:off x="0" y="18348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6</xdr:col>
      <xdr:colOff>460375</xdr:colOff>
      <xdr:row>107</xdr:row>
      <xdr:rowOff>25400</xdr:rowOff>
    </xdr:from>
    <xdr:to>
      <xdr:col>6</xdr:col>
      <xdr:colOff>561975</xdr:colOff>
      <xdr:row>107</xdr:row>
      <xdr:rowOff>127000</xdr:rowOff>
    </xdr:to>
    <xdr:sp macro="" textlink="">
      <xdr:nvSpPr>
        <xdr:cNvPr id="296" name="フローチャート : 判断 295"/>
        <xdr:cNvSpPr/>
      </xdr:nvSpPr>
      <xdr:spPr>
        <a:xfrm>
          <a:off x="0" y="183705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71120</xdr:rowOff>
    </xdr:from>
    <xdr:to>
      <xdr:col>5</xdr:col>
      <xdr:colOff>409575</xdr:colOff>
      <xdr:row>107</xdr:row>
      <xdr:rowOff>1270</xdr:rowOff>
    </xdr:to>
    <xdr:sp macro="" textlink="">
      <xdr:nvSpPr>
        <xdr:cNvPr id="297" name="フローチャート : 判断 296"/>
        <xdr:cNvSpPr/>
      </xdr:nvSpPr>
      <xdr:spPr>
        <a:xfrm>
          <a:off x="0" y="182448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163847</xdr:rowOff>
    </xdr:from>
    <xdr:ext cx="405111" cy="259045"/>
    <xdr:sp macro="" textlink="">
      <xdr:nvSpPr>
        <xdr:cNvPr id="298" name="n_1aveValue【市民会館】&#10;有形固定資産減価償却率"/>
        <xdr:cNvSpPr txBox="1"/>
      </xdr:nvSpPr>
      <xdr:spPr>
        <a:xfrm>
          <a:off x="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25400</xdr:rowOff>
    </xdr:from>
    <xdr:to>
      <xdr:col>5</xdr:col>
      <xdr:colOff>409575</xdr:colOff>
      <xdr:row>100</xdr:row>
      <xdr:rowOff>127000</xdr:rowOff>
    </xdr:to>
    <xdr:sp macro="" textlink="">
      <xdr:nvSpPr>
        <xdr:cNvPr id="304" name="円/楕円 303"/>
        <xdr:cNvSpPr/>
      </xdr:nvSpPr>
      <xdr:spPr>
        <a:xfrm>
          <a:off x="0" y="171704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143527</xdr:rowOff>
    </xdr:from>
    <xdr:ext cx="469744" cy="259045"/>
    <xdr:sp macro="" textlink="">
      <xdr:nvSpPr>
        <xdr:cNvPr id="305" name="n_1mainValue【市民会館】&#10;有形固定資産減価償却率"/>
        <xdr:cNvSpPr txBox="1"/>
      </xdr:nvSpPr>
      <xdr:spPr>
        <a:xfrm>
          <a:off x="0"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6" name="テキスト ボックス 315"/>
        <xdr:cNvSpPr txBox="1"/>
      </xdr:nvSpPr>
      <xdr:spPr>
        <a:xfrm>
          <a:off x="0"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7" name="直線コネクタ 316"/>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8" name="テキスト ボックス 317"/>
        <xdr:cNvSpPr txBox="1"/>
      </xdr:nvSpPr>
      <xdr:spPr>
        <a:xfrm>
          <a:off x="0"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9" name="直線コネクタ 318"/>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0" name="テキスト ボックス 319"/>
        <xdr:cNvSpPr txBox="1"/>
      </xdr:nvSpPr>
      <xdr:spPr>
        <a:xfrm>
          <a:off x="0"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1" name="直線コネクタ 320"/>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2" name="テキスト ボックス 321"/>
        <xdr:cNvSpPr txBox="1"/>
      </xdr:nvSpPr>
      <xdr:spPr>
        <a:xfrm>
          <a:off x="0"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3" name="直線コネクタ 322"/>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4" name="テキスト ボックス 323"/>
        <xdr:cNvSpPr txBox="1"/>
      </xdr:nvSpPr>
      <xdr:spPr>
        <a:xfrm>
          <a:off x="0"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5" name="直線コネクタ 324"/>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6" name="テキスト ボックス 325"/>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8" name="テキスト ボックス 327"/>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市民会館】&#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80011</xdr:rowOff>
    </xdr:from>
    <xdr:to>
      <xdr:col>15</xdr:col>
      <xdr:colOff>180340</xdr:colOff>
      <xdr:row>108</xdr:row>
      <xdr:rowOff>0</xdr:rowOff>
    </xdr:to>
    <xdr:cxnSp macro="">
      <xdr:nvCxnSpPr>
        <xdr:cNvPr id="330" name="直線コネクタ 329"/>
        <xdr:cNvCxnSpPr/>
      </xdr:nvCxnSpPr>
      <xdr:spPr>
        <a:xfrm flipV="1">
          <a:off x="0" y="17396461"/>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3827</xdr:rowOff>
    </xdr:from>
    <xdr:ext cx="469744" cy="259045"/>
    <xdr:sp macro="" textlink="">
      <xdr:nvSpPr>
        <xdr:cNvPr id="331" name="【市民会館】&#10;一人当たり面積最小値テキスト"/>
        <xdr:cNvSpPr txBox="1"/>
      </xdr:nvSpPr>
      <xdr:spPr>
        <a:xfrm>
          <a:off x="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108</xdr:row>
      <xdr:rowOff>0</xdr:rowOff>
    </xdr:from>
    <xdr:to>
      <xdr:col>15</xdr:col>
      <xdr:colOff>269875</xdr:colOff>
      <xdr:row>108</xdr:row>
      <xdr:rowOff>0</xdr:rowOff>
    </xdr:to>
    <xdr:cxnSp macro="">
      <xdr:nvCxnSpPr>
        <xdr:cNvPr id="332" name="直線コネクタ 331"/>
        <xdr:cNvCxnSpPr/>
      </xdr:nvCxnSpPr>
      <xdr:spPr>
        <a:xfrm>
          <a:off x="0" y="185166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26688</xdr:rowOff>
    </xdr:from>
    <xdr:ext cx="469744" cy="259045"/>
    <xdr:sp macro="" textlink="">
      <xdr:nvSpPr>
        <xdr:cNvPr id="333" name="【市民会館】&#10;一人当たり面積最大値テキスト"/>
        <xdr:cNvSpPr txBox="1"/>
      </xdr:nvSpPr>
      <xdr:spPr>
        <a:xfrm>
          <a:off x="0" y="171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101</xdr:row>
      <xdr:rowOff>80011</xdr:rowOff>
    </xdr:from>
    <xdr:to>
      <xdr:col>15</xdr:col>
      <xdr:colOff>269875</xdr:colOff>
      <xdr:row>101</xdr:row>
      <xdr:rowOff>80011</xdr:rowOff>
    </xdr:to>
    <xdr:cxnSp macro="">
      <xdr:nvCxnSpPr>
        <xdr:cNvPr id="334" name="直線コネクタ 333"/>
        <xdr:cNvCxnSpPr/>
      </xdr:nvCxnSpPr>
      <xdr:spPr>
        <a:xfrm>
          <a:off x="0" y="1739646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95266</xdr:rowOff>
    </xdr:from>
    <xdr:ext cx="469744" cy="259045"/>
    <xdr:sp macro="" textlink="">
      <xdr:nvSpPr>
        <xdr:cNvPr id="335" name="【市民会館】&#10;一人当たり面積平均値テキスト"/>
        <xdr:cNvSpPr txBox="1"/>
      </xdr:nvSpPr>
      <xdr:spPr>
        <a:xfrm>
          <a:off x="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116839</xdr:rowOff>
    </xdr:from>
    <xdr:to>
      <xdr:col>15</xdr:col>
      <xdr:colOff>231775</xdr:colOff>
      <xdr:row>105</xdr:row>
      <xdr:rowOff>46989</xdr:rowOff>
    </xdr:to>
    <xdr:sp macro="" textlink="">
      <xdr:nvSpPr>
        <xdr:cNvPr id="336" name="フローチャート : 判断 335"/>
        <xdr:cNvSpPr/>
      </xdr:nvSpPr>
      <xdr:spPr>
        <a:xfrm>
          <a:off x="0" y="1794763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82550</xdr:rowOff>
    </xdr:from>
    <xdr:to>
      <xdr:col>14</xdr:col>
      <xdr:colOff>79375</xdr:colOff>
      <xdr:row>104</xdr:row>
      <xdr:rowOff>12700</xdr:rowOff>
    </xdr:to>
    <xdr:sp macro="" textlink="">
      <xdr:nvSpPr>
        <xdr:cNvPr id="337" name="フローチャート : 判断 336"/>
        <xdr:cNvSpPr/>
      </xdr:nvSpPr>
      <xdr:spPr>
        <a:xfrm>
          <a:off x="0" y="177419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29227</xdr:rowOff>
    </xdr:from>
    <xdr:ext cx="469744" cy="259045"/>
    <xdr:sp macro="" textlink="">
      <xdr:nvSpPr>
        <xdr:cNvPr id="338" name="n_1aveValue【市民会館】&#10;一人当たり面積"/>
        <xdr:cNvSpPr txBox="1"/>
      </xdr:nvSpPr>
      <xdr:spPr>
        <a:xfrm>
          <a:off x="0"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9" name="テキスト ボックス 33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0" name="テキスト ボックス 33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1" name="テキスト ボックス 34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2" name="テキスト ボックス 34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3" name="テキスト ボックス 34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17780</xdr:rowOff>
    </xdr:from>
    <xdr:to>
      <xdr:col>14</xdr:col>
      <xdr:colOff>79375</xdr:colOff>
      <xdr:row>108</xdr:row>
      <xdr:rowOff>119380</xdr:rowOff>
    </xdr:to>
    <xdr:sp macro="" textlink="">
      <xdr:nvSpPr>
        <xdr:cNvPr id="344" name="円/楕円 343"/>
        <xdr:cNvSpPr/>
      </xdr:nvSpPr>
      <xdr:spPr>
        <a:xfrm>
          <a:off x="0" y="185343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110507</xdr:rowOff>
    </xdr:from>
    <xdr:ext cx="469744" cy="259045"/>
    <xdr:sp macro="" textlink="">
      <xdr:nvSpPr>
        <xdr:cNvPr id="345" name="n_1mainValue【市民会館】&#10;一人当たり面積"/>
        <xdr:cNvSpPr txBox="1"/>
      </xdr:nvSpPr>
      <xdr:spPr>
        <a:xfrm>
          <a:off x="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4" name="正方形/長方形 353"/>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5" name="正方形/長方形 354"/>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6" name="正方形/長方形 355"/>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7" name="正方形/長方形 356"/>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8" name="正方形/長方形 357"/>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9" name="正方形/長方形 358"/>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0" name="正方形/長方形 359"/>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1" name="正方形/長方形 360"/>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0"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4" name="テキスト ボックス 373"/>
        <xdr:cNvSpPr txBox="1"/>
      </xdr:nvSpPr>
      <xdr:spPr>
        <a:xfrm>
          <a:off x="0"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xdr:cNvSpPr txBox="1"/>
      </xdr:nvSpPr>
      <xdr:spPr>
        <a:xfrm>
          <a:off x="0"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xdr:cNvSpPr txBox="1"/>
      </xdr:nvSpPr>
      <xdr:spPr>
        <a:xfrm>
          <a:off x="0"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xdr:cNvSpPr txBox="1"/>
      </xdr:nvSpPr>
      <xdr:spPr>
        <a:xfrm>
          <a:off x="0"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xdr:cNvSpPr txBox="1"/>
      </xdr:nvSpPr>
      <xdr:spPr>
        <a:xfrm>
          <a:off x="0"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0"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保健センター・保健所】&#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386" name="直線コネクタ 385"/>
        <xdr:cNvCxnSpPr/>
      </xdr:nvCxnSpPr>
      <xdr:spPr>
        <a:xfrm flipV="1">
          <a:off x="0"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387" name="【保健センター・保健所】&#10;有形固定資産減価償却率最小値テキスト"/>
        <xdr:cNvSpPr txBox="1"/>
      </xdr:nvSpPr>
      <xdr:spPr>
        <a:xfrm>
          <a:off x="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388" name="直線コネクタ 387"/>
        <xdr:cNvCxnSpPr/>
      </xdr:nvCxnSpPr>
      <xdr:spPr>
        <a:xfrm>
          <a:off x="0" y="1080516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89" name="【保健センター・保健所】&#10;有形固定資産減価償却率最大値テキスト"/>
        <xdr:cNvSpPr txBox="1"/>
      </xdr:nvSpPr>
      <xdr:spPr>
        <a:xfrm>
          <a:off x="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90" name="直線コネクタ 389"/>
        <xdr:cNvCxnSpPr/>
      </xdr:nvCxnSpPr>
      <xdr:spPr>
        <a:xfrm>
          <a:off x="0" y="95173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3827</xdr:rowOff>
    </xdr:from>
    <xdr:ext cx="405111" cy="259045"/>
    <xdr:sp macro="" textlink="">
      <xdr:nvSpPr>
        <xdr:cNvPr id="391" name="【保健センター・保健所】&#10;有形固定資産減価償却率平均値テキスト"/>
        <xdr:cNvSpPr txBox="1"/>
      </xdr:nvSpPr>
      <xdr:spPr>
        <a:xfrm>
          <a:off x="0" y="994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392" name="フローチャート : 判断 391"/>
        <xdr:cNvSpPr/>
      </xdr:nvSpPr>
      <xdr:spPr>
        <a:xfrm>
          <a:off x="0" y="99695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90170</xdr:rowOff>
    </xdr:from>
    <xdr:to>
      <xdr:col>22</xdr:col>
      <xdr:colOff>415925</xdr:colOff>
      <xdr:row>59</xdr:row>
      <xdr:rowOff>20320</xdr:rowOff>
    </xdr:to>
    <xdr:sp macro="" textlink="">
      <xdr:nvSpPr>
        <xdr:cNvPr id="393" name="フローチャート : 判断 392"/>
        <xdr:cNvSpPr/>
      </xdr:nvSpPr>
      <xdr:spPr>
        <a:xfrm>
          <a:off x="0" y="100342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11447</xdr:rowOff>
    </xdr:from>
    <xdr:ext cx="405111" cy="259045"/>
    <xdr:sp macro="" textlink="">
      <xdr:nvSpPr>
        <xdr:cNvPr id="394" name="n_1aveValue【保健センター・保健所】&#10;有形固定資産減価償却率"/>
        <xdr:cNvSpPr txBox="1"/>
      </xdr:nvSpPr>
      <xdr:spPr>
        <a:xfrm>
          <a:off x="0"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5" name="テキスト ボックス 39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67310</xdr:rowOff>
    </xdr:from>
    <xdr:to>
      <xdr:col>22</xdr:col>
      <xdr:colOff>415925</xdr:colOff>
      <xdr:row>58</xdr:row>
      <xdr:rowOff>168910</xdr:rowOff>
    </xdr:to>
    <xdr:sp macro="" textlink="">
      <xdr:nvSpPr>
        <xdr:cNvPr id="400" name="円/楕円 399"/>
        <xdr:cNvSpPr/>
      </xdr:nvSpPr>
      <xdr:spPr>
        <a:xfrm>
          <a:off x="0" y="1001141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13987</xdr:rowOff>
    </xdr:from>
    <xdr:ext cx="405111" cy="259045"/>
    <xdr:sp macro="" textlink="">
      <xdr:nvSpPr>
        <xdr:cNvPr id="401" name="n_1mainValue【保健センター・保健所】&#10;有形固定資産減価償却率"/>
        <xdr:cNvSpPr txBox="1"/>
      </xdr:nvSpPr>
      <xdr:spPr>
        <a:xfrm>
          <a:off x="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2" name="直線コネクタ 411"/>
        <xdr:cNvCxnSpPr/>
      </xdr:nvCxnSpPr>
      <xdr:spPr>
        <a:xfrm>
          <a:off x="0" y="1110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3" name="テキスト ボックス 412"/>
        <xdr:cNvSpPr txBox="1"/>
      </xdr:nvSpPr>
      <xdr:spPr>
        <a:xfrm>
          <a:off x="0"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4" name="直線コネクタ 413"/>
        <xdr:cNvCxnSpPr/>
      </xdr:nvCxnSpPr>
      <xdr:spPr>
        <a:xfrm>
          <a:off x="0" y="1077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5" name="テキスト ボックス 414"/>
        <xdr:cNvSpPr txBox="1"/>
      </xdr:nvSpPr>
      <xdr:spPr>
        <a:xfrm>
          <a:off x="0"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6" name="直線コネクタ 415"/>
        <xdr:cNvCxnSpPr/>
      </xdr:nvCxnSpPr>
      <xdr:spPr>
        <a:xfrm>
          <a:off x="0" y="1045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7" name="テキスト ボックス 416"/>
        <xdr:cNvSpPr txBox="1"/>
      </xdr:nvSpPr>
      <xdr:spPr>
        <a:xfrm>
          <a:off x="0"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8" name="直線コネクタ 417"/>
        <xdr:cNvCxnSpPr/>
      </xdr:nvCxnSpPr>
      <xdr:spPr>
        <a:xfrm>
          <a:off x="0" y="1012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9" name="テキスト ボックス 418"/>
        <xdr:cNvSpPr txBox="1"/>
      </xdr:nvSpPr>
      <xdr:spPr>
        <a:xfrm>
          <a:off x="0"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0" name="直線コネクタ 419"/>
        <xdr:cNvCxnSpPr/>
      </xdr:nvCxnSpPr>
      <xdr:spPr>
        <a:xfrm>
          <a:off x="0" y="979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1" name="テキスト ボックス 420"/>
        <xdr:cNvSpPr txBox="1"/>
      </xdr:nvSpPr>
      <xdr:spPr>
        <a:xfrm>
          <a:off x="0"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2" name="直線コネクタ 421"/>
        <xdr:cNvCxnSpPr/>
      </xdr:nvCxnSpPr>
      <xdr:spPr>
        <a:xfrm>
          <a:off x="0" y="947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3" name="テキスト ボックス 422"/>
        <xdr:cNvSpPr txBox="1"/>
      </xdr:nvSpPr>
      <xdr:spPr>
        <a:xfrm>
          <a:off x="0"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保健センター・保健所】&#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427" name="直線コネクタ 426"/>
        <xdr:cNvCxnSpPr/>
      </xdr:nvCxnSpPr>
      <xdr:spPr>
        <a:xfrm flipV="1">
          <a:off x="0"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428" name="【保健センター・保健所】&#10;一人当たり面積最小値テキスト"/>
        <xdr:cNvSpPr txBox="1"/>
      </xdr:nvSpPr>
      <xdr:spPr>
        <a:xfrm>
          <a:off x="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429" name="直線コネクタ 428"/>
        <xdr:cNvCxnSpPr/>
      </xdr:nvCxnSpPr>
      <xdr:spPr>
        <a:xfrm>
          <a:off x="0" y="1087482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430" name="【保健センター・保健所】&#10;一人当たり面積最大値テキスト"/>
        <xdr:cNvSpPr txBox="1"/>
      </xdr:nvSpPr>
      <xdr:spPr>
        <a:xfrm>
          <a:off x="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431" name="直線コネクタ 430"/>
        <xdr:cNvCxnSpPr/>
      </xdr:nvCxnSpPr>
      <xdr:spPr>
        <a:xfrm>
          <a:off x="0" y="957507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169290</xdr:rowOff>
    </xdr:from>
    <xdr:ext cx="469744" cy="259045"/>
    <xdr:sp macro="" textlink="">
      <xdr:nvSpPr>
        <xdr:cNvPr id="432" name="【保健センター・保健所】&#10;一人当たり面積平均値テキスト"/>
        <xdr:cNvSpPr txBox="1"/>
      </xdr:nvSpPr>
      <xdr:spPr>
        <a:xfrm>
          <a:off x="0" y="1045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433" name="フローチャート : 判断 432"/>
        <xdr:cNvSpPr/>
      </xdr:nvSpPr>
      <xdr:spPr>
        <a:xfrm>
          <a:off x="0" y="1047786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32476</xdr:rowOff>
    </xdr:from>
    <xdr:to>
      <xdr:col>31</xdr:col>
      <xdr:colOff>85725</xdr:colOff>
      <xdr:row>61</xdr:row>
      <xdr:rowOff>134076</xdr:rowOff>
    </xdr:to>
    <xdr:sp macro="" textlink="">
      <xdr:nvSpPr>
        <xdr:cNvPr id="434" name="フローチャート : 判断 433"/>
        <xdr:cNvSpPr/>
      </xdr:nvSpPr>
      <xdr:spPr>
        <a:xfrm>
          <a:off x="0" y="1049092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150603</xdr:rowOff>
    </xdr:from>
    <xdr:ext cx="469744" cy="259045"/>
    <xdr:sp macro="" textlink="">
      <xdr:nvSpPr>
        <xdr:cNvPr id="435" name="n_1aveValue【保健センター・保健所】&#10;一人当たり面積"/>
        <xdr:cNvSpPr txBox="1"/>
      </xdr:nvSpPr>
      <xdr:spPr>
        <a:xfrm>
          <a:off x="0" y="102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6" name="テキスト ボックス 43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148409</xdr:rowOff>
    </xdr:from>
    <xdr:to>
      <xdr:col>31</xdr:col>
      <xdr:colOff>85725</xdr:colOff>
      <xdr:row>63</xdr:row>
      <xdr:rowOff>78559</xdr:rowOff>
    </xdr:to>
    <xdr:sp macro="" textlink="">
      <xdr:nvSpPr>
        <xdr:cNvPr id="441" name="円/楕円 440"/>
        <xdr:cNvSpPr/>
      </xdr:nvSpPr>
      <xdr:spPr>
        <a:xfrm>
          <a:off x="0" y="1077830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69686</xdr:rowOff>
    </xdr:from>
    <xdr:ext cx="469744" cy="259045"/>
    <xdr:sp macro="" textlink="">
      <xdr:nvSpPr>
        <xdr:cNvPr id="442" name="n_1mainValue【保健センター・保健所】&#10;一人当たり面積"/>
        <xdr:cNvSpPr txBox="1"/>
      </xdr:nvSpPr>
      <xdr:spPr>
        <a:xfrm>
          <a:off x="0" y="1087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3" name="直線コネクタ 452"/>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4" name="テキスト ボックス 453"/>
        <xdr:cNvSpPr txBox="1"/>
      </xdr:nvSpPr>
      <xdr:spPr>
        <a:xfrm>
          <a:off x="0"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5" name="直線コネクタ 454"/>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6" name="テキスト ボックス 455"/>
        <xdr:cNvSpPr txBox="1"/>
      </xdr:nvSpPr>
      <xdr:spPr>
        <a:xfrm>
          <a:off x="0"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7" name="直線コネクタ 456"/>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8" name="テキスト ボックス 457"/>
        <xdr:cNvSpPr txBox="1"/>
      </xdr:nvSpPr>
      <xdr:spPr>
        <a:xfrm>
          <a:off x="0"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9" name="直線コネクタ 458"/>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0" name="テキスト ボックス 459"/>
        <xdr:cNvSpPr txBox="1"/>
      </xdr:nvSpPr>
      <xdr:spPr>
        <a:xfrm>
          <a:off x="0"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1" name="直線コネクタ 460"/>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2" name="テキスト ボックス 461"/>
        <xdr:cNvSpPr txBox="1"/>
      </xdr:nvSpPr>
      <xdr:spPr>
        <a:xfrm>
          <a:off x="0"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3" name="直線コネクタ 462"/>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4" name="テキスト ボックス 463"/>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5" name="【消防施設】&#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466" name="直線コネクタ 465"/>
        <xdr:cNvCxnSpPr/>
      </xdr:nvCxnSpPr>
      <xdr:spPr>
        <a:xfrm flipV="1">
          <a:off x="0"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467" name="【消防施設】&#10;有形固定資産減価償却率最小値テキスト"/>
        <xdr:cNvSpPr txBox="1"/>
      </xdr:nvSpPr>
      <xdr:spPr>
        <a:xfrm>
          <a:off x="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468" name="直線コネクタ 467"/>
        <xdr:cNvCxnSpPr/>
      </xdr:nvCxnSpPr>
      <xdr:spPr>
        <a:xfrm>
          <a:off x="0" y="145846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469" name="【消防施設】&#10;有形固定資産減価償却率最大値テキスト"/>
        <xdr:cNvSpPr txBox="1"/>
      </xdr:nvSpPr>
      <xdr:spPr>
        <a:xfrm>
          <a:off x="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470" name="直線コネクタ 469"/>
        <xdr:cNvCxnSpPr/>
      </xdr:nvCxnSpPr>
      <xdr:spPr>
        <a:xfrm>
          <a:off x="0" y="1331023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471" name="【消防施設】&#10;有形固定資産減価償却率平均値テキスト"/>
        <xdr:cNvSpPr txBox="1"/>
      </xdr:nvSpPr>
      <xdr:spPr>
        <a:xfrm>
          <a:off x="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472" name="フローチャート : 判断 471"/>
        <xdr:cNvSpPr/>
      </xdr:nvSpPr>
      <xdr:spPr>
        <a:xfrm>
          <a:off x="0" y="1375663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473" name="フローチャート : 判断 472"/>
        <xdr:cNvSpPr/>
      </xdr:nvSpPr>
      <xdr:spPr>
        <a:xfrm>
          <a:off x="0" y="1385379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59072</xdr:rowOff>
    </xdr:from>
    <xdr:ext cx="405111" cy="259045"/>
    <xdr:sp macro="" textlink="">
      <xdr:nvSpPr>
        <xdr:cNvPr id="474" name="n_1aveValue【消防施設】&#10;有形固定資産減価償却率"/>
        <xdr:cNvSpPr txBox="1"/>
      </xdr:nvSpPr>
      <xdr:spPr>
        <a:xfrm>
          <a:off x="0"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5" name="テキスト ボックス 47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73025</xdr:rowOff>
    </xdr:from>
    <xdr:to>
      <xdr:col>22</xdr:col>
      <xdr:colOff>415925</xdr:colOff>
      <xdr:row>78</xdr:row>
      <xdr:rowOff>3175</xdr:rowOff>
    </xdr:to>
    <xdr:sp macro="" textlink="">
      <xdr:nvSpPr>
        <xdr:cNvPr id="480" name="円/楕円 479"/>
        <xdr:cNvSpPr/>
      </xdr:nvSpPr>
      <xdr:spPr>
        <a:xfrm>
          <a:off x="0" y="1327467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19702</xdr:rowOff>
    </xdr:from>
    <xdr:ext cx="405111" cy="259045"/>
    <xdr:sp macro="" textlink="">
      <xdr:nvSpPr>
        <xdr:cNvPr id="481" name="n_1mainValue【消防施設】&#10;有形固定資産減価償却率"/>
        <xdr:cNvSpPr txBox="1"/>
      </xdr:nvSpPr>
      <xdr:spPr>
        <a:xfrm>
          <a:off x="0" y="1304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2" name="正方形/長方形 481"/>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3" name="正方形/長方形 48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4" name="正方形/長方形 48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5" name="正方形/長方形 484"/>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6" name="正方形/長方形 485"/>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7" name="正方形/長方形 486"/>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8" name="正方形/長方形 487"/>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9" name="正方形/長方形 488"/>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0" name="テキスト ボックス 489"/>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1" name="直線コネクタ 490"/>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2" name="テキスト ボックス 491"/>
        <xdr:cNvSpPr txBox="1"/>
      </xdr:nvSpPr>
      <xdr:spPr>
        <a:xfrm>
          <a:off x="0"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3" name="直線コネクタ 492"/>
        <xdr:cNvCxnSpPr/>
      </xdr:nvCxnSpPr>
      <xdr:spPr>
        <a:xfrm>
          <a:off x="0" y="1491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4" name="テキスト ボックス 493"/>
        <xdr:cNvSpPr txBox="1"/>
      </xdr:nvSpPr>
      <xdr:spPr>
        <a:xfrm>
          <a:off x="0"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5" name="直線コネクタ 494"/>
        <xdr:cNvCxnSpPr/>
      </xdr:nvCxnSpPr>
      <xdr:spPr>
        <a:xfrm>
          <a:off x="0" y="1458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6" name="テキスト ボックス 495"/>
        <xdr:cNvSpPr txBox="1"/>
      </xdr:nvSpPr>
      <xdr:spPr>
        <a:xfrm>
          <a:off x="0"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7" name="直線コネクタ 496"/>
        <xdr:cNvCxnSpPr/>
      </xdr:nvCxnSpPr>
      <xdr:spPr>
        <a:xfrm>
          <a:off x="0" y="1426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8" name="テキスト ボックス 497"/>
        <xdr:cNvSpPr txBox="1"/>
      </xdr:nvSpPr>
      <xdr:spPr>
        <a:xfrm>
          <a:off x="0"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9" name="直線コネクタ 498"/>
        <xdr:cNvCxnSpPr/>
      </xdr:nvCxnSpPr>
      <xdr:spPr>
        <a:xfrm>
          <a:off x="0" y="1393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0" name="テキスト ボックス 499"/>
        <xdr:cNvSpPr txBox="1"/>
      </xdr:nvSpPr>
      <xdr:spPr>
        <a:xfrm>
          <a:off x="0"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1" name="直線コネクタ 500"/>
        <xdr:cNvCxnSpPr/>
      </xdr:nvCxnSpPr>
      <xdr:spPr>
        <a:xfrm>
          <a:off x="0" y="1360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2" name="テキスト ボックス 501"/>
        <xdr:cNvSpPr txBox="1"/>
      </xdr:nvSpPr>
      <xdr:spPr>
        <a:xfrm>
          <a:off x="0"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3" name="直線コネクタ 502"/>
        <xdr:cNvCxnSpPr/>
      </xdr:nvCxnSpPr>
      <xdr:spPr>
        <a:xfrm>
          <a:off x="0" y="1328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4" name="テキスト ボックス 503"/>
        <xdr:cNvSpPr txBox="1"/>
      </xdr:nvSpPr>
      <xdr:spPr>
        <a:xfrm>
          <a:off x="0"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消防施設】&#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48986</xdr:rowOff>
    </xdr:to>
    <xdr:cxnSp macro="">
      <xdr:nvCxnSpPr>
        <xdr:cNvPr id="508" name="直線コネクタ 507"/>
        <xdr:cNvCxnSpPr/>
      </xdr:nvCxnSpPr>
      <xdr:spPr>
        <a:xfrm flipV="1">
          <a:off x="0" y="133894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09" name="【消防施設】&#10;一人当たり面積最小値テキスト"/>
        <xdr:cNvSpPr txBox="1"/>
      </xdr:nvSpPr>
      <xdr:spPr>
        <a:xfrm>
          <a:off x="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10" name="直線コネクタ 509"/>
        <xdr:cNvCxnSpPr/>
      </xdr:nvCxnSpPr>
      <xdr:spPr>
        <a:xfrm>
          <a:off x="0" y="1479368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511" name="【消防施設】&#10;一人当たり面積最大値テキスト"/>
        <xdr:cNvSpPr txBox="1"/>
      </xdr:nvSpPr>
      <xdr:spPr>
        <a:xfrm>
          <a:off x="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512" name="直線コネクタ 511"/>
        <xdr:cNvCxnSpPr/>
      </xdr:nvCxnSpPr>
      <xdr:spPr>
        <a:xfrm>
          <a:off x="0" y="1338942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9270</xdr:rowOff>
    </xdr:from>
    <xdr:ext cx="469744" cy="259045"/>
    <xdr:sp macro="" textlink="">
      <xdr:nvSpPr>
        <xdr:cNvPr id="513" name="【消防施設】&#10;一人当たり面積平均値テキスト"/>
        <xdr:cNvSpPr txBox="1"/>
      </xdr:nvSpPr>
      <xdr:spPr>
        <a:xfrm>
          <a:off x="0" y="1406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30843</xdr:rowOff>
    </xdr:from>
    <xdr:to>
      <xdr:col>32</xdr:col>
      <xdr:colOff>238125</xdr:colOff>
      <xdr:row>82</xdr:row>
      <xdr:rowOff>132443</xdr:rowOff>
    </xdr:to>
    <xdr:sp macro="" textlink="">
      <xdr:nvSpPr>
        <xdr:cNvPr id="514" name="フローチャート : 判断 513"/>
        <xdr:cNvSpPr/>
      </xdr:nvSpPr>
      <xdr:spPr>
        <a:xfrm>
          <a:off x="0" y="1408974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15" name="フローチャート : 判断 514"/>
        <xdr:cNvSpPr/>
      </xdr:nvSpPr>
      <xdr:spPr>
        <a:xfrm>
          <a:off x="0" y="1414417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31948</xdr:rowOff>
    </xdr:from>
    <xdr:ext cx="469744" cy="259045"/>
    <xdr:sp macro="" textlink="">
      <xdr:nvSpPr>
        <xdr:cNvPr id="516" name="n_1aveValue【消防施設】&#10;一人当たり面積"/>
        <xdr:cNvSpPr txBox="1"/>
      </xdr:nvSpPr>
      <xdr:spPr>
        <a:xfrm>
          <a:off x="0"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7" name="テキスト ボックス 51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8" name="テキスト ボックス 51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9" name="テキスト ボックス 51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0" name="テキスト ボックス 51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1" name="テキスト ボックス 52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150586</xdr:rowOff>
    </xdr:from>
    <xdr:to>
      <xdr:col>31</xdr:col>
      <xdr:colOff>85725</xdr:colOff>
      <xdr:row>87</xdr:row>
      <xdr:rowOff>80736</xdr:rowOff>
    </xdr:to>
    <xdr:sp macro="" textlink="">
      <xdr:nvSpPr>
        <xdr:cNvPr id="522" name="円/楕円 521"/>
        <xdr:cNvSpPr/>
      </xdr:nvSpPr>
      <xdr:spPr>
        <a:xfrm>
          <a:off x="0" y="1489528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87</xdr:row>
      <xdr:rowOff>71863</xdr:rowOff>
    </xdr:from>
    <xdr:ext cx="469744" cy="259045"/>
    <xdr:sp macro="" textlink="">
      <xdr:nvSpPr>
        <xdr:cNvPr id="523" name="n_1mainValue【消防施設】&#10;一人当たり面積"/>
        <xdr:cNvSpPr txBox="1"/>
      </xdr:nvSpPr>
      <xdr:spPr>
        <a:xfrm>
          <a:off x="0"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4" name="直線コネクタ 533"/>
        <xdr:cNvCxnSpPr/>
      </xdr:nvCxnSpPr>
      <xdr:spPr>
        <a:xfrm>
          <a:off x="0" y="1872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5" name="テキスト ボックス 534"/>
        <xdr:cNvSpPr txBox="1"/>
      </xdr:nvSpPr>
      <xdr:spPr>
        <a:xfrm>
          <a:off x="0"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6" name="直線コネクタ 535"/>
        <xdr:cNvCxnSpPr/>
      </xdr:nvCxnSpPr>
      <xdr:spPr>
        <a:xfrm>
          <a:off x="0" y="1839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7" name="テキスト ボックス 536"/>
        <xdr:cNvSpPr txBox="1"/>
      </xdr:nvSpPr>
      <xdr:spPr>
        <a:xfrm>
          <a:off x="0"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8" name="直線コネクタ 537"/>
        <xdr:cNvCxnSpPr/>
      </xdr:nvCxnSpPr>
      <xdr:spPr>
        <a:xfrm>
          <a:off x="0" y="1807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9" name="テキスト ボックス 538"/>
        <xdr:cNvSpPr txBox="1"/>
      </xdr:nvSpPr>
      <xdr:spPr>
        <a:xfrm>
          <a:off x="0"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0" name="直線コネクタ 539"/>
        <xdr:cNvCxnSpPr/>
      </xdr:nvCxnSpPr>
      <xdr:spPr>
        <a:xfrm>
          <a:off x="0" y="1774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1" name="テキスト ボックス 540"/>
        <xdr:cNvSpPr txBox="1"/>
      </xdr:nvSpPr>
      <xdr:spPr>
        <a:xfrm>
          <a:off x="0"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2" name="直線コネクタ 541"/>
        <xdr:cNvCxnSpPr/>
      </xdr:nvCxnSpPr>
      <xdr:spPr>
        <a:xfrm>
          <a:off x="0" y="1741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3" name="テキスト ボックス 542"/>
        <xdr:cNvSpPr txBox="1"/>
      </xdr:nvSpPr>
      <xdr:spPr>
        <a:xfrm>
          <a:off x="0"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4" name="直線コネクタ 543"/>
        <xdr:cNvCxnSpPr/>
      </xdr:nvCxnSpPr>
      <xdr:spPr>
        <a:xfrm>
          <a:off x="0" y="1709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5" name="テキスト ボックス 544"/>
        <xdr:cNvSpPr txBox="1"/>
      </xdr:nvSpPr>
      <xdr:spPr>
        <a:xfrm>
          <a:off x="0"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庁舎】&#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549" name="直線コネクタ 548"/>
        <xdr:cNvCxnSpPr/>
      </xdr:nvCxnSpPr>
      <xdr:spPr>
        <a:xfrm flipV="1">
          <a:off x="0"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50" name="【庁舎】&#10;有形固定資産減価償却率最小値テキスト"/>
        <xdr:cNvSpPr txBox="1"/>
      </xdr:nvSpPr>
      <xdr:spPr>
        <a:xfrm>
          <a:off x="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51" name="直線コネクタ 550"/>
        <xdr:cNvCxnSpPr/>
      </xdr:nvCxnSpPr>
      <xdr:spPr>
        <a:xfrm>
          <a:off x="0" y="1855851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552" name="【庁舎】&#10;有形固定資産減価償却率最大値テキスト"/>
        <xdr:cNvSpPr txBox="1"/>
      </xdr:nvSpPr>
      <xdr:spPr>
        <a:xfrm>
          <a:off x="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553" name="直線コネクタ 552"/>
        <xdr:cNvCxnSpPr/>
      </xdr:nvCxnSpPr>
      <xdr:spPr>
        <a:xfrm>
          <a:off x="0" y="1709383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554" name="【庁舎】&#10;有形固定資産減価償却率平均値テキスト"/>
        <xdr:cNvSpPr txBox="1"/>
      </xdr:nvSpPr>
      <xdr:spPr>
        <a:xfrm>
          <a:off x="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555" name="フローチャート : 判断 554"/>
        <xdr:cNvSpPr/>
      </xdr:nvSpPr>
      <xdr:spPr>
        <a:xfrm>
          <a:off x="0" y="1767495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556" name="フローチャート : 判断 555"/>
        <xdr:cNvSpPr/>
      </xdr:nvSpPr>
      <xdr:spPr>
        <a:xfrm>
          <a:off x="0" y="1771577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3101</xdr:rowOff>
    </xdr:from>
    <xdr:ext cx="405111" cy="259045"/>
    <xdr:sp macro="" textlink="">
      <xdr:nvSpPr>
        <xdr:cNvPr id="557" name="n_1aveValue【庁舎】&#10;有形固定資産減価償却率"/>
        <xdr:cNvSpPr txBox="1"/>
      </xdr:nvSpPr>
      <xdr:spPr>
        <a:xfrm>
          <a:off x="0"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8" name="テキスト ボックス 55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9071</xdr:rowOff>
    </xdr:from>
    <xdr:to>
      <xdr:col>22</xdr:col>
      <xdr:colOff>415925</xdr:colOff>
      <xdr:row>106</xdr:row>
      <xdr:rowOff>110671</xdr:rowOff>
    </xdr:to>
    <xdr:sp macro="" textlink="">
      <xdr:nvSpPr>
        <xdr:cNvPr id="563" name="円/楕円 562"/>
        <xdr:cNvSpPr/>
      </xdr:nvSpPr>
      <xdr:spPr>
        <a:xfrm>
          <a:off x="0" y="1818277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101798</xdr:rowOff>
    </xdr:from>
    <xdr:ext cx="405111" cy="259045"/>
    <xdr:sp macro="" textlink="">
      <xdr:nvSpPr>
        <xdr:cNvPr id="564" name="n_1mainValue【庁舎】&#10;有形固定資産減価償却率"/>
        <xdr:cNvSpPr txBox="1"/>
      </xdr:nvSpPr>
      <xdr:spPr>
        <a:xfrm>
          <a:off x="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5" name="テキスト ボックス 574"/>
        <xdr:cNvSpPr txBox="1"/>
      </xdr:nvSpPr>
      <xdr:spPr>
        <a:xfrm>
          <a:off x="0"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6" name="直線コネクタ 575"/>
        <xdr:cNvCxnSpPr/>
      </xdr:nvCxnSpPr>
      <xdr:spPr>
        <a:xfrm>
          <a:off x="0" y="1872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7" name="テキスト ボックス 576"/>
        <xdr:cNvSpPr txBox="1"/>
      </xdr:nvSpPr>
      <xdr:spPr>
        <a:xfrm>
          <a:off x="0"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8" name="直線コネクタ 577"/>
        <xdr:cNvCxnSpPr/>
      </xdr:nvCxnSpPr>
      <xdr:spPr>
        <a:xfrm>
          <a:off x="0" y="1839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9" name="テキスト ボックス 578"/>
        <xdr:cNvSpPr txBox="1"/>
      </xdr:nvSpPr>
      <xdr:spPr>
        <a:xfrm>
          <a:off x="0"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0" name="直線コネクタ 579"/>
        <xdr:cNvCxnSpPr/>
      </xdr:nvCxnSpPr>
      <xdr:spPr>
        <a:xfrm>
          <a:off x="0" y="1807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1" name="テキスト ボックス 580"/>
        <xdr:cNvSpPr txBox="1"/>
      </xdr:nvSpPr>
      <xdr:spPr>
        <a:xfrm>
          <a:off x="0"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2" name="直線コネクタ 581"/>
        <xdr:cNvCxnSpPr/>
      </xdr:nvCxnSpPr>
      <xdr:spPr>
        <a:xfrm>
          <a:off x="0" y="1774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3" name="テキスト ボックス 582"/>
        <xdr:cNvSpPr txBox="1"/>
      </xdr:nvSpPr>
      <xdr:spPr>
        <a:xfrm>
          <a:off x="0"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4" name="直線コネクタ 583"/>
        <xdr:cNvCxnSpPr/>
      </xdr:nvCxnSpPr>
      <xdr:spPr>
        <a:xfrm>
          <a:off x="0" y="1741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5" name="テキスト ボックス 584"/>
        <xdr:cNvSpPr txBox="1"/>
      </xdr:nvSpPr>
      <xdr:spPr>
        <a:xfrm>
          <a:off x="0"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6" name="直線コネクタ 585"/>
        <xdr:cNvCxnSpPr/>
      </xdr:nvCxnSpPr>
      <xdr:spPr>
        <a:xfrm>
          <a:off x="0" y="1709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7" name="テキスト ボックス 586"/>
        <xdr:cNvSpPr txBox="1"/>
      </xdr:nvSpPr>
      <xdr:spPr>
        <a:xfrm>
          <a:off x="0"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庁舎】&#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591" name="直線コネクタ 590"/>
        <xdr:cNvCxnSpPr/>
      </xdr:nvCxnSpPr>
      <xdr:spPr>
        <a:xfrm flipV="1">
          <a:off x="0"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592" name="【庁舎】&#10;一人当たり面積最小値テキスト"/>
        <xdr:cNvSpPr txBox="1"/>
      </xdr:nvSpPr>
      <xdr:spPr>
        <a:xfrm>
          <a:off x="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593" name="直線コネクタ 592"/>
        <xdr:cNvCxnSpPr/>
      </xdr:nvCxnSpPr>
      <xdr:spPr>
        <a:xfrm>
          <a:off x="0" y="185242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594" name="【庁舎】&#10;一人当たり面積最大値テキスト"/>
        <xdr:cNvSpPr txBox="1"/>
      </xdr:nvSpPr>
      <xdr:spPr>
        <a:xfrm>
          <a:off x="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595" name="直線コネクタ 594"/>
        <xdr:cNvCxnSpPr/>
      </xdr:nvCxnSpPr>
      <xdr:spPr>
        <a:xfrm>
          <a:off x="0" y="171754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596" name="【庁舎】&#10;一人当たり面積平均値テキスト"/>
        <xdr:cNvSpPr txBox="1"/>
      </xdr:nvSpPr>
      <xdr:spPr>
        <a:xfrm>
          <a:off x="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597" name="フローチャート : 判断 596"/>
        <xdr:cNvSpPr/>
      </xdr:nvSpPr>
      <xdr:spPr>
        <a:xfrm>
          <a:off x="0" y="1804561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598" name="フローチャート : 判断 597"/>
        <xdr:cNvSpPr/>
      </xdr:nvSpPr>
      <xdr:spPr>
        <a:xfrm>
          <a:off x="0" y="1806193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6366</xdr:rowOff>
    </xdr:from>
    <xdr:ext cx="469744" cy="259045"/>
    <xdr:sp macro="" textlink="">
      <xdr:nvSpPr>
        <xdr:cNvPr id="599" name="n_1aveValue【庁舎】&#10;一人当たり面積"/>
        <xdr:cNvSpPr txBox="1"/>
      </xdr:nvSpPr>
      <xdr:spPr>
        <a:xfrm>
          <a:off x="0"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0" name="テキスト ボックス 59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156029</xdr:rowOff>
    </xdr:from>
    <xdr:to>
      <xdr:col>31</xdr:col>
      <xdr:colOff>85725</xdr:colOff>
      <xdr:row>107</xdr:row>
      <xdr:rowOff>86179</xdr:rowOff>
    </xdr:to>
    <xdr:sp macro="" textlink="">
      <xdr:nvSpPr>
        <xdr:cNvPr id="605" name="円/楕円 604"/>
        <xdr:cNvSpPr/>
      </xdr:nvSpPr>
      <xdr:spPr>
        <a:xfrm>
          <a:off x="0" y="1832972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77306</xdr:rowOff>
    </xdr:from>
    <xdr:ext cx="469744" cy="259045"/>
    <xdr:sp macro="" textlink="">
      <xdr:nvSpPr>
        <xdr:cNvPr id="606" name="n_1mainValue【庁舎】&#10;一人当たり面積"/>
        <xdr:cNvSpPr txBox="1"/>
      </xdr:nvSpPr>
      <xdr:spPr>
        <a:xfrm>
          <a:off x="0"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xdr:cNvSpPr txBox="1"/>
      </xdr:nvSpPr>
      <xdr:spPr>
        <a:xfrm>
          <a:off x="0" y="19748500"/>
          <a:ext cx="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100" baseline="0">
              <a:solidFill>
                <a:schemeClr val="dk1"/>
              </a:solidFill>
              <a:latin typeface="+mn-lt"/>
              <a:ea typeface="+mn-ea"/>
              <a:cs typeface="+mn-cs"/>
            </a:rPr>
            <a:t>川崎町は、 施設類型別で特に、体育館、市民会館及び消防施設の有形固定資産減価償却率が著しく高く老朽化が進んでいる。</a:t>
          </a:r>
          <a:endParaRPr kumimoji="1" lang="en-US" altLang="ja-JP" sz="1100" baseline="0">
            <a:solidFill>
              <a:schemeClr val="dk1"/>
            </a:solidFill>
            <a:latin typeface="+mn-lt"/>
            <a:ea typeface="+mn-ea"/>
            <a:cs typeface="+mn-cs"/>
          </a:endParaRPr>
        </a:p>
        <a:p>
          <a:r>
            <a:rPr kumimoji="1" lang="ja-JP" altLang="ja-JP" sz="1100" baseline="0">
              <a:solidFill>
                <a:schemeClr val="dk1"/>
              </a:solidFill>
              <a:latin typeface="+mn-lt"/>
              <a:ea typeface="+mn-ea"/>
              <a:cs typeface="+mn-cs"/>
            </a:rPr>
            <a:t>現在、平成</a:t>
          </a:r>
          <a:r>
            <a:rPr kumimoji="1" lang="en-US" altLang="ja-JP" sz="1100" baseline="0">
              <a:solidFill>
                <a:schemeClr val="dk1"/>
              </a:solidFill>
              <a:latin typeface="+mn-lt"/>
              <a:ea typeface="+mn-ea"/>
              <a:cs typeface="+mn-cs"/>
            </a:rPr>
            <a:t>28</a:t>
          </a:r>
          <a:r>
            <a:rPr kumimoji="1" lang="ja-JP" altLang="ja-JP" sz="1100" baseline="0">
              <a:solidFill>
                <a:schemeClr val="dk1"/>
              </a:solidFill>
              <a:latin typeface="+mn-lt"/>
              <a:ea typeface="+mn-ea"/>
              <a:cs typeface="+mn-cs"/>
            </a:rPr>
            <a:t>年度に策定した「川崎町公共施設等総合計画」に沿って、更新の最適化等に取り組んでいる。</a:t>
          </a:r>
          <a:endParaRPr kumimoji="1" lang="ja-JP"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福岡県川崎町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17,531
17,428
36.14
10,232,691
9,629,153
596,017
4,813,910
12,641,419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67.0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人口減少に加え、町内に中心となる産業がないこと等により、</a:t>
          </a:r>
          <a:r>
            <a:rPr kumimoji="1" lang="ja-JP" altLang="en-US" sz="1300">
              <a:solidFill>
                <a:schemeClr val="dk1"/>
              </a:solidFill>
              <a:latin typeface="+mn-ea"/>
              <a:ea typeface="+mn-ea"/>
              <a:cs typeface="+mn-cs"/>
            </a:rPr>
            <a:t>恒常的に</a:t>
          </a:r>
          <a:r>
            <a:rPr kumimoji="1" lang="ja-JP" altLang="ja-JP" sz="1300">
              <a:solidFill>
                <a:schemeClr val="dk1"/>
              </a:solidFill>
              <a:latin typeface="+mn-ea"/>
              <a:ea typeface="+mn-ea"/>
              <a:cs typeface="+mn-cs"/>
            </a:rPr>
            <a:t>財政基盤が弱く、類似団体平均をかなり下回っている。</a:t>
          </a:r>
          <a:endParaRPr kumimoji="1" lang="en-US" altLang="ja-JP" sz="1300">
            <a:solidFill>
              <a:schemeClr val="dk1"/>
            </a:solidFill>
            <a:latin typeface="+mn-ea"/>
            <a:ea typeface="+mn-ea"/>
            <a:cs typeface="+mn-cs"/>
          </a:endParaRPr>
        </a:p>
        <a:p>
          <a:r>
            <a:rPr kumimoji="1" lang="ja-JP" altLang="en-US" sz="1300">
              <a:solidFill>
                <a:schemeClr val="dk1"/>
              </a:solidFill>
              <a:latin typeface="+mn-ea"/>
              <a:ea typeface="+mn-ea"/>
              <a:cs typeface="+mn-cs"/>
            </a:rPr>
            <a:t>　長期的視野での</a:t>
          </a:r>
          <a:r>
            <a:rPr kumimoji="1" lang="ja-JP" altLang="ja-JP" sz="1300">
              <a:solidFill>
                <a:schemeClr val="dk1"/>
              </a:solidFill>
              <a:latin typeface="+mn-ea"/>
              <a:ea typeface="+mn-ea"/>
              <a:cs typeface="+mn-cs"/>
            </a:rPr>
            <a:t>投資的経費</a:t>
          </a:r>
          <a:r>
            <a:rPr kumimoji="1" lang="ja-JP" altLang="en-US" sz="1300">
              <a:solidFill>
                <a:schemeClr val="dk1"/>
              </a:solidFill>
              <a:latin typeface="+mn-ea"/>
              <a:ea typeface="+mn-ea"/>
              <a:cs typeface="+mn-cs"/>
            </a:rPr>
            <a:t>の峻別、</a:t>
          </a:r>
          <a:r>
            <a:rPr kumimoji="1" lang="ja-JP" altLang="ja-JP" sz="1300">
              <a:solidFill>
                <a:schemeClr val="dk1"/>
              </a:solidFill>
              <a:latin typeface="+mn-ea"/>
              <a:ea typeface="+mn-ea"/>
              <a:cs typeface="+mn-cs"/>
            </a:rPr>
            <a:t>抑制</a:t>
          </a:r>
          <a:r>
            <a:rPr kumimoji="1" lang="ja-JP" altLang="en-US" sz="1300">
              <a:solidFill>
                <a:schemeClr val="dk1"/>
              </a:solidFill>
              <a:latin typeface="+mn-ea"/>
              <a:ea typeface="+mn-ea"/>
              <a:cs typeface="+mn-cs"/>
            </a:rPr>
            <a:t>を行い</a:t>
          </a:r>
          <a:r>
            <a:rPr kumimoji="1" lang="ja-JP" altLang="ja-JP" sz="1300">
              <a:solidFill>
                <a:schemeClr val="dk1"/>
              </a:solidFill>
              <a:latin typeface="+mn-ea"/>
              <a:ea typeface="+mn-ea"/>
              <a:cs typeface="+mn-cs"/>
            </a:rPr>
            <a:t>、歳出の徹底的な見直しを実施するとともに、活力あるまちづくりを展開しつつ、行政の効率化を努めることにより、財政の健全化を図る。</a:t>
          </a:r>
          <a:endParaRPr lang="ja-JP" altLang="ja-JP" sz="13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141212</xdr:rowOff>
    </xdr:to>
    <xdr:cxnSp macro="">
      <xdr:nvCxnSpPr>
        <xdr:cNvPr id="69" name="直線コネクタ 68"/>
        <xdr:cNvCxnSpPr/>
      </xdr:nvCxnSpPr>
      <xdr:spPr>
        <a:xfrm flipV="1">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152702</xdr:rowOff>
    </xdr:to>
    <xdr:cxnSp macro="">
      <xdr:nvCxnSpPr>
        <xdr:cNvPr id="72" name="直線コネクタ 71"/>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152702</xdr:rowOff>
    </xdr:from>
    <xdr:to>
      <xdr:col>4</xdr:col>
      <xdr:colOff>482600</xdr:colOff>
      <xdr:row>43</xdr:row>
      <xdr:rowOff>152702</xdr:rowOff>
    </xdr:to>
    <xdr:cxnSp macro="">
      <xdr:nvCxnSpPr>
        <xdr:cNvPr id="75" name="直線コネクタ 74"/>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152702</xdr:rowOff>
    </xdr:from>
    <xdr:to>
      <xdr:col>3</xdr:col>
      <xdr:colOff>279400</xdr:colOff>
      <xdr:row>43</xdr:row>
      <xdr:rowOff>164193</xdr:rowOff>
    </xdr:to>
    <xdr:cxnSp macro="">
      <xdr:nvCxnSpPr>
        <xdr:cNvPr id="78" name="直線コネクタ 77"/>
        <xdr:cNvCxnSpPr/>
      </xdr:nvCxnSpPr>
      <xdr:spPr>
        <a:xfrm flipV="1">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89"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1" name="テキスト ボックス 90"/>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16829</xdr:rowOff>
    </xdr:from>
    <xdr:ext cx="762000" cy="259045"/>
    <xdr:sp macro="" textlink="">
      <xdr:nvSpPr>
        <xdr:cNvPr id="93" name="テキスト ボックス 92"/>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4" name="円/楕円 93"/>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5" name="テキスト ボックス 94"/>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a:t>
          </a:r>
          <a:r>
            <a:rPr kumimoji="1" lang="ja-JP" altLang="ja-JP" sz="1300">
              <a:solidFill>
                <a:schemeClr val="dk1"/>
              </a:solidFill>
              <a:latin typeface="+mn-ea"/>
              <a:ea typeface="+mn-ea"/>
              <a:cs typeface="+mn-cs"/>
            </a:rPr>
            <a:t>平成</a:t>
          </a:r>
          <a:r>
            <a:rPr kumimoji="1" lang="en-US" altLang="ja-JP" sz="1300">
              <a:solidFill>
                <a:schemeClr val="dk1"/>
              </a:solidFill>
              <a:latin typeface="+mn-ea"/>
              <a:ea typeface="+mn-ea"/>
              <a:cs typeface="+mn-cs"/>
            </a:rPr>
            <a:t>13</a:t>
          </a:r>
          <a:r>
            <a:rPr kumimoji="1" lang="ja-JP" altLang="ja-JP" sz="1300">
              <a:solidFill>
                <a:schemeClr val="dk1"/>
              </a:solidFill>
              <a:latin typeface="+mn-ea"/>
              <a:ea typeface="+mn-ea"/>
              <a:cs typeface="+mn-cs"/>
            </a:rPr>
            <a:t>年度から実施してきた財政健全化計画に基づいた、人件費、公債費の抑制をおこなってきたことにより、義務的経費を圧縮してきたが、歳入の経常的一般財源等の減も年々大きい為、類似団体平均より高い比率となってい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今後も、投資的事業の抑制に</a:t>
          </a:r>
          <a:r>
            <a:rPr kumimoji="1" lang="ja-JP" altLang="en-US" sz="1300">
              <a:solidFill>
                <a:schemeClr val="dk1"/>
              </a:solidFill>
              <a:latin typeface="+mn-ea"/>
              <a:ea typeface="+mn-ea"/>
              <a:cs typeface="+mn-cs"/>
            </a:rPr>
            <a:t>より</a:t>
          </a:r>
          <a:r>
            <a:rPr kumimoji="1" lang="ja-JP" altLang="ja-JP" sz="1300">
              <a:solidFill>
                <a:schemeClr val="dk1"/>
              </a:solidFill>
              <a:latin typeface="+mn-ea"/>
              <a:ea typeface="+mn-ea"/>
              <a:cs typeface="+mn-cs"/>
            </a:rPr>
            <a:t>公債費を削減するとともに、行政改革による新規職員採用及び臨時嘱託職員採用の抑制に</a:t>
          </a:r>
          <a:r>
            <a:rPr kumimoji="1" lang="ja-JP" altLang="en-US" sz="1300">
              <a:solidFill>
                <a:schemeClr val="dk1"/>
              </a:solidFill>
              <a:latin typeface="+mn-ea"/>
              <a:ea typeface="+mn-ea"/>
              <a:cs typeface="+mn-cs"/>
            </a:rPr>
            <a:t>より</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努めていく。</a:t>
          </a:r>
          <a:endParaRPr lang="ja-JP" altLang="ja-JP"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135413</xdr:rowOff>
    </xdr:from>
    <xdr:to>
      <xdr:col>7</xdr:col>
      <xdr:colOff>152400</xdr:colOff>
      <xdr:row>63</xdr:row>
      <xdr:rowOff>153512</xdr:rowOff>
    </xdr:to>
    <xdr:cxnSp macro="">
      <xdr:nvCxnSpPr>
        <xdr:cNvPr id="136" name="直線コネクタ 135"/>
        <xdr:cNvCxnSpPr/>
      </xdr:nvCxnSpPr>
      <xdr:spPr>
        <a:xfrm>
          <a:off x="4114800" y="10936763"/>
          <a:ext cx="8382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135413</xdr:rowOff>
    </xdr:from>
    <xdr:to>
      <xdr:col>6</xdr:col>
      <xdr:colOff>0</xdr:colOff>
      <xdr:row>64</xdr:row>
      <xdr:rowOff>105728</xdr:rowOff>
    </xdr:to>
    <xdr:cxnSp macro="">
      <xdr:nvCxnSpPr>
        <xdr:cNvPr id="139" name="直線コネクタ 138"/>
        <xdr:cNvCxnSpPr/>
      </xdr:nvCxnSpPr>
      <xdr:spPr>
        <a:xfrm flipV="1">
          <a:off x="3225800" y="10936763"/>
          <a:ext cx="889000" cy="1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84613</xdr:rowOff>
    </xdr:from>
    <xdr:to>
      <xdr:col>4</xdr:col>
      <xdr:colOff>482600</xdr:colOff>
      <xdr:row>64</xdr:row>
      <xdr:rowOff>105728</xdr:rowOff>
    </xdr:to>
    <xdr:cxnSp macro="">
      <xdr:nvCxnSpPr>
        <xdr:cNvPr id="142" name="直線コネクタ 141"/>
        <xdr:cNvCxnSpPr/>
      </xdr:nvCxnSpPr>
      <xdr:spPr>
        <a:xfrm>
          <a:off x="2336800" y="11057413"/>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84613</xdr:rowOff>
    </xdr:from>
    <xdr:to>
      <xdr:col>3</xdr:col>
      <xdr:colOff>279400</xdr:colOff>
      <xdr:row>64</xdr:row>
      <xdr:rowOff>93663</xdr:rowOff>
    </xdr:to>
    <xdr:cxnSp macro="">
      <xdr:nvCxnSpPr>
        <xdr:cNvPr id="145" name="直線コネクタ 144"/>
        <xdr:cNvCxnSpPr/>
      </xdr:nvCxnSpPr>
      <xdr:spPr>
        <a:xfrm flipV="1">
          <a:off x="1447800" y="11057413"/>
          <a:ext cx="889000" cy="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102712</xdr:rowOff>
    </xdr:from>
    <xdr:to>
      <xdr:col>7</xdr:col>
      <xdr:colOff>203200</xdr:colOff>
      <xdr:row>64</xdr:row>
      <xdr:rowOff>32862</xdr:rowOff>
    </xdr:to>
    <xdr:sp macro="" textlink="">
      <xdr:nvSpPr>
        <xdr:cNvPr id="155" name="円/楕円 154"/>
        <xdr:cNvSpPr/>
      </xdr:nvSpPr>
      <xdr:spPr>
        <a:xfrm>
          <a:off x="4902200" y="109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74789</xdr:rowOff>
    </xdr:from>
    <xdr:ext cx="762000" cy="259045"/>
    <xdr:sp macro="" textlink="">
      <xdr:nvSpPr>
        <xdr:cNvPr id="156" name="財政構造の弾力性該当値テキスト"/>
        <xdr:cNvSpPr txBox="1"/>
      </xdr:nvSpPr>
      <xdr:spPr>
        <a:xfrm>
          <a:off x="5041900" y="1087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84613</xdr:rowOff>
    </xdr:from>
    <xdr:to>
      <xdr:col>6</xdr:col>
      <xdr:colOff>50800</xdr:colOff>
      <xdr:row>64</xdr:row>
      <xdr:rowOff>14763</xdr:rowOff>
    </xdr:to>
    <xdr:sp macro="" textlink="">
      <xdr:nvSpPr>
        <xdr:cNvPr id="157" name="円/楕円 156"/>
        <xdr:cNvSpPr/>
      </xdr:nvSpPr>
      <xdr:spPr>
        <a:xfrm>
          <a:off x="4064000" y="1088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170990</xdr:rowOff>
    </xdr:from>
    <xdr:ext cx="736600" cy="259045"/>
    <xdr:sp macro="" textlink="">
      <xdr:nvSpPr>
        <xdr:cNvPr id="158" name="テキスト ボックス 157"/>
        <xdr:cNvSpPr txBox="1"/>
      </xdr:nvSpPr>
      <xdr:spPr>
        <a:xfrm>
          <a:off x="3733800" y="1097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54928</xdr:rowOff>
    </xdr:from>
    <xdr:to>
      <xdr:col>4</xdr:col>
      <xdr:colOff>533400</xdr:colOff>
      <xdr:row>64</xdr:row>
      <xdr:rowOff>156528</xdr:rowOff>
    </xdr:to>
    <xdr:sp macro="" textlink="">
      <xdr:nvSpPr>
        <xdr:cNvPr id="159" name="円/楕円 158"/>
        <xdr:cNvSpPr/>
      </xdr:nvSpPr>
      <xdr:spPr>
        <a:xfrm>
          <a:off x="3175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141305</xdr:rowOff>
    </xdr:from>
    <xdr:ext cx="762000" cy="259045"/>
    <xdr:sp macro="" textlink="">
      <xdr:nvSpPr>
        <xdr:cNvPr id="160" name="テキスト ボックス 159"/>
        <xdr:cNvSpPr txBox="1"/>
      </xdr:nvSpPr>
      <xdr:spPr>
        <a:xfrm>
          <a:off x="2844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33813</xdr:rowOff>
    </xdr:from>
    <xdr:to>
      <xdr:col>3</xdr:col>
      <xdr:colOff>330200</xdr:colOff>
      <xdr:row>64</xdr:row>
      <xdr:rowOff>135413</xdr:rowOff>
    </xdr:to>
    <xdr:sp macro="" textlink="">
      <xdr:nvSpPr>
        <xdr:cNvPr id="161" name="円/楕円 160"/>
        <xdr:cNvSpPr/>
      </xdr:nvSpPr>
      <xdr:spPr>
        <a:xfrm>
          <a:off x="2286000" y="1100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120190</xdr:rowOff>
    </xdr:from>
    <xdr:ext cx="762000" cy="259045"/>
    <xdr:sp macro="" textlink="">
      <xdr:nvSpPr>
        <xdr:cNvPr id="162" name="テキスト ボックス 161"/>
        <xdr:cNvSpPr txBox="1"/>
      </xdr:nvSpPr>
      <xdr:spPr>
        <a:xfrm>
          <a:off x="1955800" y="1109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42863</xdr:rowOff>
    </xdr:from>
    <xdr:to>
      <xdr:col>2</xdr:col>
      <xdr:colOff>127000</xdr:colOff>
      <xdr:row>64</xdr:row>
      <xdr:rowOff>144463</xdr:rowOff>
    </xdr:to>
    <xdr:sp macro="" textlink="">
      <xdr:nvSpPr>
        <xdr:cNvPr id="163" name="円/楕円 162"/>
        <xdr:cNvSpPr/>
      </xdr:nvSpPr>
      <xdr:spPr>
        <a:xfrm>
          <a:off x="1397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129240</xdr:rowOff>
    </xdr:from>
    <xdr:ext cx="762000" cy="259045"/>
    <xdr:sp macro="" textlink="">
      <xdr:nvSpPr>
        <xdr:cNvPr id="164" name="テキスト ボックス 163"/>
        <xdr:cNvSpPr txBox="1"/>
      </xdr:nvSpPr>
      <xdr:spPr>
        <a:xfrm>
          <a:off x="1066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[154,182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a:t>
          </a:r>
          <a:r>
            <a:rPr kumimoji="1" lang="ja-JP" altLang="ja-JP" sz="1300">
              <a:solidFill>
                <a:schemeClr val="dk1"/>
              </a:solidFill>
              <a:latin typeface="+mn-ea"/>
              <a:ea typeface="+mn-ea"/>
              <a:cs typeface="+mn-cs"/>
            </a:rPr>
            <a:t>類似団体とほぼ同額であるが、全国平均と比較し</a:t>
          </a:r>
          <a:r>
            <a:rPr kumimoji="1" lang="en-US" altLang="ja-JP" sz="1300">
              <a:solidFill>
                <a:schemeClr val="dk1"/>
              </a:solidFill>
              <a:latin typeface="+mn-ea"/>
              <a:ea typeface="+mn-ea"/>
              <a:cs typeface="+mn-cs"/>
            </a:rPr>
            <a:t>31,047</a:t>
          </a:r>
          <a:r>
            <a:rPr kumimoji="1" lang="ja-JP" altLang="ja-JP" sz="1300">
              <a:solidFill>
                <a:schemeClr val="dk1"/>
              </a:solidFill>
              <a:latin typeface="+mn-ea"/>
              <a:ea typeface="+mn-ea"/>
              <a:cs typeface="+mn-cs"/>
            </a:rPr>
            <a:t>円高くなっているのは、主に人件費が要因となっている。平成</a:t>
          </a:r>
          <a:r>
            <a:rPr kumimoji="1" lang="en-US" altLang="ja-JP" sz="1300">
              <a:solidFill>
                <a:schemeClr val="dk1"/>
              </a:solidFill>
              <a:latin typeface="+mn-ea"/>
              <a:ea typeface="+mn-ea"/>
              <a:cs typeface="+mn-cs"/>
            </a:rPr>
            <a:t>26</a:t>
          </a:r>
          <a:r>
            <a:rPr kumimoji="1" lang="ja-JP" altLang="ja-JP" sz="1300">
              <a:solidFill>
                <a:schemeClr val="dk1"/>
              </a:solidFill>
              <a:latin typeface="+mn-ea"/>
              <a:ea typeface="+mn-ea"/>
              <a:cs typeface="+mn-cs"/>
            </a:rPr>
            <a:t>年度より給食センターの調理及び配送の民間委託を実施しているものの、老人ホーム、保育所は直営で行っている状況である。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a:t>
          </a:r>
          <a:r>
            <a:rPr kumimoji="1" lang="ja-JP" altLang="en-US" sz="1300">
              <a:solidFill>
                <a:schemeClr val="dk1"/>
              </a:solidFill>
              <a:latin typeface="+mn-ea"/>
              <a:ea typeface="+mn-ea"/>
              <a:cs typeface="+mn-cs"/>
            </a:rPr>
            <a:t>現在</a:t>
          </a:r>
          <a:r>
            <a:rPr kumimoji="1" lang="ja-JP" altLang="ja-JP" sz="1300">
              <a:solidFill>
                <a:schemeClr val="dk1"/>
              </a:solidFill>
              <a:latin typeface="+mn-ea"/>
              <a:ea typeface="+mn-ea"/>
              <a:cs typeface="+mn-cs"/>
            </a:rPr>
            <a:t>、民間で実施可能なものについては、積極的に指定管理者制度の導入など</a:t>
          </a:r>
          <a:r>
            <a:rPr kumimoji="1" lang="ja-JP" altLang="en-US" sz="1300">
              <a:solidFill>
                <a:schemeClr val="dk1"/>
              </a:solidFill>
              <a:latin typeface="+mn-ea"/>
              <a:ea typeface="+mn-ea"/>
              <a:cs typeface="+mn-cs"/>
            </a:rPr>
            <a:t>を進めるよう検討を始めている。</a:t>
          </a:r>
          <a:endParaRPr kumimoji="1" lang="en-US" altLang="ja-JP" sz="1300">
            <a:solidFill>
              <a:schemeClr val="dk1"/>
            </a:solidFill>
            <a:latin typeface="+mn-ea"/>
            <a:ea typeface="+mn-ea"/>
            <a:cs typeface="+mn-cs"/>
          </a:endParaRPr>
        </a:p>
        <a:p>
          <a:r>
            <a:rPr kumimoji="1" lang="ja-JP" altLang="en-US" sz="1300">
              <a:solidFill>
                <a:schemeClr val="dk1"/>
              </a:solidFill>
              <a:latin typeface="+mn-ea"/>
              <a:ea typeface="+mn-ea"/>
              <a:cs typeface="+mn-cs"/>
            </a:rPr>
            <a:t>　また、</a:t>
          </a:r>
          <a:r>
            <a:rPr kumimoji="1" lang="ja-JP" altLang="ja-JP" sz="1300">
              <a:solidFill>
                <a:schemeClr val="dk1"/>
              </a:solidFill>
              <a:latin typeface="+mn-ea"/>
              <a:ea typeface="+mn-ea"/>
              <a:cs typeface="+mn-cs"/>
            </a:rPr>
            <a:t>本庁においても各課の事務事業の見直しを行い定年退職者に伴う新規職員採用の抑制に努め、人件費の削減を図る。</a:t>
          </a:r>
          <a:endParaRPr lang="ja-JP" altLang="ja-JP" sz="13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42444</xdr:rowOff>
    </xdr:from>
    <xdr:to>
      <xdr:col>7</xdr:col>
      <xdr:colOff>152400</xdr:colOff>
      <xdr:row>82</xdr:row>
      <xdr:rowOff>83682</xdr:rowOff>
    </xdr:to>
    <xdr:cxnSp macro="">
      <xdr:nvCxnSpPr>
        <xdr:cNvPr id="197" name="直線コネクタ 196"/>
        <xdr:cNvCxnSpPr/>
      </xdr:nvCxnSpPr>
      <xdr:spPr>
        <a:xfrm>
          <a:off x="4114800" y="14101344"/>
          <a:ext cx="838200" cy="4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24647</xdr:rowOff>
    </xdr:from>
    <xdr:to>
      <xdr:col>6</xdr:col>
      <xdr:colOff>0</xdr:colOff>
      <xdr:row>82</xdr:row>
      <xdr:rowOff>42444</xdr:rowOff>
    </xdr:to>
    <xdr:cxnSp macro="">
      <xdr:nvCxnSpPr>
        <xdr:cNvPr id="200" name="直線コネクタ 199"/>
        <xdr:cNvCxnSpPr/>
      </xdr:nvCxnSpPr>
      <xdr:spPr>
        <a:xfrm>
          <a:off x="3225800" y="14083547"/>
          <a:ext cx="889000" cy="1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18174</xdr:rowOff>
    </xdr:from>
    <xdr:to>
      <xdr:col>4</xdr:col>
      <xdr:colOff>482600</xdr:colOff>
      <xdr:row>82</xdr:row>
      <xdr:rowOff>24647</xdr:rowOff>
    </xdr:to>
    <xdr:cxnSp macro="">
      <xdr:nvCxnSpPr>
        <xdr:cNvPr id="203" name="直線コネクタ 202"/>
        <xdr:cNvCxnSpPr/>
      </xdr:nvCxnSpPr>
      <xdr:spPr>
        <a:xfrm>
          <a:off x="2336800" y="14077074"/>
          <a:ext cx="8890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136562</xdr:rowOff>
    </xdr:from>
    <xdr:to>
      <xdr:col>3</xdr:col>
      <xdr:colOff>279400</xdr:colOff>
      <xdr:row>82</xdr:row>
      <xdr:rowOff>18174</xdr:rowOff>
    </xdr:to>
    <xdr:cxnSp macro="">
      <xdr:nvCxnSpPr>
        <xdr:cNvPr id="206" name="直線コネクタ 205"/>
        <xdr:cNvCxnSpPr/>
      </xdr:nvCxnSpPr>
      <xdr:spPr>
        <a:xfrm>
          <a:off x="1447800" y="14024012"/>
          <a:ext cx="889000" cy="5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32882</xdr:rowOff>
    </xdr:from>
    <xdr:to>
      <xdr:col>7</xdr:col>
      <xdr:colOff>203200</xdr:colOff>
      <xdr:row>82</xdr:row>
      <xdr:rowOff>134482</xdr:rowOff>
    </xdr:to>
    <xdr:sp macro="" textlink="">
      <xdr:nvSpPr>
        <xdr:cNvPr id="216" name="円/楕円 215"/>
        <xdr:cNvSpPr/>
      </xdr:nvSpPr>
      <xdr:spPr>
        <a:xfrm>
          <a:off x="4902200" y="1409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49409</xdr:rowOff>
    </xdr:from>
    <xdr:ext cx="762000" cy="259045"/>
    <xdr:sp macro="" textlink="">
      <xdr:nvSpPr>
        <xdr:cNvPr id="217" name="人件費・物件費等の状況該当値テキスト"/>
        <xdr:cNvSpPr txBox="1"/>
      </xdr:nvSpPr>
      <xdr:spPr>
        <a:xfrm>
          <a:off x="5041900" y="139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154,182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163094</xdr:rowOff>
    </xdr:from>
    <xdr:to>
      <xdr:col>6</xdr:col>
      <xdr:colOff>50800</xdr:colOff>
      <xdr:row>82</xdr:row>
      <xdr:rowOff>93244</xdr:rowOff>
    </xdr:to>
    <xdr:sp macro="" textlink="">
      <xdr:nvSpPr>
        <xdr:cNvPr id="218" name="円/楕円 217"/>
        <xdr:cNvSpPr/>
      </xdr:nvSpPr>
      <xdr:spPr>
        <a:xfrm>
          <a:off x="4064000" y="1405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103421</xdr:rowOff>
    </xdr:from>
    <xdr:ext cx="736600" cy="259045"/>
    <xdr:sp macro="" textlink="">
      <xdr:nvSpPr>
        <xdr:cNvPr id="219" name="テキスト ボックス 218"/>
        <xdr:cNvSpPr txBox="1"/>
      </xdr:nvSpPr>
      <xdr:spPr>
        <a:xfrm>
          <a:off x="3733800" y="13819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145,637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145297</xdr:rowOff>
    </xdr:from>
    <xdr:to>
      <xdr:col>4</xdr:col>
      <xdr:colOff>533400</xdr:colOff>
      <xdr:row>82</xdr:row>
      <xdr:rowOff>75447</xdr:rowOff>
    </xdr:to>
    <xdr:sp macro="" textlink="">
      <xdr:nvSpPr>
        <xdr:cNvPr id="220" name="円/楕円 219"/>
        <xdr:cNvSpPr/>
      </xdr:nvSpPr>
      <xdr:spPr>
        <a:xfrm>
          <a:off x="3175000" y="1403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85624</xdr:rowOff>
    </xdr:from>
    <xdr:ext cx="762000" cy="259045"/>
    <xdr:sp macro="" textlink="">
      <xdr:nvSpPr>
        <xdr:cNvPr id="221" name="テキスト ボックス 220"/>
        <xdr:cNvSpPr txBox="1"/>
      </xdr:nvSpPr>
      <xdr:spPr>
        <a:xfrm>
          <a:off x="2844800" y="1380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141,949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138824</xdr:rowOff>
    </xdr:from>
    <xdr:to>
      <xdr:col>3</xdr:col>
      <xdr:colOff>330200</xdr:colOff>
      <xdr:row>82</xdr:row>
      <xdr:rowOff>68974</xdr:rowOff>
    </xdr:to>
    <xdr:sp macro="" textlink="">
      <xdr:nvSpPr>
        <xdr:cNvPr id="222" name="円/楕円 221"/>
        <xdr:cNvSpPr/>
      </xdr:nvSpPr>
      <xdr:spPr>
        <a:xfrm>
          <a:off x="2286000" y="1402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53751</xdr:rowOff>
    </xdr:from>
    <xdr:ext cx="762000" cy="259045"/>
    <xdr:sp macro="" textlink="">
      <xdr:nvSpPr>
        <xdr:cNvPr id="223" name="テキスト ボックス 222"/>
        <xdr:cNvSpPr txBox="1"/>
      </xdr:nvSpPr>
      <xdr:spPr>
        <a:xfrm>
          <a:off x="1955800" y="1411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140,608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85762</xdr:rowOff>
    </xdr:from>
    <xdr:to>
      <xdr:col>2</xdr:col>
      <xdr:colOff>127000</xdr:colOff>
      <xdr:row>82</xdr:row>
      <xdr:rowOff>15912</xdr:rowOff>
    </xdr:to>
    <xdr:sp macro="" textlink="">
      <xdr:nvSpPr>
        <xdr:cNvPr id="224" name="円/楕円 223"/>
        <xdr:cNvSpPr/>
      </xdr:nvSpPr>
      <xdr:spPr>
        <a:xfrm>
          <a:off x="1397000" y="139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26089</xdr:rowOff>
    </xdr:from>
    <xdr:ext cx="762000" cy="259045"/>
    <xdr:sp macro="" textlink="">
      <xdr:nvSpPr>
        <xdr:cNvPr id="225" name="テキスト ボックス 224"/>
        <xdr:cNvSpPr txBox="1"/>
      </xdr:nvSpPr>
      <xdr:spPr>
        <a:xfrm>
          <a:off x="1066800" y="13742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平成</a:t>
          </a:r>
          <a:r>
            <a:rPr kumimoji="1" lang="en-US" altLang="ja-JP" sz="1300">
              <a:solidFill>
                <a:schemeClr val="dk1"/>
              </a:solidFill>
              <a:latin typeface="+mn-ea"/>
              <a:ea typeface="+mn-ea"/>
              <a:cs typeface="+mn-cs"/>
            </a:rPr>
            <a:t>13</a:t>
          </a:r>
          <a:r>
            <a:rPr kumimoji="1" lang="ja-JP" altLang="ja-JP" sz="1300">
              <a:solidFill>
                <a:schemeClr val="dk1"/>
              </a:solidFill>
              <a:latin typeface="+mn-ea"/>
              <a:ea typeface="+mn-ea"/>
              <a:cs typeface="+mn-cs"/>
            </a:rPr>
            <a:t>年度から平成</a:t>
          </a:r>
          <a:r>
            <a:rPr kumimoji="1" lang="en-US" altLang="ja-JP" sz="1300">
              <a:solidFill>
                <a:schemeClr val="dk1"/>
              </a:solidFill>
              <a:latin typeface="+mn-ea"/>
              <a:ea typeface="+mn-ea"/>
              <a:cs typeface="+mn-cs"/>
            </a:rPr>
            <a:t>25</a:t>
          </a:r>
          <a:r>
            <a:rPr kumimoji="1" lang="ja-JP" altLang="ja-JP" sz="1300">
              <a:solidFill>
                <a:schemeClr val="dk1"/>
              </a:solidFill>
              <a:latin typeface="+mn-ea"/>
              <a:ea typeface="+mn-ea"/>
              <a:cs typeface="+mn-cs"/>
            </a:rPr>
            <a:t>年度まで実施した財政健全化計画に基づく職員の給与カットの実施により、類似団体平均、全国平均より低い水準にある。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今後も引き続き、より一層の給与適正化に努める。</a:t>
          </a:r>
          <a:endParaRPr lang="ja-JP" altLang="ja-JP" sz="13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96096</xdr:rowOff>
    </xdr:to>
    <xdr:cxnSp macro="">
      <xdr:nvCxnSpPr>
        <xdr:cNvPr id="259" name="直線コネクタ 258"/>
        <xdr:cNvCxnSpPr/>
      </xdr:nvCxnSpPr>
      <xdr:spPr>
        <a:xfrm>
          <a:off x="16179800" y="1462913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85</xdr:row>
      <xdr:rowOff>55880</xdr:rowOff>
    </xdr:to>
    <xdr:cxnSp macro="">
      <xdr:nvCxnSpPr>
        <xdr:cNvPr id="262" name="直線コネクタ 261"/>
        <xdr:cNvCxnSpPr/>
      </xdr:nvCxnSpPr>
      <xdr:spPr>
        <a:xfrm>
          <a:off x="15290800" y="145326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4" name="テキスト ボックス 263"/>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98637</xdr:rowOff>
    </xdr:from>
    <xdr:to>
      <xdr:col>22</xdr:col>
      <xdr:colOff>203200</xdr:colOff>
      <xdr:row>84</xdr:row>
      <xdr:rowOff>130811</xdr:rowOff>
    </xdr:to>
    <xdr:cxnSp macro="">
      <xdr:nvCxnSpPr>
        <xdr:cNvPr id="265" name="直線コネクタ 264"/>
        <xdr:cNvCxnSpPr/>
      </xdr:nvCxnSpPr>
      <xdr:spPr>
        <a:xfrm>
          <a:off x="14401800" y="1450043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7" name="テキスト ボックス 266"/>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98637</xdr:rowOff>
    </xdr:from>
    <xdr:to>
      <xdr:col>21</xdr:col>
      <xdr:colOff>0</xdr:colOff>
      <xdr:row>88</xdr:row>
      <xdr:rowOff>72389</xdr:rowOff>
    </xdr:to>
    <xdr:cxnSp macro="">
      <xdr:nvCxnSpPr>
        <xdr:cNvPr id="268" name="直線コネクタ 267"/>
        <xdr:cNvCxnSpPr/>
      </xdr:nvCxnSpPr>
      <xdr:spPr>
        <a:xfrm flipV="1">
          <a:off x="13512800" y="14500437"/>
          <a:ext cx="889000" cy="6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70" name="テキスト ボックス 269"/>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2" name="テキスト ボックス 271"/>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8" name="円/楕円 277"/>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61823</xdr:rowOff>
    </xdr:from>
    <xdr:ext cx="762000" cy="259045"/>
    <xdr:sp macro="" textlink="">
      <xdr:nvSpPr>
        <xdr:cNvPr id="279" name="給与水準   （国との比較）該当値テキスト"/>
        <xdr:cNvSpPr txBox="1"/>
      </xdr:nvSpPr>
      <xdr:spPr>
        <a:xfrm>
          <a:off x="171069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80" name="円/楕円 279"/>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116857</xdr:rowOff>
    </xdr:from>
    <xdr:ext cx="736600" cy="259045"/>
    <xdr:sp macro="" textlink="">
      <xdr:nvSpPr>
        <xdr:cNvPr id="281" name="テキスト ボックス 280"/>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82" name="円/楕円 281"/>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83" name="テキスト ボックス 282"/>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47837</xdr:rowOff>
    </xdr:from>
    <xdr:to>
      <xdr:col>21</xdr:col>
      <xdr:colOff>50800</xdr:colOff>
      <xdr:row>84</xdr:row>
      <xdr:rowOff>149437</xdr:rowOff>
    </xdr:to>
    <xdr:sp macro="" textlink="">
      <xdr:nvSpPr>
        <xdr:cNvPr id="284" name="円/楕円 283"/>
        <xdr:cNvSpPr/>
      </xdr:nvSpPr>
      <xdr:spPr>
        <a:xfrm>
          <a:off x="14351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159614</xdr:rowOff>
    </xdr:from>
    <xdr:ext cx="762000" cy="259045"/>
    <xdr:sp macro="" textlink="">
      <xdr:nvSpPr>
        <xdr:cNvPr id="285" name="テキスト ボックス 284"/>
        <xdr:cNvSpPr txBox="1"/>
      </xdr:nvSpPr>
      <xdr:spPr>
        <a:xfrm>
          <a:off x="14020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21589</xdr:rowOff>
    </xdr:from>
    <xdr:to>
      <xdr:col>19</xdr:col>
      <xdr:colOff>533400</xdr:colOff>
      <xdr:row>88</xdr:row>
      <xdr:rowOff>123189</xdr:rowOff>
    </xdr:to>
    <xdr:sp macro="" textlink="">
      <xdr:nvSpPr>
        <xdr:cNvPr id="286" name="円/楕円 285"/>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133366</xdr:rowOff>
    </xdr:from>
    <xdr:ext cx="762000" cy="259045"/>
    <xdr:sp macro="" textlink="">
      <xdr:nvSpPr>
        <xdr:cNvPr id="287" name="テキスト ボックス 286"/>
        <xdr:cNvSpPr txBox="1"/>
      </xdr:nvSpPr>
      <xdr:spPr>
        <a:xfrm>
          <a:off x="13131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本町においては、</a:t>
          </a:r>
          <a:r>
            <a:rPr kumimoji="1" lang="ja-JP" altLang="en-US" sz="1300">
              <a:solidFill>
                <a:schemeClr val="dk1"/>
              </a:solidFill>
              <a:latin typeface="+mn-ea"/>
              <a:ea typeface="+mn-ea"/>
              <a:cs typeface="+mn-cs"/>
            </a:rPr>
            <a:t>平成</a:t>
          </a:r>
          <a:r>
            <a:rPr kumimoji="1" lang="en-US" altLang="ja-JP" sz="1300">
              <a:solidFill>
                <a:schemeClr val="dk1"/>
              </a:solidFill>
              <a:latin typeface="+mn-ea"/>
              <a:ea typeface="+mn-ea"/>
              <a:cs typeface="+mn-cs"/>
            </a:rPr>
            <a:t>26</a:t>
          </a:r>
          <a:r>
            <a:rPr kumimoji="1" lang="ja-JP" altLang="en-US" sz="1300">
              <a:solidFill>
                <a:schemeClr val="dk1"/>
              </a:solidFill>
              <a:latin typeface="+mn-ea"/>
              <a:ea typeface="+mn-ea"/>
              <a:cs typeface="+mn-cs"/>
            </a:rPr>
            <a:t>年</a:t>
          </a:r>
          <a:r>
            <a:rPr kumimoji="1" lang="ja-JP" altLang="ja-JP" sz="1300">
              <a:solidFill>
                <a:schemeClr val="dk1"/>
              </a:solidFill>
              <a:latin typeface="+mn-ea"/>
              <a:ea typeface="+mn-ea"/>
              <a:cs typeface="+mn-cs"/>
            </a:rPr>
            <a:t>度に給食センターの運営を民間に一部委託したが、保育所及び老人ホームなどの施設を直営で行っているために、職員数が類似団体平均を上回っている。平成</a:t>
          </a:r>
          <a:r>
            <a:rPr kumimoji="1" lang="en-US" altLang="ja-JP" sz="1300">
              <a:solidFill>
                <a:schemeClr val="dk1"/>
              </a:solidFill>
              <a:latin typeface="+mn-ea"/>
              <a:ea typeface="+mn-ea"/>
              <a:cs typeface="+mn-cs"/>
            </a:rPr>
            <a:t>28</a:t>
          </a:r>
          <a:r>
            <a:rPr kumimoji="1" lang="ja-JP" altLang="ja-JP" sz="1300">
              <a:solidFill>
                <a:schemeClr val="dk1"/>
              </a:solidFill>
              <a:latin typeface="+mn-ea"/>
              <a:ea typeface="+mn-ea"/>
              <a:cs typeface="+mn-cs"/>
            </a:rPr>
            <a:t>年度から</a:t>
          </a:r>
          <a:r>
            <a:rPr kumimoji="1" lang="en-US" altLang="ja-JP" sz="1300">
              <a:solidFill>
                <a:schemeClr val="dk1"/>
              </a:solidFill>
              <a:latin typeface="+mn-ea"/>
              <a:ea typeface="+mn-ea"/>
              <a:cs typeface="+mn-cs"/>
            </a:rPr>
            <a:t>30</a:t>
          </a:r>
          <a:r>
            <a:rPr kumimoji="1" lang="ja-JP" altLang="ja-JP" sz="1300">
              <a:solidFill>
                <a:schemeClr val="dk1"/>
              </a:solidFill>
              <a:latin typeface="+mn-ea"/>
              <a:ea typeface="+mn-ea"/>
              <a:cs typeface="+mn-cs"/>
            </a:rPr>
            <a:t>年度にかけて、定年退職者が</a:t>
          </a:r>
          <a:r>
            <a:rPr kumimoji="1" lang="en-US" altLang="ja-JP" sz="1300">
              <a:solidFill>
                <a:schemeClr val="dk1"/>
              </a:solidFill>
              <a:latin typeface="+mn-ea"/>
              <a:ea typeface="+mn-ea"/>
              <a:cs typeface="+mn-cs"/>
            </a:rPr>
            <a:t>30</a:t>
          </a:r>
          <a:r>
            <a:rPr kumimoji="1" lang="ja-JP" altLang="ja-JP" sz="1300">
              <a:solidFill>
                <a:schemeClr val="dk1"/>
              </a:solidFill>
              <a:latin typeface="+mn-ea"/>
              <a:ea typeface="+mn-ea"/>
              <a:cs typeface="+mn-cs"/>
            </a:rPr>
            <a:t>名程度発生するが、新規職員採用を抑制し事務事業の見直しを行い、より適正な定員管理に努める。</a:t>
          </a:r>
          <a:endParaRPr lang="ja-JP" altLang="ja-JP" sz="130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56848</xdr:rowOff>
    </xdr:from>
    <xdr:to>
      <xdr:col>24</xdr:col>
      <xdr:colOff>558800</xdr:colOff>
      <xdr:row>63</xdr:row>
      <xdr:rowOff>59146</xdr:rowOff>
    </xdr:to>
    <xdr:cxnSp macro="">
      <xdr:nvCxnSpPr>
        <xdr:cNvPr id="324" name="直線コネクタ 323"/>
        <xdr:cNvCxnSpPr/>
      </xdr:nvCxnSpPr>
      <xdr:spPr>
        <a:xfrm>
          <a:off x="16179800" y="10858198"/>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5"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32717</xdr:rowOff>
    </xdr:from>
    <xdr:to>
      <xdr:col>23</xdr:col>
      <xdr:colOff>406400</xdr:colOff>
      <xdr:row>63</xdr:row>
      <xdr:rowOff>56848</xdr:rowOff>
    </xdr:to>
    <xdr:cxnSp macro="">
      <xdr:nvCxnSpPr>
        <xdr:cNvPr id="327" name="直線コネクタ 326"/>
        <xdr:cNvCxnSpPr/>
      </xdr:nvCxnSpPr>
      <xdr:spPr>
        <a:xfrm>
          <a:off x="15290800" y="1083406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42229</xdr:rowOff>
    </xdr:from>
    <xdr:ext cx="736600" cy="259045"/>
    <xdr:sp macro="" textlink="">
      <xdr:nvSpPr>
        <xdr:cNvPr id="329" name="テキスト ボックス 328"/>
        <xdr:cNvSpPr txBox="1"/>
      </xdr:nvSpPr>
      <xdr:spPr>
        <a:xfrm>
          <a:off x="15798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32717</xdr:rowOff>
    </xdr:from>
    <xdr:to>
      <xdr:col>22</xdr:col>
      <xdr:colOff>203200</xdr:colOff>
      <xdr:row>63</xdr:row>
      <xdr:rowOff>51102</xdr:rowOff>
    </xdr:to>
    <xdr:cxnSp macro="">
      <xdr:nvCxnSpPr>
        <xdr:cNvPr id="330" name="直線コネクタ 329"/>
        <xdr:cNvCxnSpPr/>
      </xdr:nvCxnSpPr>
      <xdr:spPr>
        <a:xfrm flipV="1">
          <a:off x="14401800" y="1083406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46506</xdr:rowOff>
    </xdr:from>
    <xdr:to>
      <xdr:col>21</xdr:col>
      <xdr:colOff>0</xdr:colOff>
      <xdr:row>63</xdr:row>
      <xdr:rowOff>51102</xdr:rowOff>
    </xdr:to>
    <xdr:cxnSp macro="">
      <xdr:nvCxnSpPr>
        <xdr:cNvPr id="333" name="直線コネクタ 332"/>
        <xdr:cNvCxnSpPr/>
      </xdr:nvCxnSpPr>
      <xdr:spPr>
        <a:xfrm>
          <a:off x="13512800" y="1084785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7" name="テキスト ボックス 336"/>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8346</xdr:rowOff>
    </xdr:from>
    <xdr:to>
      <xdr:col>24</xdr:col>
      <xdr:colOff>609600</xdr:colOff>
      <xdr:row>63</xdr:row>
      <xdr:rowOff>109946</xdr:rowOff>
    </xdr:to>
    <xdr:sp macro="" textlink="">
      <xdr:nvSpPr>
        <xdr:cNvPr id="343" name="円/楕円 342"/>
        <xdr:cNvSpPr/>
      </xdr:nvSpPr>
      <xdr:spPr>
        <a:xfrm>
          <a:off x="169672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151873</xdr:rowOff>
    </xdr:from>
    <xdr:ext cx="762000" cy="259045"/>
    <xdr:sp macro="" textlink="">
      <xdr:nvSpPr>
        <xdr:cNvPr id="344" name="定員管理の状況該当値テキスト"/>
        <xdr:cNvSpPr txBox="1"/>
      </xdr:nvSpPr>
      <xdr:spPr>
        <a:xfrm>
          <a:off x="17106900" y="1078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6048</xdr:rowOff>
    </xdr:from>
    <xdr:to>
      <xdr:col>23</xdr:col>
      <xdr:colOff>457200</xdr:colOff>
      <xdr:row>63</xdr:row>
      <xdr:rowOff>107648</xdr:rowOff>
    </xdr:to>
    <xdr:sp macro="" textlink="">
      <xdr:nvSpPr>
        <xdr:cNvPr id="345" name="円/楕円 344"/>
        <xdr:cNvSpPr/>
      </xdr:nvSpPr>
      <xdr:spPr>
        <a:xfrm>
          <a:off x="16129000" y="108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92425</xdr:rowOff>
    </xdr:from>
    <xdr:ext cx="736600" cy="259045"/>
    <xdr:sp macro="" textlink="">
      <xdr:nvSpPr>
        <xdr:cNvPr id="346" name="テキスト ボックス 345"/>
        <xdr:cNvSpPr txBox="1"/>
      </xdr:nvSpPr>
      <xdr:spPr>
        <a:xfrm>
          <a:off x="15798800" y="1089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153367</xdr:rowOff>
    </xdr:from>
    <xdr:to>
      <xdr:col>22</xdr:col>
      <xdr:colOff>254000</xdr:colOff>
      <xdr:row>63</xdr:row>
      <xdr:rowOff>83517</xdr:rowOff>
    </xdr:to>
    <xdr:sp macro="" textlink="">
      <xdr:nvSpPr>
        <xdr:cNvPr id="347" name="円/楕円 346"/>
        <xdr:cNvSpPr/>
      </xdr:nvSpPr>
      <xdr:spPr>
        <a:xfrm>
          <a:off x="15240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68294</xdr:rowOff>
    </xdr:from>
    <xdr:ext cx="762000" cy="259045"/>
    <xdr:sp macro="" textlink="">
      <xdr:nvSpPr>
        <xdr:cNvPr id="348" name="テキスト ボックス 347"/>
        <xdr:cNvSpPr txBox="1"/>
      </xdr:nvSpPr>
      <xdr:spPr>
        <a:xfrm>
          <a:off x="14909800" y="108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302</xdr:rowOff>
    </xdr:from>
    <xdr:to>
      <xdr:col>21</xdr:col>
      <xdr:colOff>50800</xdr:colOff>
      <xdr:row>63</xdr:row>
      <xdr:rowOff>101902</xdr:rowOff>
    </xdr:to>
    <xdr:sp macro="" textlink="">
      <xdr:nvSpPr>
        <xdr:cNvPr id="349" name="円/楕円 348"/>
        <xdr:cNvSpPr/>
      </xdr:nvSpPr>
      <xdr:spPr>
        <a:xfrm>
          <a:off x="14351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86679</xdr:rowOff>
    </xdr:from>
    <xdr:ext cx="762000" cy="259045"/>
    <xdr:sp macro="" textlink="">
      <xdr:nvSpPr>
        <xdr:cNvPr id="350" name="テキスト ボックス 349"/>
        <xdr:cNvSpPr txBox="1"/>
      </xdr:nvSpPr>
      <xdr:spPr>
        <a:xfrm>
          <a:off x="14020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167156</xdr:rowOff>
    </xdr:from>
    <xdr:to>
      <xdr:col>19</xdr:col>
      <xdr:colOff>533400</xdr:colOff>
      <xdr:row>63</xdr:row>
      <xdr:rowOff>97306</xdr:rowOff>
    </xdr:to>
    <xdr:sp macro="" textlink="">
      <xdr:nvSpPr>
        <xdr:cNvPr id="351" name="円/楕円 350"/>
        <xdr:cNvSpPr/>
      </xdr:nvSpPr>
      <xdr:spPr>
        <a:xfrm>
          <a:off x="13462000" y="107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82083</xdr:rowOff>
    </xdr:from>
    <xdr:ext cx="762000" cy="259045"/>
    <xdr:sp macro="" textlink="">
      <xdr:nvSpPr>
        <xdr:cNvPr id="352" name="テキスト ボックス 351"/>
        <xdr:cNvSpPr txBox="1"/>
      </xdr:nvSpPr>
      <xdr:spPr>
        <a:xfrm>
          <a:off x="13131800" y="1088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過去に実施した投資的事業により、全国平均より高くなっているが、平成</a:t>
          </a:r>
          <a:r>
            <a:rPr kumimoji="1" lang="en-US" altLang="ja-JP" sz="1300">
              <a:solidFill>
                <a:schemeClr val="dk1"/>
              </a:solidFill>
              <a:latin typeface="+mn-ea"/>
              <a:ea typeface="+mn-ea"/>
              <a:cs typeface="+mn-cs"/>
            </a:rPr>
            <a:t>13</a:t>
          </a:r>
          <a:r>
            <a:rPr kumimoji="1" lang="ja-JP" altLang="ja-JP" sz="1300">
              <a:solidFill>
                <a:schemeClr val="dk1"/>
              </a:solidFill>
              <a:latin typeface="+mn-ea"/>
              <a:ea typeface="+mn-ea"/>
              <a:cs typeface="+mn-cs"/>
            </a:rPr>
            <a:t>年度からの財政健全化計画による投資的事業の抑制により年々減少し、平成</a:t>
          </a:r>
          <a:r>
            <a:rPr kumimoji="1" lang="en-US" altLang="ja-JP" sz="1300">
              <a:solidFill>
                <a:schemeClr val="dk1"/>
              </a:solidFill>
              <a:latin typeface="+mn-ea"/>
              <a:ea typeface="+mn-ea"/>
              <a:cs typeface="+mn-cs"/>
            </a:rPr>
            <a:t>28</a:t>
          </a:r>
          <a:r>
            <a:rPr kumimoji="1" lang="ja-JP" altLang="ja-JP" sz="1300">
              <a:solidFill>
                <a:schemeClr val="dk1"/>
              </a:solidFill>
              <a:latin typeface="+mn-ea"/>
              <a:ea typeface="+mn-ea"/>
              <a:cs typeface="+mn-cs"/>
            </a:rPr>
            <a:t>年度の決算において、</a:t>
          </a:r>
          <a:r>
            <a:rPr kumimoji="1" lang="en-US" altLang="ja-JP" sz="1300">
              <a:solidFill>
                <a:schemeClr val="dk1"/>
              </a:solidFill>
              <a:latin typeface="+mn-ea"/>
              <a:ea typeface="+mn-ea"/>
              <a:cs typeface="+mn-cs"/>
            </a:rPr>
            <a:t>8.8%</a:t>
          </a:r>
          <a:r>
            <a:rPr kumimoji="1" lang="ja-JP" altLang="ja-JP" sz="1300">
              <a:solidFill>
                <a:schemeClr val="dk1"/>
              </a:solidFill>
              <a:latin typeface="+mn-ea"/>
              <a:ea typeface="+mn-ea"/>
              <a:cs typeface="+mn-cs"/>
            </a:rPr>
            <a:t>となった</a:t>
          </a:r>
          <a:r>
            <a:rPr kumimoji="1" lang="ja-JP" altLang="en-US" sz="1300">
              <a:solidFill>
                <a:schemeClr val="dk1"/>
              </a:solidFill>
              <a:latin typeface="+mn-ea"/>
              <a:ea typeface="+mn-ea"/>
              <a:cs typeface="+mn-cs"/>
            </a:rPr>
            <a:t>が、次年度以降に統合中学校建設などの大型事業が控えているため、</a:t>
          </a:r>
          <a:r>
            <a:rPr kumimoji="1" lang="ja-JP" altLang="ja-JP" sz="1300">
              <a:solidFill>
                <a:schemeClr val="dk1"/>
              </a:solidFill>
              <a:latin typeface="+mn-ea"/>
              <a:ea typeface="+mn-ea"/>
              <a:cs typeface="+mn-cs"/>
            </a:rPr>
            <a:t>今後も、緊急度・住民ニーズを的確に把握した事業の</a:t>
          </a:r>
          <a:r>
            <a:rPr kumimoji="1" lang="ja-JP" altLang="en-US" sz="1300">
              <a:solidFill>
                <a:schemeClr val="dk1"/>
              </a:solidFill>
              <a:latin typeface="+mn-ea"/>
              <a:ea typeface="+mn-ea"/>
              <a:cs typeface="+mn-cs"/>
            </a:rPr>
            <a:t>取捨</a:t>
          </a:r>
          <a:r>
            <a:rPr kumimoji="1" lang="ja-JP" altLang="ja-JP" sz="1300">
              <a:solidFill>
                <a:schemeClr val="dk1"/>
              </a:solidFill>
              <a:latin typeface="+mn-ea"/>
              <a:ea typeface="+mn-ea"/>
              <a:cs typeface="+mn-cs"/>
            </a:rPr>
            <a:t>選択により、新規発行の抑制に努めていく。</a:t>
          </a:r>
          <a:endParaRPr lang="ja-JP" altLang="ja-JP" sz="1300">
            <a:solidFill>
              <a:schemeClr val="dk1"/>
            </a:solidFill>
            <a:latin typeface="+mn-ea"/>
            <a:ea typeface="+mn-ea"/>
            <a:cs typeface="+mn-cs"/>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54610</xdr:rowOff>
    </xdr:from>
    <xdr:to>
      <xdr:col>24</xdr:col>
      <xdr:colOff>558800</xdr:colOff>
      <xdr:row>40</xdr:row>
      <xdr:rowOff>96838</xdr:rowOff>
    </xdr:to>
    <xdr:cxnSp macro="">
      <xdr:nvCxnSpPr>
        <xdr:cNvPr id="382" name="直線コネクタ 381"/>
        <xdr:cNvCxnSpPr/>
      </xdr:nvCxnSpPr>
      <xdr:spPr>
        <a:xfrm flipV="1">
          <a:off x="16179800" y="691261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83" name="公債費負担の状況平均値テキスト"/>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96838</xdr:rowOff>
    </xdr:from>
    <xdr:to>
      <xdr:col>23</xdr:col>
      <xdr:colOff>406400</xdr:colOff>
      <xdr:row>40</xdr:row>
      <xdr:rowOff>139065</xdr:rowOff>
    </xdr:to>
    <xdr:cxnSp macro="">
      <xdr:nvCxnSpPr>
        <xdr:cNvPr id="385" name="直線コネクタ 384"/>
        <xdr:cNvCxnSpPr/>
      </xdr:nvCxnSpPr>
      <xdr:spPr>
        <a:xfrm flipV="1">
          <a:off x="15290800" y="695483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7" name="テキスト ボックス 386"/>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139065</xdr:rowOff>
    </xdr:from>
    <xdr:to>
      <xdr:col>22</xdr:col>
      <xdr:colOff>203200</xdr:colOff>
      <xdr:row>41</xdr:row>
      <xdr:rowOff>3810</xdr:rowOff>
    </xdr:to>
    <xdr:cxnSp macro="">
      <xdr:nvCxnSpPr>
        <xdr:cNvPr id="388" name="直線コネクタ 387"/>
        <xdr:cNvCxnSpPr/>
      </xdr:nvCxnSpPr>
      <xdr:spPr>
        <a:xfrm flipV="1">
          <a:off x="14401800" y="69970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15875</xdr:rowOff>
    </xdr:to>
    <xdr:cxnSp macro="">
      <xdr:nvCxnSpPr>
        <xdr:cNvPr id="391" name="直線コネクタ 390"/>
        <xdr:cNvCxnSpPr/>
      </xdr:nvCxnSpPr>
      <xdr:spPr>
        <a:xfrm flipV="1">
          <a:off x="13512800" y="70332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401" name="円/楕円 400"/>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147337</xdr:rowOff>
    </xdr:from>
    <xdr:ext cx="762000" cy="259045"/>
    <xdr:sp macro="" textlink="">
      <xdr:nvSpPr>
        <xdr:cNvPr id="402" name="公債費負担の状況該当値テキスト"/>
        <xdr:cNvSpPr txBox="1"/>
      </xdr:nvSpPr>
      <xdr:spPr>
        <a:xfrm>
          <a:off x="17106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46038</xdr:rowOff>
    </xdr:from>
    <xdr:to>
      <xdr:col>23</xdr:col>
      <xdr:colOff>457200</xdr:colOff>
      <xdr:row>40</xdr:row>
      <xdr:rowOff>147638</xdr:rowOff>
    </xdr:to>
    <xdr:sp macro="" textlink="">
      <xdr:nvSpPr>
        <xdr:cNvPr id="403" name="円/楕円 402"/>
        <xdr:cNvSpPr/>
      </xdr:nvSpPr>
      <xdr:spPr>
        <a:xfrm>
          <a:off x="16129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404" name="テキスト ボックス 403"/>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88265</xdr:rowOff>
    </xdr:from>
    <xdr:to>
      <xdr:col>22</xdr:col>
      <xdr:colOff>254000</xdr:colOff>
      <xdr:row>41</xdr:row>
      <xdr:rowOff>18415</xdr:rowOff>
    </xdr:to>
    <xdr:sp macro="" textlink="">
      <xdr:nvSpPr>
        <xdr:cNvPr id="405" name="円/楕円 404"/>
        <xdr:cNvSpPr/>
      </xdr:nvSpPr>
      <xdr:spPr>
        <a:xfrm>
          <a:off x="15240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28592</xdr:rowOff>
    </xdr:from>
    <xdr:ext cx="762000" cy="259045"/>
    <xdr:sp macro="" textlink="">
      <xdr:nvSpPr>
        <xdr:cNvPr id="406" name="テキスト ボックス 405"/>
        <xdr:cNvSpPr txBox="1"/>
      </xdr:nvSpPr>
      <xdr:spPr>
        <a:xfrm>
          <a:off x="14909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07" name="円/楕円 406"/>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408" name="テキスト ボックス 407"/>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409" name="円/楕円 408"/>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76852</xdr:rowOff>
    </xdr:from>
    <xdr:ext cx="762000" cy="259045"/>
    <xdr:sp macro="" textlink="">
      <xdr:nvSpPr>
        <xdr:cNvPr id="410" name="テキスト ボックス 409"/>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a:t>
          </a:r>
          <a:r>
            <a:rPr kumimoji="1" lang="ja-JP" altLang="en-US" sz="1300">
              <a:solidFill>
                <a:schemeClr val="dk1"/>
              </a:solidFill>
              <a:latin typeface="+mn-ea"/>
              <a:ea typeface="+mn-ea"/>
              <a:cs typeface="+mn-cs"/>
            </a:rPr>
            <a:t>将来負担比率は</a:t>
          </a:r>
          <a:r>
            <a:rPr kumimoji="1" lang="en-US" altLang="ja-JP" sz="1300">
              <a:solidFill>
                <a:schemeClr val="dk1"/>
              </a:solidFill>
              <a:latin typeface="+mn-ea"/>
              <a:ea typeface="+mn-ea"/>
              <a:cs typeface="+mn-cs"/>
            </a:rPr>
            <a:t>67.0</a:t>
          </a:r>
          <a:r>
            <a:rPr kumimoji="1" lang="ja-JP" altLang="en-US" sz="1300">
              <a:solidFill>
                <a:schemeClr val="dk1"/>
              </a:solidFill>
              <a:latin typeface="+mn-ea"/>
              <a:ea typeface="+mn-ea"/>
              <a:cs typeface="+mn-cs"/>
            </a:rPr>
            <a:t>％である。</a:t>
          </a:r>
          <a:endParaRPr kumimoji="1" lang="en-US" altLang="ja-JP" sz="1300">
            <a:solidFill>
              <a:schemeClr val="dk1"/>
            </a:solidFill>
            <a:latin typeface="+mn-ea"/>
            <a:ea typeface="+mn-ea"/>
            <a:cs typeface="+mn-cs"/>
          </a:endParaRPr>
        </a:p>
        <a:p>
          <a:r>
            <a:rPr kumimoji="1" lang="ja-JP" altLang="en-US" sz="1300">
              <a:solidFill>
                <a:schemeClr val="dk1"/>
              </a:solidFill>
              <a:latin typeface="+mn-ea"/>
              <a:ea typeface="+mn-ea"/>
              <a:cs typeface="+mn-cs"/>
            </a:rPr>
            <a:t>　</a:t>
          </a:r>
          <a:r>
            <a:rPr kumimoji="1" lang="ja-JP" altLang="ja-JP" sz="1300">
              <a:solidFill>
                <a:schemeClr val="dk1"/>
              </a:solidFill>
              <a:latin typeface="+mn-ea"/>
              <a:ea typeface="+mn-ea"/>
              <a:cs typeface="+mn-cs"/>
            </a:rPr>
            <a:t>将来負担額について、定年退職者と新規職員の入替えにより退職手当見込額が減少したことから全体として比率が減少</a:t>
          </a:r>
          <a:r>
            <a:rPr kumimoji="1" lang="ja-JP" altLang="en-US" sz="1300">
              <a:solidFill>
                <a:schemeClr val="dk1"/>
              </a:solidFill>
              <a:latin typeface="+mn-ea"/>
              <a:ea typeface="+mn-ea"/>
              <a:cs typeface="+mn-cs"/>
            </a:rPr>
            <a:t>気味であったが</a:t>
          </a:r>
          <a:r>
            <a:rPr kumimoji="1" lang="ja-JP" altLang="ja-JP" sz="1300">
              <a:solidFill>
                <a:schemeClr val="dk1"/>
              </a:solidFill>
              <a:latin typeface="+mn-ea"/>
              <a:ea typeface="+mn-ea"/>
              <a:cs typeface="+mn-cs"/>
            </a:rPr>
            <a:t>、田川市郡広域で、ごみ処理施設やし尿処理施設等</a:t>
          </a:r>
          <a:r>
            <a:rPr kumimoji="1" lang="ja-JP" altLang="en-US" sz="1300">
              <a:solidFill>
                <a:schemeClr val="dk1"/>
              </a:solidFill>
              <a:latin typeface="+mn-ea"/>
              <a:ea typeface="+mn-ea"/>
              <a:cs typeface="+mn-cs"/>
            </a:rPr>
            <a:t>の</a:t>
          </a:r>
          <a:r>
            <a:rPr kumimoji="1" lang="ja-JP" altLang="ja-JP" sz="1300">
              <a:solidFill>
                <a:schemeClr val="dk1"/>
              </a:solidFill>
              <a:latin typeface="+mn-ea"/>
              <a:ea typeface="+mn-ea"/>
              <a:cs typeface="+mn-cs"/>
            </a:rPr>
            <a:t>建設</a:t>
          </a:r>
          <a:r>
            <a:rPr kumimoji="1" lang="ja-JP" altLang="en-US" sz="1300">
              <a:solidFill>
                <a:schemeClr val="dk1"/>
              </a:solidFill>
              <a:latin typeface="+mn-ea"/>
              <a:ea typeface="+mn-ea"/>
              <a:cs typeface="+mn-cs"/>
            </a:rPr>
            <a:t>計画が本格的に稼働し</a:t>
          </a:r>
          <a:r>
            <a:rPr kumimoji="1" lang="ja-JP" altLang="ja-JP" sz="1300">
              <a:solidFill>
                <a:schemeClr val="dk1"/>
              </a:solidFill>
              <a:latin typeface="+mn-ea"/>
              <a:ea typeface="+mn-ea"/>
              <a:cs typeface="+mn-cs"/>
            </a:rPr>
            <a:t>、それに伴う負担金の増加が見込まれる。今後、後世への負担を少しでも軽減できるよう、財政健全化に努める。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2286</xdr:rowOff>
    </xdr:from>
    <xdr:to>
      <xdr:col>24</xdr:col>
      <xdr:colOff>558800</xdr:colOff>
      <xdr:row>16</xdr:row>
      <xdr:rowOff>31242</xdr:rowOff>
    </xdr:to>
    <xdr:cxnSp macro="">
      <xdr:nvCxnSpPr>
        <xdr:cNvPr id="442" name="直線コネクタ 441"/>
        <xdr:cNvCxnSpPr/>
      </xdr:nvCxnSpPr>
      <xdr:spPr>
        <a:xfrm>
          <a:off x="16179800" y="274548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2286</xdr:rowOff>
    </xdr:from>
    <xdr:to>
      <xdr:col>23</xdr:col>
      <xdr:colOff>406400</xdr:colOff>
      <xdr:row>16</xdr:row>
      <xdr:rowOff>38481</xdr:rowOff>
    </xdr:to>
    <xdr:cxnSp macro="">
      <xdr:nvCxnSpPr>
        <xdr:cNvPr id="445" name="直線コネクタ 444"/>
        <xdr:cNvCxnSpPr/>
      </xdr:nvCxnSpPr>
      <xdr:spPr>
        <a:xfrm flipV="1">
          <a:off x="15290800" y="274548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7" name="テキスト ボックス 44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38481</xdr:rowOff>
    </xdr:from>
    <xdr:to>
      <xdr:col>22</xdr:col>
      <xdr:colOff>203200</xdr:colOff>
      <xdr:row>16</xdr:row>
      <xdr:rowOff>100736</xdr:rowOff>
    </xdr:to>
    <xdr:cxnSp macro="">
      <xdr:nvCxnSpPr>
        <xdr:cNvPr id="448" name="直線コネクタ 447"/>
        <xdr:cNvCxnSpPr/>
      </xdr:nvCxnSpPr>
      <xdr:spPr>
        <a:xfrm flipV="1">
          <a:off x="14401800" y="2781681"/>
          <a:ext cx="8890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0" name="テキスト ボックス 449"/>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100736</xdr:rowOff>
    </xdr:from>
    <xdr:to>
      <xdr:col>21</xdr:col>
      <xdr:colOff>0</xdr:colOff>
      <xdr:row>16</xdr:row>
      <xdr:rowOff>114732</xdr:rowOff>
    </xdr:to>
    <xdr:cxnSp macro="">
      <xdr:nvCxnSpPr>
        <xdr:cNvPr id="451" name="直線コネクタ 450"/>
        <xdr:cNvCxnSpPr/>
      </xdr:nvCxnSpPr>
      <xdr:spPr>
        <a:xfrm flipV="1">
          <a:off x="13512800" y="2843936"/>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3" name="テキスト ボックス 452"/>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5" name="テキスト ボックス 454"/>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151892</xdr:rowOff>
    </xdr:from>
    <xdr:to>
      <xdr:col>24</xdr:col>
      <xdr:colOff>609600</xdr:colOff>
      <xdr:row>16</xdr:row>
      <xdr:rowOff>82042</xdr:rowOff>
    </xdr:to>
    <xdr:sp macro="" textlink="">
      <xdr:nvSpPr>
        <xdr:cNvPr id="461" name="円/楕円 460"/>
        <xdr:cNvSpPr/>
      </xdr:nvSpPr>
      <xdr:spPr>
        <a:xfrm>
          <a:off x="169672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123969</xdr:rowOff>
    </xdr:from>
    <xdr:ext cx="762000" cy="259045"/>
    <xdr:sp macro="" textlink="">
      <xdr:nvSpPr>
        <xdr:cNvPr id="462" name="将来負担の状況該当値テキスト"/>
        <xdr:cNvSpPr txBox="1"/>
      </xdr:nvSpPr>
      <xdr:spPr>
        <a:xfrm>
          <a:off x="17106900" y="269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122936</xdr:rowOff>
    </xdr:from>
    <xdr:to>
      <xdr:col>23</xdr:col>
      <xdr:colOff>457200</xdr:colOff>
      <xdr:row>16</xdr:row>
      <xdr:rowOff>53086</xdr:rowOff>
    </xdr:to>
    <xdr:sp macro="" textlink="">
      <xdr:nvSpPr>
        <xdr:cNvPr id="463" name="円/楕円 462"/>
        <xdr:cNvSpPr/>
      </xdr:nvSpPr>
      <xdr:spPr>
        <a:xfrm>
          <a:off x="16129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37863</xdr:rowOff>
    </xdr:from>
    <xdr:ext cx="736600" cy="259045"/>
    <xdr:sp macro="" textlink="">
      <xdr:nvSpPr>
        <xdr:cNvPr id="464" name="テキスト ボックス 463"/>
        <xdr:cNvSpPr txBox="1"/>
      </xdr:nvSpPr>
      <xdr:spPr>
        <a:xfrm>
          <a:off x="15798800" y="278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159131</xdr:rowOff>
    </xdr:from>
    <xdr:to>
      <xdr:col>22</xdr:col>
      <xdr:colOff>254000</xdr:colOff>
      <xdr:row>16</xdr:row>
      <xdr:rowOff>89281</xdr:rowOff>
    </xdr:to>
    <xdr:sp macro="" textlink="">
      <xdr:nvSpPr>
        <xdr:cNvPr id="465" name="円/楕円 464"/>
        <xdr:cNvSpPr/>
      </xdr:nvSpPr>
      <xdr:spPr>
        <a:xfrm>
          <a:off x="15240000" y="27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74058</xdr:rowOff>
    </xdr:from>
    <xdr:ext cx="762000" cy="259045"/>
    <xdr:sp macro="" textlink="">
      <xdr:nvSpPr>
        <xdr:cNvPr id="466" name="テキスト ボックス 465"/>
        <xdr:cNvSpPr txBox="1"/>
      </xdr:nvSpPr>
      <xdr:spPr>
        <a:xfrm>
          <a:off x="14909800" y="281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49936</xdr:rowOff>
    </xdr:from>
    <xdr:to>
      <xdr:col>21</xdr:col>
      <xdr:colOff>50800</xdr:colOff>
      <xdr:row>16</xdr:row>
      <xdr:rowOff>151536</xdr:rowOff>
    </xdr:to>
    <xdr:sp macro="" textlink="">
      <xdr:nvSpPr>
        <xdr:cNvPr id="467" name="円/楕円 466"/>
        <xdr:cNvSpPr/>
      </xdr:nvSpPr>
      <xdr:spPr>
        <a:xfrm>
          <a:off x="14351000" y="27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136313</xdr:rowOff>
    </xdr:from>
    <xdr:ext cx="762000" cy="259045"/>
    <xdr:sp macro="" textlink="">
      <xdr:nvSpPr>
        <xdr:cNvPr id="468" name="テキスト ボックス 467"/>
        <xdr:cNvSpPr txBox="1"/>
      </xdr:nvSpPr>
      <xdr:spPr>
        <a:xfrm>
          <a:off x="14020800" y="28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63932</xdr:rowOff>
    </xdr:from>
    <xdr:to>
      <xdr:col>19</xdr:col>
      <xdr:colOff>533400</xdr:colOff>
      <xdr:row>16</xdr:row>
      <xdr:rowOff>165532</xdr:rowOff>
    </xdr:to>
    <xdr:sp macro="" textlink="">
      <xdr:nvSpPr>
        <xdr:cNvPr id="469" name="円/楕円 468"/>
        <xdr:cNvSpPr/>
      </xdr:nvSpPr>
      <xdr:spPr>
        <a:xfrm>
          <a:off x="13462000" y="280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150309</xdr:rowOff>
    </xdr:from>
    <xdr:ext cx="762000" cy="259045"/>
    <xdr:sp macro="" textlink="">
      <xdr:nvSpPr>
        <xdr:cNvPr id="470" name="テキスト ボックス 469"/>
        <xdr:cNvSpPr txBox="1"/>
      </xdr:nvSpPr>
      <xdr:spPr>
        <a:xfrm>
          <a:off x="13131800" y="28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福岡県川崎町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17,531
17,428
36.14
10,232,691
9,629,153
596,017
4,813,910
12,641,419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67.0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類似団体平均と比較し高い水準にあるのは、老人ホーム、保育所等の施設運営を直営で行っていることが主な要因である</a:t>
          </a:r>
          <a:r>
            <a:rPr kumimoji="1" lang="ja-JP" altLang="en-US" sz="1300">
              <a:solidFill>
                <a:schemeClr val="dk1"/>
              </a:solidFill>
              <a:latin typeface="+mn-ea"/>
              <a:ea typeface="+mn-ea"/>
              <a:cs typeface="+mn-cs"/>
            </a:rPr>
            <a:t>ため、現在</a:t>
          </a:r>
          <a:r>
            <a:rPr kumimoji="1" lang="ja-JP" altLang="ja-JP" sz="1300">
              <a:solidFill>
                <a:schemeClr val="dk1"/>
              </a:solidFill>
              <a:latin typeface="+mn-ea"/>
              <a:ea typeface="+mn-ea"/>
              <a:cs typeface="+mn-cs"/>
            </a:rPr>
            <a:t>、民営化等の手法</a:t>
          </a:r>
          <a:r>
            <a:rPr kumimoji="1" lang="ja-JP" altLang="en-US" sz="1300">
              <a:solidFill>
                <a:schemeClr val="dk1"/>
              </a:solidFill>
              <a:latin typeface="+mn-ea"/>
              <a:ea typeface="+mn-ea"/>
              <a:cs typeface="+mn-cs"/>
            </a:rPr>
            <a:t>の検討を始めている。</a:t>
          </a:r>
          <a:endParaRPr kumimoji="1" lang="en-US" altLang="ja-JP" sz="1300">
            <a:solidFill>
              <a:schemeClr val="dk1"/>
            </a:solidFill>
            <a:latin typeface="+mn-ea"/>
            <a:ea typeface="+mn-ea"/>
            <a:cs typeface="+mn-cs"/>
          </a:endParaRPr>
        </a:p>
        <a:p>
          <a:r>
            <a:rPr kumimoji="1" lang="ja-JP" altLang="en-US" sz="1300">
              <a:solidFill>
                <a:schemeClr val="dk1"/>
              </a:solidFill>
              <a:latin typeface="+mn-ea"/>
              <a:ea typeface="+mn-ea"/>
              <a:cs typeface="+mn-cs"/>
            </a:rPr>
            <a:t>　職員採用の方針としては、</a:t>
          </a:r>
          <a:r>
            <a:rPr kumimoji="1" lang="ja-JP" altLang="ja-JP" sz="1300">
              <a:solidFill>
                <a:schemeClr val="dk1"/>
              </a:solidFill>
              <a:latin typeface="+mn-ea"/>
              <a:ea typeface="+mn-ea"/>
              <a:cs typeface="+mn-cs"/>
            </a:rPr>
            <a:t>定年退職者の同数を新規職員採用で補充するのではなく、事務事業の見直しを行い人件費の削減に努める。</a:t>
          </a:r>
          <a:endParaRPr lang="ja-JP" altLang="ja-JP" sz="13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67564</xdr:rowOff>
    </xdr:from>
    <xdr:to>
      <xdr:col>7</xdr:col>
      <xdr:colOff>15875</xdr:colOff>
      <xdr:row>39</xdr:row>
      <xdr:rowOff>97282</xdr:rowOff>
    </xdr:to>
    <xdr:cxnSp macro="">
      <xdr:nvCxnSpPr>
        <xdr:cNvPr id="59" name="直線コネクタ 58"/>
        <xdr:cNvCxnSpPr/>
      </xdr:nvCxnSpPr>
      <xdr:spPr>
        <a:xfrm flipV="1">
          <a:off x="4826000" y="5896864"/>
          <a:ext cx="0" cy="88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39</xdr:row>
      <xdr:rowOff>97282</xdr:rowOff>
    </xdr:from>
    <xdr:to>
      <xdr:col>7</xdr:col>
      <xdr:colOff>104775</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153941</xdr:rowOff>
    </xdr:from>
    <xdr:ext cx="762000" cy="259045"/>
    <xdr:sp macro="" textlink="">
      <xdr:nvSpPr>
        <xdr:cNvPr id="62" name="人件費最大値テキスト"/>
        <xdr:cNvSpPr txBox="1"/>
      </xdr:nvSpPr>
      <xdr:spPr>
        <a:xfrm>
          <a:off x="4914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34</xdr:row>
      <xdr:rowOff>67564</xdr:rowOff>
    </xdr:from>
    <xdr:to>
      <xdr:col>7</xdr:col>
      <xdr:colOff>104775</xdr:colOff>
      <xdr:row>34</xdr:row>
      <xdr:rowOff>67564</xdr:rowOff>
    </xdr:to>
    <xdr:cxnSp macro="">
      <xdr:nvCxnSpPr>
        <xdr:cNvPr id="63" name="直線コネクタ 62"/>
        <xdr:cNvCxnSpPr/>
      </xdr:nvCxnSpPr>
      <xdr:spPr>
        <a:xfrm>
          <a:off x="4737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136144</xdr:rowOff>
    </xdr:from>
    <xdr:to>
      <xdr:col>7</xdr:col>
      <xdr:colOff>15875</xdr:colOff>
      <xdr:row>38</xdr:row>
      <xdr:rowOff>168148</xdr:rowOff>
    </xdr:to>
    <xdr:cxnSp macro="">
      <xdr:nvCxnSpPr>
        <xdr:cNvPr id="64" name="直線コネクタ 63"/>
        <xdr:cNvCxnSpPr/>
      </xdr:nvCxnSpPr>
      <xdr:spPr>
        <a:xfrm flipV="1">
          <a:off x="3987800" y="66512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168148</xdr:rowOff>
    </xdr:from>
    <xdr:to>
      <xdr:col>5</xdr:col>
      <xdr:colOff>549275</xdr:colOff>
      <xdr:row>39</xdr:row>
      <xdr:rowOff>161290</xdr:rowOff>
    </xdr:to>
    <xdr:cxnSp macro="">
      <xdr:nvCxnSpPr>
        <xdr:cNvPr id="67" name="直線コネクタ 66"/>
        <xdr:cNvCxnSpPr/>
      </xdr:nvCxnSpPr>
      <xdr:spPr>
        <a:xfrm flipV="1">
          <a:off x="3098800" y="668324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8" name="フローチャート :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161290</xdr:rowOff>
    </xdr:from>
    <xdr:to>
      <xdr:col>4</xdr:col>
      <xdr:colOff>346075</xdr:colOff>
      <xdr:row>39</xdr:row>
      <xdr:rowOff>165862</xdr:rowOff>
    </xdr:to>
    <xdr:cxnSp macro="">
      <xdr:nvCxnSpPr>
        <xdr:cNvPr id="70" name="直線コネクタ 69"/>
        <xdr:cNvCxnSpPr/>
      </xdr:nvCxnSpPr>
      <xdr:spPr>
        <a:xfrm flipV="1">
          <a:off x="2209800" y="6847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88138</xdr:rowOff>
    </xdr:from>
    <xdr:to>
      <xdr:col>3</xdr:col>
      <xdr:colOff>142875</xdr:colOff>
      <xdr:row>39</xdr:row>
      <xdr:rowOff>165862</xdr:rowOff>
    </xdr:to>
    <xdr:cxnSp macro="">
      <xdr:nvCxnSpPr>
        <xdr:cNvPr id="73" name="直線コネクタ 72"/>
        <xdr:cNvCxnSpPr/>
      </xdr:nvCxnSpPr>
      <xdr:spPr>
        <a:xfrm>
          <a:off x="1320800" y="67746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135636</xdr:rowOff>
    </xdr:from>
    <xdr:to>
      <xdr:col>3</xdr:col>
      <xdr:colOff>193675</xdr:colOff>
      <xdr:row>37</xdr:row>
      <xdr:rowOff>65786</xdr:rowOff>
    </xdr:to>
    <xdr:sp macro="" textlink="">
      <xdr:nvSpPr>
        <xdr:cNvPr id="74" name="フローチャート :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85344</xdr:rowOff>
    </xdr:from>
    <xdr:to>
      <xdr:col>7</xdr:col>
      <xdr:colOff>66675</xdr:colOff>
      <xdr:row>39</xdr:row>
      <xdr:rowOff>15494</xdr:rowOff>
    </xdr:to>
    <xdr:sp macro="" textlink="">
      <xdr:nvSpPr>
        <xdr:cNvPr id="83" name="円/楕円 82"/>
        <xdr:cNvSpPr/>
      </xdr:nvSpPr>
      <xdr:spPr>
        <a:xfrm>
          <a:off x="4775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57421</xdr:rowOff>
    </xdr:from>
    <xdr:ext cx="762000" cy="259045"/>
    <xdr:sp macro="" textlink="">
      <xdr:nvSpPr>
        <xdr:cNvPr id="84" name="人件費該当値テキスト"/>
        <xdr:cNvSpPr txBox="1"/>
      </xdr:nvSpPr>
      <xdr:spPr>
        <a:xfrm>
          <a:off x="4914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117348</xdr:rowOff>
    </xdr:from>
    <xdr:to>
      <xdr:col>5</xdr:col>
      <xdr:colOff>600075</xdr:colOff>
      <xdr:row>39</xdr:row>
      <xdr:rowOff>47498</xdr:rowOff>
    </xdr:to>
    <xdr:sp macro="" textlink="">
      <xdr:nvSpPr>
        <xdr:cNvPr id="85" name="円/楕円 84"/>
        <xdr:cNvSpPr/>
      </xdr:nvSpPr>
      <xdr:spPr>
        <a:xfrm>
          <a:off x="3937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32275</xdr:rowOff>
    </xdr:from>
    <xdr:ext cx="736600" cy="259045"/>
    <xdr:sp macro="" textlink="">
      <xdr:nvSpPr>
        <xdr:cNvPr id="86" name="テキスト ボックス 85"/>
        <xdr:cNvSpPr txBox="1"/>
      </xdr:nvSpPr>
      <xdr:spPr>
        <a:xfrm>
          <a:off x="3606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110490</xdr:rowOff>
    </xdr:from>
    <xdr:to>
      <xdr:col>4</xdr:col>
      <xdr:colOff>396875</xdr:colOff>
      <xdr:row>40</xdr:row>
      <xdr:rowOff>40640</xdr:rowOff>
    </xdr:to>
    <xdr:sp macro="" textlink="">
      <xdr:nvSpPr>
        <xdr:cNvPr id="87" name="円/楕円 86"/>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25417</xdr:rowOff>
    </xdr:from>
    <xdr:ext cx="762000" cy="259045"/>
    <xdr:sp macro="" textlink="">
      <xdr:nvSpPr>
        <xdr:cNvPr id="88" name="テキスト ボックス 87"/>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115062</xdr:rowOff>
    </xdr:from>
    <xdr:to>
      <xdr:col>3</xdr:col>
      <xdr:colOff>193675</xdr:colOff>
      <xdr:row>40</xdr:row>
      <xdr:rowOff>45212</xdr:rowOff>
    </xdr:to>
    <xdr:sp macro="" textlink="">
      <xdr:nvSpPr>
        <xdr:cNvPr id="89" name="円/楕円 88"/>
        <xdr:cNvSpPr/>
      </xdr:nvSpPr>
      <xdr:spPr>
        <a:xfrm>
          <a:off x="2159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29989</xdr:rowOff>
    </xdr:from>
    <xdr:ext cx="762000" cy="259045"/>
    <xdr:sp macro="" textlink="">
      <xdr:nvSpPr>
        <xdr:cNvPr id="90" name="テキスト ボックス 89"/>
        <xdr:cNvSpPr txBox="1"/>
      </xdr:nvSpPr>
      <xdr:spPr>
        <a:xfrm>
          <a:off x="1828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37338</xdr:rowOff>
    </xdr:from>
    <xdr:to>
      <xdr:col>1</xdr:col>
      <xdr:colOff>676275</xdr:colOff>
      <xdr:row>39</xdr:row>
      <xdr:rowOff>138938</xdr:rowOff>
    </xdr:to>
    <xdr:sp macro="" textlink="">
      <xdr:nvSpPr>
        <xdr:cNvPr id="91" name="円/楕円 90"/>
        <xdr:cNvSpPr/>
      </xdr:nvSpPr>
      <xdr:spPr>
        <a:xfrm>
          <a:off x="1270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123715</xdr:rowOff>
    </xdr:from>
    <xdr:ext cx="762000" cy="259045"/>
    <xdr:sp macro="" textlink="">
      <xdr:nvSpPr>
        <xdr:cNvPr id="92" name="テキスト ボックス 91"/>
        <xdr:cNvSpPr txBox="1"/>
      </xdr:nvSpPr>
      <xdr:spPr>
        <a:xfrm>
          <a:off x="939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a:t>
          </a:r>
          <a:r>
            <a:rPr kumimoji="1" lang="ja-JP" altLang="ja-JP" sz="1300">
              <a:solidFill>
                <a:schemeClr val="dk1"/>
              </a:solidFill>
              <a:latin typeface="+mn-ea"/>
              <a:ea typeface="+mn-ea"/>
              <a:cs typeface="+mn-cs"/>
            </a:rPr>
            <a:t>財政健全化計画に基づき、費用削減に努めた結果、類似団体中最も低い比率を維持してきている。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今後は、業務の民間委託化を推進し、職員人件費等から委託料といった物件費へのシフトを</a:t>
          </a:r>
          <a:r>
            <a:rPr kumimoji="1" lang="ja-JP" altLang="en-US" sz="1300">
              <a:solidFill>
                <a:schemeClr val="dk1"/>
              </a:solidFill>
              <a:latin typeface="+mn-ea"/>
              <a:ea typeface="+mn-ea"/>
              <a:cs typeface="+mn-cs"/>
            </a:rPr>
            <a:t>検討する等</a:t>
          </a:r>
          <a:r>
            <a:rPr kumimoji="1" lang="ja-JP" altLang="ja-JP" sz="1300">
              <a:solidFill>
                <a:schemeClr val="dk1"/>
              </a:solidFill>
              <a:latin typeface="+mn-ea"/>
              <a:ea typeface="+mn-ea"/>
              <a:cs typeface="+mn-cs"/>
            </a:rPr>
            <a:t>、費用全体の削減に努めていく。</a:t>
          </a:r>
          <a:endParaRPr lang="ja-JP" altLang="ja-JP" sz="1300">
            <a:solidFill>
              <a:schemeClr val="dk1"/>
            </a:solidFill>
            <a:latin typeface="+mn-ea"/>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0" name="直線コネクタ 119"/>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3"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4" name="直線コネクタ 123"/>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153670</xdr:rowOff>
    </xdr:from>
    <xdr:to>
      <xdr:col>24</xdr:col>
      <xdr:colOff>31750</xdr:colOff>
      <xdr:row>13</xdr:row>
      <xdr:rowOff>153670</xdr:rowOff>
    </xdr:to>
    <xdr:cxnSp macro="">
      <xdr:nvCxnSpPr>
        <xdr:cNvPr id="125" name="直線コネクタ 124"/>
        <xdr:cNvCxnSpPr/>
      </xdr:nvCxnSpPr>
      <xdr:spPr>
        <a:xfrm>
          <a:off x="15671800" y="2382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153670</xdr:rowOff>
    </xdr:from>
    <xdr:to>
      <xdr:col>22</xdr:col>
      <xdr:colOff>565150</xdr:colOff>
      <xdr:row>13</xdr:row>
      <xdr:rowOff>161290</xdr:rowOff>
    </xdr:to>
    <xdr:cxnSp macro="">
      <xdr:nvCxnSpPr>
        <xdr:cNvPr id="128" name="直線コネクタ 127"/>
        <xdr:cNvCxnSpPr/>
      </xdr:nvCxnSpPr>
      <xdr:spPr>
        <a:xfrm flipV="1">
          <a:off x="14782800" y="2382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29" name="フローチャート : 判断 128"/>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0" name="テキスト ボックス 129"/>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138430</xdr:rowOff>
    </xdr:from>
    <xdr:to>
      <xdr:col>21</xdr:col>
      <xdr:colOff>361950</xdr:colOff>
      <xdr:row>13</xdr:row>
      <xdr:rowOff>161290</xdr:rowOff>
    </xdr:to>
    <xdr:cxnSp macro="">
      <xdr:nvCxnSpPr>
        <xdr:cNvPr id="131" name="直線コネクタ 130"/>
        <xdr:cNvCxnSpPr/>
      </xdr:nvCxnSpPr>
      <xdr:spPr>
        <a:xfrm>
          <a:off x="13893800" y="236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2" name="フローチャート : 判断 131"/>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3" name="テキスト ボックス 132"/>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130810</xdr:rowOff>
    </xdr:from>
    <xdr:to>
      <xdr:col>20</xdr:col>
      <xdr:colOff>158750</xdr:colOff>
      <xdr:row>13</xdr:row>
      <xdr:rowOff>138430</xdr:rowOff>
    </xdr:to>
    <xdr:cxnSp macro="">
      <xdr:nvCxnSpPr>
        <xdr:cNvPr id="134" name="直線コネクタ 133"/>
        <xdr:cNvCxnSpPr/>
      </xdr:nvCxnSpPr>
      <xdr:spPr>
        <a:xfrm>
          <a:off x="13004800" y="235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5" name="フローチャート : 判断 134"/>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6" name="テキスト ボックス 135"/>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102870</xdr:rowOff>
    </xdr:from>
    <xdr:to>
      <xdr:col>24</xdr:col>
      <xdr:colOff>82550</xdr:colOff>
      <xdr:row>14</xdr:row>
      <xdr:rowOff>33020</xdr:rowOff>
    </xdr:to>
    <xdr:sp macro="" textlink="">
      <xdr:nvSpPr>
        <xdr:cNvPr id="144" name="円/楕円 143"/>
        <xdr:cNvSpPr/>
      </xdr:nvSpPr>
      <xdr:spPr>
        <a:xfrm>
          <a:off x="164592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11447</xdr:rowOff>
    </xdr:from>
    <xdr:ext cx="762000" cy="259045"/>
    <xdr:sp macro="" textlink="">
      <xdr:nvSpPr>
        <xdr:cNvPr id="145" name="物件費該当値テキスト"/>
        <xdr:cNvSpPr txBox="1"/>
      </xdr:nvSpPr>
      <xdr:spPr>
        <a:xfrm>
          <a:off x="16598900" y="224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102870</xdr:rowOff>
    </xdr:from>
    <xdr:to>
      <xdr:col>22</xdr:col>
      <xdr:colOff>615950</xdr:colOff>
      <xdr:row>14</xdr:row>
      <xdr:rowOff>33020</xdr:rowOff>
    </xdr:to>
    <xdr:sp macro="" textlink="">
      <xdr:nvSpPr>
        <xdr:cNvPr id="146" name="円/楕円 145"/>
        <xdr:cNvSpPr/>
      </xdr:nvSpPr>
      <xdr:spPr>
        <a:xfrm>
          <a:off x="15621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43197</xdr:rowOff>
    </xdr:from>
    <xdr:ext cx="736600" cy="259045"/>
    <xdr:sp macro="" textlink="">
      <xdr:nvSpPr>
        <xdr:cNvPr id="147" name="テキスト ボックス 146"/>
        <xdr:cNvSpPr txBox="1"/>
      </xdr:nvSpPr>
      <xdr:spPr>
        <a:xfrm>
          <a:off x="15290800" y="210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110490</xdr:rowOff>
    </xdr:from>
    <xdr:to>
      <xdr:col>21</xdr:col>
      <xdr:colOff>412750</xdr:colOff>
      <xdr:row>14</xdr:row>
      <xdr:rowOff>40640</xdr:rowOff>
    </xdr:to>
    <xdr:sp macro="" textlink="">
      <xdr:nvSpPr>
        <xdr:cNvPr id="148" name="円/楕円 147"/>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50817</xdr:rowOff>
    </xdr:from>
    <xdr:ext cx="762000" cy="259045"/>
    <xdr:sp macro="" textlink="">
      <xdr:nvSpPr>
        <xdr:cNvPr id="149" name="テキスト ボックス 148"/>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87630</xdr:rowOff>
    </xdr:from>
    <xdr:to>
      <xdr:col>20</xdr:col>
      <xdr:colOff>209550</xdr:colOff>
      <xdr:row>14</xdr:row>
      <xdr:rowOff>17780</xdr:rowOff>
    </xdr:to>
    <xdr:sp macro="" textlink="">
      <xdr:nvSpPr>
        <xdr:cNvPr id="150" name="円/楕円 149"/>
        <xdr:cNvSpPr/>
      </xdr:nvSpPr>
      <xdr:spPr>
        <a:xfrm>
          <a:off x="13843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27957</xdr:rowOff>
    </xdr:from>
    <xdr:ext cx="762000" cy="259045"/>
    <xdr:sp macro="" textlink="">
      <xdr:nvSpPr>
        <xdr:cNvPr id="151" name="テキスト ボックス 150"/>
        <xdr:cNvSpPr txBox="1"/>
      </xdr:nvSpPr>
      <xdr:spPr>
        <a:xfrm>
          <a:off x="13512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80010</xdr:rowOff>
    </xdr:from>
    <xdr:to>
      <xdr:col>19</xdr:col>
      <xdr:colOff>6350</xdr:colOff>
      <xdr:row>14</xdr:row>
      <xdr:rowOff>10160</xdr:rowOff>
    </xdr:to>
    <xdr:sp macro="" textlink="">
      <xdr:nvSpPr>
        <xdr:cNvPr id="152" name="円/楕円 151"/>
        <xdr:cNvSpPr/>
      </xdr:nvSpPr>
      <xdr:spPr>
        <a:xfrm>
          <a:off x="12954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20337</xdr:rowOff>
    </xdr:from>
    <xdr:ext cx="762000" cy="259045"/>
    <xdr:sp macro="" textlink="">
      <xdr:nvSpPr>
        <xdr:cNvPr id="153" name="テキスト ボックス 152"/>
        <xdr:cNvSpPr txBox="1"/>
      </xdr:nvSpPr>
      <xdr:spPr>
        <a:xfrm>
          <a:off x="12623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扶助費に係る経常収支比率が高い理由としては、障害者支援給付費、障害者更生医療給付費の額が膨らんでいることが挙げられる。資格審査等の適正化等を進め財政を圧迫する上昇傾向に歯止めをかけるよう努める。</a:t>
          </a:r>
          <a:endParaRPr lang="ja-JP" altLang="ja-JP" sz="13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3" name="直線コネクタ 182"/>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4"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5" name="直線コネクタ 184"/>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135165</xdr:rowOff>
    </xdr:from>
    <xdr:to>
      <xdr:col>7</xdr:col>
      <xdr:colOff>15875</xdr:colOff>
      <xdr:row>61</xdr:row>
      <xdr:rowOff>37193</xdr:rowOff>
    </xdr:to>
    <xdr:cxnSp macro="">
      <xdr:nvCxnSpPr>
        <xdr:cNvPr id="188" name="直線コネクタ 187"/>
        <xdr:cNvCxnSpPr/>
      </xdr:nvCxnSpPr>
      <xdr:spPr>
        <a:xfrm>
          <a:off x="3987800" y="10250715"/>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89"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0" name="フローチャート : 判断 189"/>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135165</xdr:rowOff>
    </xdr:from>
    <xdr:to>
      <xdr:col>5</xdr:col>
      <xdr:colOff>549275</xdr:colOff>
      <xdr:row>59</xdr:row>
      <xdr:rowOff>151493</xdr:rowOff>
    </xdr:to>
    <xdr:cxnSp macro="">
      <xdr:nvCxnSpPr>
        <xdr:cNvPr id="191" name="直線コネクタ 190"/>
        <xdr:cNvCxnSpPr/>
      </xdr:nvCxnSpPr>
      <xdr:spPr>
        <a:xfrm flipV="1">
          <a:off x="3098800" y="10250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135165</xdr:rowOff>
    </xdr:from>
    <xdr:to>
      <xdr:col>4</xdr:col>
      <xdr:colOff>346075</xdr:colOff>
      <xdr:row>59</xdr:row>
      <xdr:rowOff>151493</xdr:rowOff>
    </xdr:to>
    <xdr:cxnSp macro="">
      <xdr:nvCxnSpPr>
        <xdr:cNvPr id="194" name="直線コネクタ 193"/>
        <xdr:cNvCxnSpPr/>
      </xdr:nvCxnSpPr>
      <xdr:spPr>
        <a:xfrm>
          <a:off x="2209800" y="10250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5" name="フローチャート :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159657</xdr:rowOff>
    </xdr:from>
    <xdr:to>
      <xdr:col>3</xdr:col>
      <xdr:colOff>142875</xdr:colOff>
      <xdr:row>59</xdr:row>
      <xdr:rowOff>135165</xdr:rowOff>
    </xdr:to>
    <xdr:cxnSp macro="">
      <xdr:nvCxnSpPr>
        <xdr:cNvPr id="197" name="直線コネクタ 196"/>
        <xdr:cNvCxnSpPr/>
      </xdr:nvCxnSpPr>
      <xdr:spPr>
        <a:xfrm>
          <a:off x="1320800" y="101037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198" name="フローチャート : 判断 197"/>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199" name="テキスト ボックス 198"/>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0" name="フローチャート :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1" name="テキスト ボックス 200"/>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157843</xdr:rowOff>
    </xdr:from>
    <xdr:to>
      <xdr:col>7</xdr:col>
      <xdr:colOff>66675</xdr:colOff>
      <xdr:row>61</xdr:row>
      <xdr:rowOff>87993</xdr:rowOff>
    </xdr:to>
    <xdr:sp macro="" textlink="">
      <xdr:nvSpPr>
        <xdr:cNvPr id="207" name="円/楕円 206"/>
        <xdr:cNvSpPr/>
      </xdr:nvSpPr>
      <xdr:spPr>
        <a:xfrm>
          <a:off x="4775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129920</xdr:rowOff>
    </xdr:from>
    <xdr:ext cx="762000" cy="259045"/>
    <xdr:sp macro="" textlink="">
      <xdr:nvSpPr>
        <xdr:cNvPr id="208" name="扶助費該当値テキスト"/>
        <xdr:cNvSpPr txBox="1"/>
      </xdr:nvSpPr>
      <xdr:spPr>
        <a:xfrm>
          <a:off x="4914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84365</xdr:rowOff>
    </xdr:from>
    <xdr:to>
      <xdr:col>5</xdr:col>
      <xdr:colOff>600075</xdr:colOff>
      <xdr:row>60</xdr:row>
      <xdr:rowOff>14515</xdr:rowOff>
    </xdr:to>
    <xdr:sp macro="" textlink="">
      <xdr:nvSpPr>
        <xdr:cNvPr id="209" name="円/楕円 208"/>
        <xdr:cNvSpPr/>
      </xdr:nvSpPr>
      <xdr:spPr>
        <a:xfrm>
          <a:off x="3937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170742</xdr:rowOff>
    </xdr:from>
    <xdr:ext cx="736600" cy="259045"/>
    <xdr:sp macro="" textlink="">
      <xdr:nvSpPr>
        <xdr:cNvPr id="210" name="テキスト ボックス 209"/>
        <xdr:cNvSpPr txBox="1"/>
      </xdr:nvSpPr>
      <xdr:spPr>
        <a:xfrm>
          <a:off x="3606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100693</xdr:rowOff>
    </xdr:from>
    <xdr:to>
      <xdr:col>4</xdr:col>
      <xdr:colOff>396875</xdr:colOff>
      <xdr:row>60</xdr:row>
      <xdr:rowOff>30843</xdr:rowOff>
    </xdr:to>
    <xdr:sp macro="" textlink="">
      <xdr:nvSpPr>
        <xdr:cNvPr id="211" name="円/楕円 210"/>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15620</xdr:rowOff>
    </xdr:from>
    <xdr:ext cx="762000" cy="259045"/>
    <xdr:sp macro="" textlink="">
      <xdr:nvSpPr>
        <xdr:cNvPr id="212" name="テキスト ボックス 211"/>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84365</xdr:rowOff>
    </xdr:from>
    <xdr:to>
      <xdr:col>3</xdr:col>
      <xdr:colOff>193675</xdr:colOff>
      <xdr:row>60</xdr:row>
      <xdr:rowOff>14515</xdr:rowOff>
    </xdr:to>
    <xdr:sp macro="" textlink="">
      <xdr:nvSpPr>
        <xdr:cNvPr id="213" name="円/楕円 212"/>
        <xdr:cNvSpPr/>
      </xdr:nvSpPr>
      <xdr:spPr>
        <a:xfrm>
          <a:off x="2159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170742</xdr:rowOff>
    </xdr:from>
    <xdr:ext cx="762000" cy="259045"/>
    <xdr:sp macro="" textlink="">
      <xdr:nvSpPr>
        <xdr:cNvPr id="214" name="テキスト ボックス 213"/>
        <xdr:cNvSpPr txBox="1"/>
      </xdr:nvSpPr>
      <xdr:spPr>
        <a:xfrm>
          <a:off x="1828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108857</xdr:rowOff>
    </xdr:from>
    <xdr:to>
      <xdr:col>1</xdr:col>
      <xdr:colOff>676275</xdr:colOff>
      <xdr:row>59</xdr:row>
      <xdr:rowOff>39007</xdr:rowOff>
    </xdr:to>
    <xdr:sp macro="" textlink="">
      <xdr:nvSpPr>
        <xdr:cNvPr id="215" name="円/楕円 214"/>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23784</xdr:rowOff>
    </xdr:from>
    <xdr:ext cx="762000" cy="259045"/>
    <xdr:sp macro="" textlink="">
      <xdr:nvSpPr>
        <xdr:cNvPr id="216" name="テキスト ボックス 215"/>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a:t>
          </a:r>
          <a:r>
            <a:rPr kumimoji="1" lang="ja-JP" altLang="ja-JP" sz="1300">
              <a:solidFill>
                <a:schemeClr val="dk1"/>
              </a:solidFill>
              <a:latin typeface="+mn-ea"/>
              <a:ea typeface="+mn-ea"/>
              <a:cs typeface="+mn-cs"/>
            </a:rPr>
            <a:t>国保会計への赤字補填を含む繰出金及び他の特別会計への繰出金が大きな割合を占めて</a:t>
          </a:r>
          <a:r>
            <a:rPr kumimoji="1" lang="ja-JP" altLang="en-US" sz="1300">
              <a:solidFill>
                <a:schemeClr val="dk1"/>
              </a:solidFill>
              <a:latin typeface="+mn-ea"/>
              <a:ea typeface="+mn-ea"/>
              <a:cs typeface="+mn-cs"/>
            </a:rPr>
            <a:t>いる。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今後も国保会計については、赤字解消に向け医療費の削減と保険税収入の確保に努め、普通会計の負担額を減らしていくよう努める。</a:t>
          </a:r>
          <a:endParaRPr kumimoji="1" lang="ja-JP" altLang="en-US" sz="1300">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4" name="直線コネクタ 243"/>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5"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6" name="直線コネクタ 245"/>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7"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48" name="直線コネクタ 247"/>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119380</xdr:rowOff>
    </xdr:to>
    <xdr:cxnSp macro="">
      <xdr:nvCxnSpPr>
        <xdr:cNvPr id="249" name="直線コネクタ 248"/>
        <xdr:cNvCxnSpPr/>
      </xdr:nvCxnSpPr>
      <xdr:spPr>
        <a:xfrm flipV="1">
          <a:off x="15671800" y="9690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1" name="フローチャート :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57</xdr:row>
      <xdr:rowOff>16510</xdr:rowOff>
    </xdr:to>
    <xdr:cxnSp macro="">
      <xdr:nvCxnSpPr>
        <xdr:cNvPr id="252" name="直線コネクタ 251"/>
        <xdr:cNvCxnSpPr/>
      </xdr:nvCxnSpPr>
      <xdr:spPr>
        <a:xfrm flipV="1">
          <a:off x="14782800" y="9720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3" name="フローチャート : 判断 252"/>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4" name="テキスト ボックス 253"/>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16510</xdr:rowOff>
    </xdr:to>
    <xdr:cxnSp macro="">
      <xdr:nvCxnSpPr>
        <xdr:cNvPr id="255" name="直線コネクタ 254"/>
        <xdr:cNvCxnSpPr/>
      </xdr:nvCxnSpPr>
      <xdr:spPr>
        <a:xfrm>
          <a:off x="13893800" y="977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6" name="フローチャート : 判断 255"/>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7" name="テキスト ボックス 256"/>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157480</xdr:rowOff>
    </xdr:from>
    <xdr:to>
      <xdr:col>20</xdr:col>
      <xdr:colOff>158750</xdr:colOff>
      <xdr:row>57</xdr:row>
      <xdr:rowOff>1270</xdr:rowOff>
    </xdr:to>
    <xdr:cxnSp macro="">
      <xdr:nvCxnSpPr>
        <xdr:cNvPr id="258" name="直線コネクタ 257"/>
        <xdr:cNvCxnSpPr/>
      </xdr:nvCxnSpPr>
      <xdr:spPr>
        <a:xfrm>
          <a:off x="13004800" y="975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9" name="フローチャート :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1" name="フローチャート :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2" name="テキスト ボックス 261"/>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68" name="円/楕円 267"/>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69"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0" name="円/楕円 269"/>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71" name="テキスト ボックス 270"/>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2" name="円/楕円 271"/>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73" name="テキスト ボックス 272"/>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4" name="円/楕円 273"/>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62247</xdr:rowOff>
    </xdr:from>
    <xdr:ext cx="762000" cy="259045"/>
    <xdr:sp macro="" textlink="">
      <xdr:nvSpPr>
        <xdr:cNvPr id="275" name="テキスト ボックス 274"/>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76" name="円/楕円 275"/>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77" name="テキスト ボックス 276"/>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各種団体への補助金や一部事務組合（清掃施設組合、消防組合）への補助費といった経常的な費用が発生しているため、類似団体平均とはほぼ同率であるが全国平均を上回っている。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a:t>
          </a:r>
          <a:r>
            <a:rPr kumimoji="1" lang="ja-JP" altLang="en-US" sz="1300">
              <a:solidFill>
                <a:schemeClr val="dk1"/>
              </a:solidFill>
              <a:latin typeface="+mn-ea"/>
              <a:ea typeface="+mn-ea"/>
              <a:cs typeface="+mn-cs"/>
            </a:rPr>
            <a:t>現在</a:t>
          </a:r>
          <a:r>
            <a:rPr kumimoji="1" lang="ja-JP" altLang="ja-JP" sz="1300">
              <a:solidFill>
                <a:schemeClr val="dk1"/>
              </a:solidFill>
              <a:latin typeface="+mn-ea"/>
              <a:ea typeface="+mn-ea"/>
              <a:cs typeface="+mn-cs"/>
            </a:rPr>
            <a:t>、補助金等検討委員会を設置し</a:t>
          </a:r>
          <a:r>
            <a:rPr kumimoji="1" lang="ja-JP" altLang="en-US" sz="1300">
              <a:solidFill>
                <a:schemeClr val="dk1"/>
              </a:solidFill>
              <a:latin typeface="+mn-ea"/>
              <a:ea typeface="+mn-ea"/>
              <a:cs typeface="+mn-cs"/>
            </a:rPr>
            <a:t>補助金等の精査を行っているところであり、今後、</a:t>
          </a:r>
          <a:r>
            <a:rPr kumimoji="1" lang="ja-JP" altLang="ja-JP" sz="1300">
              <a:solidFill>
                <a:schemeClr val="dk1"/>
              </a:solidFill>
              <a:latin typeface="+mn-ea"/>
              <a:ea typeface="+mn-ea"/>
              <a:cs typeface="+mn-cs"/>
            </a:rPr>
            <a:t>必要性の低い補助金は見直しや廃止を行う方針である。</a:t>
          </a:r>
          <a:endParaRPr lang="ja-JP" altLang="ja-JP" sz="13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2" name="直線コネクタ 301"/>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3"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4" name="直線コネクタ 303"/>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5"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6" name="直線コネクタ 305"/>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19558</xdr:rowOff>
    </xdr:to>
    <xdr:cxnSp macro="">
      <xdr:nvCxnSpPr>
        <xdr:cNvPr id="307" name="直線コネクタ 306"/>
        <xdr:cNvCxnSpPr/>
      </xdr:nvCxnSpPr>
      <xdr:spPr>
        <a:xfrm flipV="1">
          <a:off x="15671800" y="6344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8"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9" name="フローチャート :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19558</xdr:rowOff>
    </xdr:to>
    <xdr:cxnSp macro="">
      <xdr:nvCxnSpPr>
        <xdr:cNvPr id="310" name="直線コネクタ 309"/>
        <xdr:cNvCxnSpPr/>
      </xdr:nvCxnSpPr>
      <xdr:spPr>
        <a:xfrm>
          <a:off x="14782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36</xdr:row>
      <xdr:rowOff>168148</xdr:rowOff>
    </xdr:to>
    <xdr:cxnSp macro="">
      <xdr:nvCxnSpPr>
        <xdr:cNvPr id="313" name="直線コネクタ 312"/>
        <xdr:cNvCxnSpPr/>
      </xdr:nvCxnSpPr>
      <xdr:spPr>
        <a:xfrm>
          <a:off x="13893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4" name="フローチャート : 判断 313"/>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5" name="テキスト ボックス 314"/>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88138</xdr:rowOff>
    </xdr:to>
    <xdr:cxnSp macro="">
      <xdr:nvCxnSpPr>
        <xdr:cNvPr id="316" name="直線コネクタ 315"/>
        <xdr:cNvCxnSpPr/>
      </xdr:nvCxnSpPr>
      <xdr:spPr>
        <a:xfrm flipV="1">
          <a:off x="13004800" y="63220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7" name="フローチャート : 判断 316"/>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18" name="テキスト ボックス 317"/>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9" name="フローチャート : 判断 318"/>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0" name="テキスト ボックス 319"/>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6" name="円/楕円 325"/>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138447</xdr:rowOff>
    </xdr:from>
    <xdr:ext cx="762000" cy="259045"/>
    <xdr:sp macro="" textlink="">
      <xdr:nvSpPr>
        <xdr:cNvPr id="327"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8" name="円/楕円 327"/>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29" name="テキスト ボックス 328"/>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30" name="円/楕円 329"/>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31" name="テキスト ボックス 330"/>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2" name="円/楕円 331"/>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33" name="テキスト ボックス 332"/>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34" name="円/楕円 333"/>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35" name="テキスト ボックス 334"/>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過去に実施した投資的事業により比率は高くなっているが、平成</a:t>
          </a:r>
          <a:r>
            <a:rPr kumimoji="1" lang="en-US" altLang="ja-JP" sz="1300">
              <a:solidFill>
                <a:schemeClr val="dk1"/>
              </a:solidFill>
              <a:latin typeface="+mn-ea"/>
              <a:ea typeface="+mn-ea"/>
              <a:cs typeface="+mn-cs"/>
            </a:rPr>
            <a:t>13</a:t>
          </a:r>
          <a:r>
            <a:rPr kumimoji="1" lang="ja-JP" altLang="ja-JP" sz="1300">
              <a:solidFill>
                <a:schemeClr val="dk1"/>
              </a:solidFill>
              <a:latin typeface="+mn-ea"/>
              <a:ea typeface="+mn-ea"/>
              <a:cs typeface="+mn-cs"/>
            </a:rPr>
            <a:t>年度からの財政健全化計画による投資的事業の抑制により毎年少しずつ比率が減少してい</a:t>
          </a:r>
          <a:r>
            <a:rPr kumimoji="1" lang="ja-JP" altLang="en-US" sz="1300">
              <a:solidFill>
                <a:schemeClr val="dk1"/>
              </a:solidFill>
              <a:latin typeface="+mn-ea"/>
              <a:ea typeface="+mn-ea"/>
              <a:cs typeface="+mn-cs"/>
            </a:rPr>
            <a:t>たが、</a:t>
          </a:r>
          <a:r>
            <a:rPr kumimoji="1" lang="ja-JP" altLang="ja-JP" sz="1300">
              <a:solidFill>
                <a:schemeClr val="dk1"/>
              </a:solidFill>
              <a:latin typeface="+mn-lt"/>
              <a:ea typeface="+mn-ea"/>
              <a:cs typeface="+mn-cs"/>
            </a:rPr>
            <a:t>公営住宅の建替事業</a:t>
          </a:r>
          <a:r>
            <a:rPr kumimoji="1" lang="ja-JP" altLang="en-US" sz="1300">
              <a:solidFill>
                <a:schemeClr val="dk1"/>
              </a:solidFill>
              <a:latin typeface="+mn-lt"/>
              <a:ea typeface="+mn-ea"/>
              <a:cs typeface="+mn-cs"/>
            </a:rPr>
            <a:t>が本格的に開始し公債費を増加させる要因となっている。建替事業は、</a:t>
          </a:r>
          <a:r>
            <a:rPr kumimoji="1" lang="ja-JP" altLang="ja-JP" sz="1300">
              <a:solidFill>
                <a:schemeClr val="dk1"/>
              </a:solidFill>
              <a:latin typeface="+mn-lt"/>
              <a:ea typeface="+mn-ea"/>
              <a:cs typeface="+mn-cs"/>
            </a:rPr>
            <a:t>町営住宅ストック総合活用計画に基づき今後も継続していく予定であ</a:t>
          </a:r>
          <a:r>
            <a:rPr kumimoji="1" lang="ja-JP" altLang="en-US" sz="1300">
              <a:solidFill>
                <a:schemeClr val="dk1"/>
              </a:solidFill>
              <a:latin typeface="+mn-lt"/>
              <a:ea typeface="+mn-ea"/>
              <a:cs typeface="+mn-cs"/>
            </a:rPr>
            <a:t>り、</a:t>
          </a:r>
          <a:r>
            <a:rPr kumimoji="1" lang="ja-JP" altLang="ja-JP" sz="1300">
              <a:solidFill>
                <a:schemeClr val="dk1"/>
              </a:solidFill>
              <a:latin typeface="+mn-ea"/>
              <a:ea typeface="+mn-ea"/>
              <a:cs typeface="+mn-cs"/>
            </a:rPr>
            <a:t>次年度以降に統合中学校建設などの大型事業が控えているため、今後も、緊急度・住民ニーズを的確に把握した事業の取捨選択により、新規発行の抑制に努めていく。</a:t>
          </a:r>
          <a:endParaRPr lang="ja-JP" altLang="ja-JP" sz="13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0" name="直線コネクタ 359"/>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1"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2" name="直線コネクタ 361"/>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3"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4" name="直線コネクタ 363"/>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122428</xdr:rowOff>
    </xdr:from>
    <xdr:to>
      <xdr:col>7</xdr:col>
      <xdr:colOff>15875</xdr:colOff>
      <xdr:row>78</xdr:row>
      <xdr:rowOff>149861</xdr:rowOff>
    </xdr:to>
    <xdr:cxnSp macro="">
      <xdr:nvCxnSpPr>
        <xdr:cNvPr id="365" name="直線コネクタ 364"/>
        <xdr:cNvCxnSpPr/>
      </xdr:nvCxnSpPr>
      <xdr:spPr>
        <a:xfrm>
          <a:off x="3987800" y="1349552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6"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7" name="フローチャート : 判断 366"/>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122428</xdr:rowOff>
    </xdr:from>
    <xdr:to>
      <xdr:col>5</xdr:col>
      <xdr:colOff>549275</xdr:colOff>
      <xdr:row>78</xdr:row>
      <xdr:rowOff>145287</xdr:rowOff>
    </xdr:to>
    <xdr:cxnSp macro="">
      <xdr:nvCxnSpPr>
        <xdr:cNvPr id="368" name="直線コネクタ 367"/>
        <xdr:cNvCxnSpPr/>
      </xdr:nvCxnSpPr>
      <xdr:spPr>
        <a:xfrm flipV="1">
          <a:off x="3098800" y="134955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69" name="フローチャート :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145287</xdr:rowOff>
    </xdr:from>
    <xdr:to>
      <xdr:col>4</xdr:col>
      <xdr:colOff>346075</xdr:colOff>
      <xdr:row>78</xdr:row>
      <xdr:rowOff>154432</xdr:rowOff>
    </xdr:to>
    <xdr:cxnSp macro="">
      <xdr:nvCxnSpPr>
        <xdr:cNvPr id="371" name="直線コネクタ 370"/>
        <xdr:cNvCxnSpPr/>
      </xdr:nvCxnSpPr>
      <xdr:spPr>
        <a:xfrm flipV="1">
          <a:off x="2209800" y="135183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3" name="テキスト ボックス 372"/>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79</xdr:row>
      <xdr:rowOff>19558</xdr:rowOff>
    </xdr:to>
    <xdr:cxnSp macro="">
      <xdr:nvCxnSpPr>
        <xdr:cNvPr id="374" name="直線コネクタ 373"/>
        <xdr:cNvCxnSpPr/>
      </xdr:nvCxnSpPr>
      <xdr:spPr>
        <a:xfrm flipV="1">
          <a:off x="1320800" y="13527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6" name="テキスト ボックス 375"/>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7" name="フローチャート : 判断 376"/>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78" name="テキスト ボックス 377"/>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84" name="円/楕円 383"/>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71138</xdr:rowOff>
    </xdr:from>
    <xdr:ext cx="762000" cy="259045"/>
    <xdr:sp macro="" textlink="">
      <xdr:nvSpPr>
        <xdr:cNvPr id="385"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71628</xdr:rowOff>
    </xdr:from>
    <xdr:to>
      <xdr:col>5</xdr:col>
      <xdr:colOff>600075</xdr:colOff>
      <xdr:row>79</xdr:row>
      <xdr:rowOff>1778</xdr:rowOff>
    </xdr:to>
    <xdr:sp macro="" textlink="">
      <xdr:nvSpPr>
        <xdr:cNvPr id="386" name="円/楕円 385"/>
        <xdr:cNvSpPr/>
      </xdr:nvSpPr>
      <xdr:spPr>
        <a:xfrm>
          <a:off x="3937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158005</xdr:rowOff>
    </xdr:from>
    <xdr:ext cx="736600" cy="259045"/>
    <xdr:sp macro="" textlink="">
      <xdr:nvSpPr>
        <xdr:cNvPr id="387" name="テキスト ボックス 386"/>
        <xdr:cNvSpPr txBox="1"/>
      </xdr:nvSpPr>
      <xdr:spPr>
        <a:xfrm>
          <a:off x="3606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88" name="円/楕円 387"/>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89" name="テキスト ボックス 388"/>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103632</xdr:rowOff>
    </xdr:from>
    <xdr:to>
      <xdr:col>3</xdr:col>
      <xdr:colOff>193675</xdr:colOff>
      <xdr:row>79</xdr:row>
      <xdr:rowOff>33782</xdr:rowOff>
    </xdr:to>
    <xdr:sp macro="" textlink="">
      <xdr:nvSpPr>
        <xdr:cNvPr id="390" name="円/楕円 389"/>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18559</xdr:rowOff>
    </xdr:from>
    <xdr:ext cx="762000" cy="259045"/>
    <xdr:sp macro="" textlink="">
      <xdr:nvSpPr>
        <xdr:cNvPr id="391" name="テキスト ボックス 390"/>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140208</xdr:rowOff>
    </xdr:from>
    <xdr:to>
      <xdr:col>1</xdr:col>
      <xdr:colOff>676275</xdr:colOff>
      <xdr:row>79</xdr:row>
      <xdr:rowOff>70358</xdr:rowOff>
    </xdr:to>
    <xdr:sp macro="" textlink="">
      <xdr:nvSpPr>
        <xdr:cNvPr id="392" name="円/楕円 391"/>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55135</xdr:rowOff>
    </xdr:from>
    <xdr:ext cx="762000" cy="259045"/>
    <xdr:sp macro="" textlink="">
      <xdr:nvSpPr>
        <xdr:cNvPr id="393" name="テキスト ボックス 392"/>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類似団体、全国平均と</a:t>
          </a:r>
          <a:r>
            <a:rPr kumimoji="1" lang="ja-JP" altLang="en-US" sz="1300">
              <a:solidFill>
                <a:schemeClr val="dk1"/>
              </a:solidFill>
              <a:latin typeface="+mn-ea"/>
              <a:ea typeface="+mn-ea"/>
              <a:cs typeface="+mn-cs"/>
            </a:rPr>
            <a:t>ほぼ同率であるが、内訳である人件費や扶助費は類団と比較して高い傾向にある。</a:t>
          </a:r>
          <a:r>
            <a:rPr kumimoji="1" lang="ja-JP" altLang="ja-JP" sz="1300">
              <a:solidFill>
                <a:schemeClr val="dk1"/>
              </a:solidFill>
              <a:latin typeface="+mn-ea"/>
              <a:ea typeface="+mn-ea"/>
              <a:cs typeface="+mn-cs"/>
            </a:rPr>
            <a:t>　人件費については、事務事業の見直しを行い新規職員採用を抑制し、扶助費については、資格審査等の適正化を進めていくなど、比率の引き下げが実現できるよう努める。</a:t>
          </a:r>
          <a:endParaRPr lang="ja-JP" altLang="ja-JP" sz="1300">
            <a:latin typeface="+mn-ea"/>
            <a:ea typeface="+mn-ea"/>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1" name="直線コネクタ 420"/>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2"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3" name="直線コネクタ 422"/>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4"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5" name="直線コネクタ 424"/>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43180</xdr:rowOff>
    </xdr:from>
    <xdr:to>
      <xdr:col>24</xdr:col>
      <xdr:colOff>31750</xdr:colOff>
      <xdr:row>76</xdr:row>
      <xdr:rowOff>43180</xdr:rowOff>
    </xdr:to>
    <xdr:cxnSp macro="">
      <xdr:nvCxnSpPr>
        <xdr:cNvPr id="426" name="直線コネクタ 425"/>
        <xdr:cNvCxnSpPr/>
      </xdr:nvCxnSpPr>
      <xdr:spPr>
        <a:xfrm>
          <a:off x="15671800" y="13073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7"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28" name="フローチャート : 判断 427"/>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43180</xdr:rowOff>
    </xdr:from>
    <xdr:to>
      <xdr:col>22</xdr:col>
      <xdr:colOff>565150</xdr:colOff>
      <xdr:row>77</xdr:row>
      <xdr:rowOff>31750</xdr:rowOff>
    </xdr:to>
    <xdr:cxnSp macro="">
      <xdr:nvCxnSpPr>
        <xdr:cNvPr id="429" name="直線コネクタ 428"/>
        <xdr:cNvCxnSpPr/>
      </xdr:nvCxnSpPr>
      <xdr:spPr>
        <a:xfrm flipV="1">
          <a:off x="14782800" y="13073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0" name="フローチャート : 判断 429"/>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1" name="テキスト ボックス 430"/>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168911</xdr:rowOff>
    </xdr:from>
    <xdr:to>
      <xdr:col>21</xdr:col>
      <xdr:colOff>361950</xdr:colOff>
      <xdr:row>77</xdr:row>
      <xdr:rowOff>31750</xdr:rowOff>
    </xdr:to>
    <xdr:cxnSp macro="">
      <xdr:nvCxnSpPr>
        <xdr:cNvPr id="432" name="直線コネクタ 431"/>
        <xdr:cNvCxnSpPr/>
      </xdr:nvCxnSpPr>
      <xdr:spPr>
        <a:xfrm>
          <a:off x="13893800" y="131991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3" name="フローチャート : 判断 432"/>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4" name="テキスト ボックス 433"/>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76</xdr:row>
      <xdr:rowOff>168911</xdr:rowOff>
    </xdr:to>
    <xdr:cxnSp macro="">
      <xdr:nvCxnSpPr>
        <xdr:cNvPr id="435" name="直線コネクタ 434"/>
        <xdr:cNvCxnSpPr/>
      </xdr:nvCxnSpPr>
      <xdr:spPr>
        <a:xfrm>
          <a:off x="13004800" y="131800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6" name="フローチャート : 判断 435"/>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7" name="テキスト ボックス 436"/>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38" name="フローチャート : 判断 437"/>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39" name="テキスト ボックス 438"/>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45" name="円/楕円 444"/>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135907</xdr:rowOff>
    </xdr:from>
    <xdr:ext cx="762000" cy="259045"/>
    <xdr:sp macro="" textlink="">
      <xdr:nvSpPr>
        <xdr:cNvPr id="446" name="公債費以外該当値テキスト"/>
        <xdr:cNvSpPr txBox="1"/>
      </xdr:nvSpPr>
      <xdr:spPr>
        <a:xfrm>
          <a:off x="165989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163830</xdr:rowOff>
    </xdr:from>
    <xdr:to>
      <xdr:col>22</xdr:col>
      <xdr:colOff>615950</xdr:colOff>
      <xdr:row>76</xdr:row>
      <xdr:rowOff>93980</xdr:rowOff>
    </xdr:to>
    <xdr:sp macro="" textlink="">
      <xdr:nvSpPr>
        <xdr:cNvPr id="447" name="円/楕円 446"/>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78757</xdr:rowOff>
    </xdr:from>
    <xdr:ext cx="736600" cy="259045"/>
    <xdr:sp macro="" textlink="">
      <xdr:nvSpPr>
        <xdr:cNvPr id="448" name="テキスト ボックス 447"/>
        <xdr:cNvSpPr txBox="1"/>
      </xdr:nvSpPr>
      <xdr:spPr>
        <a:xfrm>
          <a:off x="15290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152400</xdr:rowOff>
    </xdr:from>
    <xdr:to>
      <xdr:col>21</xdr:col>
      <xdr:colOff>412750</xdr:colOff>
      <xdr:row>77</xdr:row>
      <xdr:rowOff>82550</xdr:rowOff>
    </xdr:to>
    <xdr:sp macro="" textlink="">
      <xdr:nvSpPr>
        <xdr:cNvPr id="449" name="円/楕円 448"/>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50" name="テキスト ボックス 449"/>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118111</xdr:rowOff>
    </xdr:from>
    <xdr:to>
      <xdr:col>20</xdr:col>
      <xdr:colOff>209550</xdr:colOff>
      <xdr:row>77</xdr:row>
      <xdr:rowOff>48261</xdr:rowOff>
    </xdr:to>
    <xdr:sp macro="" textlink="">
      <xdr:nvSpPr>
        <xdr:cNvPr id="451" name="円/楕円 450"/>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33038</xdr:rowOff>
    </xdr:from>
    <xdr:ext cx="762000" cy="259045"/>
    <xdr:sp macro="" textlink="">
      <xdr:nvSpPr>
        <xdr:cNvPr id="452" name="テキスト ボックス 451"/>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53" name="円/楕円 452"/>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54" name="テキスト ボックス 453"/>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福岡県川崎町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84655</xdr:rowOff>
    </xdr:from>
    <xdr:to>
      <xdr:col>4</xdr:col>
      <xdr:colOff>1117600</xdr:colOff>
      <xdr:row>15</xdr:row>
      <xdr:rowOff>107351</xdr:rowOff>
    </xdr:to>
    <xdr:cxnSp macro="">
      <xdr:nvCxnSpPr>
        <xdr:cNvPr id="52" name="直線コネクタ 51"/>
        <xdr:cNvCxnSpPr/>
      </xdr:nvCxnSpPr>
      <xdr:spPr bwMode="auto">
        <a:xfrm flipV="1">
          <a:off x="5003800" y="2704030"/>
          <a:ext cx="647700" cy="22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107351</xdr:rowOff>
    </xdr:from>
    <xdr:to>
      <xdr:col>4</xdr:col>
      <xdr:colOff>469900</xdr:colOff>
      <xdr:row>15</xdr:row>
      <xdr:rowOff>123076</xdr:rowOff>
    </xdr:to>
    <xdr:cxnSp macro="">
      <xdr:nvCxnSpPr>
        <xdr:cNvPr id="55" name="直線コネクタ 54"/>
        <xdr:cNvCxnSpPr/>
      </xdr:nvCxnSpPr>
      <xdr:spPr bwMode="auto">
        <a:xfrm flipV="1">
          <a:off x="4305300" y="2726726"/>
          <a:ext cx="698500" cy="1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123076</xdr:rowOff>
    </xdr:from>
    <xdr:to>
      <xdr:col>3</xdr:col>
      <xdr:colOff>904875</xdr:colOff>
      <xdr:row>15</xdr:row>
      <xdr:rowOff>155325</xdr:rowOff>
    </xdr:to>
    <xdr:cxnSp macro="">
      <xdr:nvCxnSpPr>
        <xdr:cNvPr id="58" name="直線コネクタ 57"/>
        <xdr:cNvCxnSpPr/>
      </xdr:nvCxnSpPr>
      <xdr:spPr bwMode="auto">
        <a:xfrm flipV="1">
          <a:off x="3606800" y="2742451"/>
          <a:ext cx="698500" cy="32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155325</xdr:rowOff>
    </xdr:from>
    <xdr:to>
      <xdr:col>3</xdr:col>
      <xdr:colOff>206375</xdr:colOff>
      <xdr:row>16</xdr:row>
      <xdr:rowOff>73257</xdr:rowOff>
    </xdr:to>
    <xdr:cxnSp macro="">
      <xdr:nvCxnSpPr>
        <xdr:cNvPr id="61" name="直線コネクタ 60"/>
        <xdr:cNvCxnSpPr/>
      </xdr:nvCxnSpPr>
      <xdr:spPr bwMode="auto">
        <a:xfrm flipV="1">
          <a:off x="2908300" y="2774700"/>
          <a:ext cx="698500" cy="89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33855</xdr:rowOff>
    </xdr:from>
    <xdr:to>
      <xdr:col>5</xdr:col>
      <xdr:colOff>34925</xdr:colOff>
      <xdr:row>15</xdr:row>
      <xdr:rowOff>135455</xdr:rowOff>
    </xdr:to>
    <xdr:sp macro="" textlink="">
      <xdr:nvSpPr>
        <xdr:cNvPr id="71" name="円/楕円 70"/>
        <xdr:cNvSpPr/>
      </xdr:nvSpPr>
      <xdr:spPr bwMode="auto">
        <a:xfrm>
          <a:off x="5600700" y="265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50382</xdr:rowOff>
    </xdr:from>
    <xdr:ext cx="762000" cy="259045"/>
    <xdr:sp macro="" textlink="">
      <xdr:nvSpPr>
        <xdr:cNvPr id="72" name="人口1人当たり決算額の推移該当値テキスト130"/>
        <xdr:cNvSpPr txBox="1"/>
      </xdr:nvSpPr>
      <xdr:spPr>
        <a:xfrm>
          <a:off x="5740400" y="249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115,510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56551</xdr:rowOff>
    </xdr:from>
    <xdr:to>
      <xdr:col>4</xdr:col>
      <xdr:colOff>520700</xdr:colOff>
      <xdr:row>15</xdr:row>
      <xdr:rowOff>158151</xdr:rowOff>
    </xdr:to>
    <xdr:sp macro="" textlink="">
      <xdr:nvSpPr>
        <xdr:cNvPr id="73" name="円/楕円 72"/>
        <xdr:cNvSpPr/>
      </xdr:nvSpPr>
      <xdr:spPr bwMode="auto">
        <a:xfrm>
          <a:off x="4953000" y="2675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168328</xdr:rowOff>
    </xdr:from>
    <xdr:ext cx="736600" cy="259045"/>
    <xdr:sp macro="" textlink="">
      <xdr:nvSpPr>
        <xdr:cNvPr id="74" name="テキスト ボックス 73"/>
        <xdr:cNvSpPr txBox="1"/>
      </xdr:nvSpPr>
      <xdr:spPr>
        <a:xfrm>
          <a:off x="4622800" y="2444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114,120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72276</xdr:rowOff>
    </xdr:from>
    <xdr:to>
      <xdr:col>3</xdr:col>
      <xdr:colOff>955675</xdr:colOff>
      <xdr:row>16</xdr:row>
      <xdr:rowOff>2426</xdr:rowOff>
    </xdr:to>
    <xdr:sp macro="" textlink="">
      <xdr:nvSpPr>
        <xdr:cNvPr id="75" name="円/楕円 74"/>
        <xdr:cNvSpPr/>
      </xdr:nvSpPr>
      <xdr:spPr bwMode="auto">
        <a:xfrm>
          <a:off x="4254500" y="2691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12603</xdr:rowOff>
    </xdr:from>
    <xdr:ext cx="762000" cy="259045"/>
    <xdr:sp macro="" textlink="">
      <xdr:nvSpPr>
        <xdr:cNvPr id="76" name="テキスト ボックス 75"/>
        <xdr:cNvSpPr txBox="1"/>
      </xdr:nvSpPr>
      <xdr:spPr>
        <a:xfrm>
          <a:off x="3924300" y="246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113,157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104525</xdr:rowOff>
    </xdr:from>
    <xdr:to>
      <xdr:col>3</xdr:col>
      <xdr:colOff>257175</xdr:colOff>
      <xdr:row>16</xdr:row>
      <xdr:rowOff>34675</xdr:rowOff>
    </xdr:to>
    <xdr:sp macro="" textlink="">
      <xdr:nvSpPr>
        <xdr:cNvPr id="77" name="円/楕円 76"/>
        <xdr:cNvSpPr/>
      </xdr:nvSpPr>
      <xdr:spPr bwMode="auto">
        <a:xfrm>
          <a:off x="3556000" y="2723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44852</xdr:rowOff>
    </xdr:from>
    <xdr:ext cx="762000" cy="259045"/>
    <xdr:sp macro="" textlink="">
      <xdr:nvSpPr>
        <xdr:cNvPr id="78" name="テキスト ボックス 77"/>
        <xdr:cNvSpPr txBox="1"/>
      </xdr:nvSpPr>
      <xdr:spPr>
        <a:xfrm>
          <a:off x="3225800" y="24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111,182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22457</xdr:rowOff>
    </xdr:from>
    <xdr:to>
      <xdr:col>2</xdr:col>
      <xdr:colOff>692150</xdr:colOff>
      <xdr:row>16</xdr:row>
      <xdr:rowOff>124057</xdr:rowOff>
    </xdr:to>
    <xdr:sp macro="" textlink="">
      <xdr:nvSpPr>
        <xdr:cNvPr id="79" name="円/楕円 78"/>
        <xdr:cNvSpPr/>
      </xdr:nvSpPr>
      <xdr:spPr bwMode="auto">
        <a:xfrm>
          <a:off x="2857500" y="2813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134234</xdr:rowOff>
    </xdr:from>
    <xdr:ext cx="762000" cy="259045"/>
    <xdr:sp macro="" textlink="">
      <xdr:nvSpPr>
        <xdr:cNvPr id="80" name="テキスト ボックス 79"/>
        <xdr:cNvSpPr txBox="1"/>
      </xdr:nvSpPr>
      <xdr:spPr>
        <a:xfrm>
          <a:off x="2527300" y="258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174034</xdr:rowOff>
    </xdr:from>
    <xdr:to>
      <xdr:col>4</xdr:col>
      <xdr:colOff>1117600</xdr:colOff>
      <xdr:row>35</xdr:row>
      <xdr:rowOff>205467</xdr:rowOff>
    </xdr:to>
    <xdr:cxnSp macro="">
      <xdr:nvCxnSpPr>
        <xdr:cNvPr id="113" name="直線コネクタ 112"/>
        <xdr:cNvCxnSpPr/>
      </xdr:nvCxnSpPr>
      <xdr:spPr bwMode="auto">
        <a:xfrm>
          <a:off x="5003800" y="6784384"/>
          <a:ext cx="647700" cy="31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174034</xdr:rowOff>
    </xdr:from>
    <xdr:to>
      <xdr:col>4</xdr:col>
      <xdr:colOff>469900</xdr:colOff>
      <xdr:row>35</xdr:row>
      <xdr:rowOff>188703</xdr:rowOff>
    </xdr:to>
    <xdr:cxnSp macro="">
      <xdr:nvCxnSpPr>
        <xdr:cNvPr id="116" name="直線コネクタ 115"/>
        <xdr:cNvCxnSpPr/>
      </xdr:nvCxnSpPr>
      <xdr:spPr bwMode="auto">
        <a:xfrm flipV="1">
          <a:off x="4305300" y="6784384"/>
          <a:ext cx="698500" cy="14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138792</xdr:rowOff>
    </xdr:from>
    <xdr:to>
      <xdr:col>3</xdr:col>
      <xdr:colOff>904875</xdr:colOff>
      <xdr:row>35</xdr:row>
      <xdr:rowOff>188703</xdr:rowOff>
    </xdr:to>
    <xdr:cxnSp macro="">
      <xdr:nvCxnSpPr>
        <xdr:cNvPr id="119" name="直線コネクタ 118"/>
        <xdr:cNvCxnSpPr/>
      </xdr:nvCxnSpPr>
      <xdr:spPr bwMode="auto">
        <a:xfrm>
          <a:off x="3606800" y="6749142"/>
          <a:ext cx="698500" cy="49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120980</xdr:rowOff>
    </xdr:from>
    <xdr:to>
      <xdr:col>3</xdr:col>
      <xdr:colOff>206375</xdr:colOff>
      <xdr:row>35</xdr:row>
      <xdr:rowOff>138792</xdr:rowOff>
    </xdr:to>
    <xdr:cxnSp macro="">
      <xdr:nvCxnSpPr>
        <xdr:cNvPr id="122" name="直線コネクタ 121"/>
        <xdr:cNvCxnSpPr/>
      </xdr:nvCxnSpPr>
      <xdr:spPr bwMode="auto">
        <a:xfrm>
          <a:off x="2908300" y="6731330"/>
          <a:ext cx="698500" cy="17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154667</xdr:rowOff>
    </xdr:from>
    <xdr:to>
      <xdr:col>5</xdr:col>
      <xdr:colOff>34925</xdr:colOff>
      <xdr:row>35</xdr:row>
      <xdr:rowOff>256267</xdr:rowOff>
    </xdr:to>
    <xdr:sp macro="" textlink="">
      <xdr:nvSpPr>
        <xdr:cNvPr id="132" name="円/楕円 131"/>
        <xdr:cNvSpPr/>
      </xdr:nvSpPr>
      <xdr:spPr bwMode="auto">
        <a:xfrm>
          <a:off x="5600700" y="6765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126744</xdr:rowOff>
    </xdr:from>
    <xdr:ext cx="762000" cy="259045"/>
    <xdr:sp macro="" textlink="">
      <xdr:nvSpPr>
        <xdr:cNvPr id="133" name="人口1人当たり決算額の推移該当値テキスト445"/>
        <xdr:cNvSpPr txBox="1"/>
      </xdr:nvSpPr>
      <xdr:spPr>
        <a:xfrm>
          <a:off x="5740400" y="673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123234</xdr:rowOff>
    </xdr:from>
    <xdr:to>
      <xdr:col>4</xdr:col>
      <xdr:colOff>520700</xdr:colOff>
      <xdr:row>35</xdr:row>
      <xdr:rowOff>224834</xdr:rowOff>
    </xdr:to>
    <xdr:sp macro="" textlink="">
      <xdr:nvSpPr>
        <xdr:cNvPr id="134" name="円/楕円 133"/>
        <xdr:cNvSpPr/>
      </xdr:nvSpPr>
      <xdr:spPr bwMode="auto">
        <a:xfrm>
          <a:off x="4953000" y="6733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209611</xdr:rowOff>
    </xdr:from>
    <xdr:ext cx="736600" cy="259045"/>
    <xdr:sp macro="" textlink="">
      <xdr:nvSpPr>
        <xdr:cNvPr id="135" name="テキスト ボックス 134"/>
        <xdr:cNvSpPr txBox="1"/>
      </xdr:nvSpPr>
      <xdr:spPr>
        <a:xfrm>
          <a:off x="4622800" y="6819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137903</xdr:rowOff>
    </xdr:from>
    <xdr:to>
      <xdr:col>3</xdr:col>
      <xdr:colOff>955675</xdr:colOff>
      <xdr:row>35</xdr:row>
      <xdr:rowOff>239503</xdr:rowOff>
    </xdr:to>
    <xdr:sp macro="" textlink="">
      <xdr:nvSpPr>
        <xdr:cNvPr id="136" name="円/楕円 135"/>
        <xdr:cNvSpPr/>
      </xdr:nvSpPr>
      <xdr:spPr bwMode="auto">
        <a:xfrm>
          <a:off x="4254500" y="6748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224280</xdr:rowOff>
    </xdr:from>
    <xdr:ext cx="762000" cy="259045"/>
    <xdr:sp macro="" textlink="">
      <xdr:nvSpPr>
        <xdr:cNvPr id="137" name="テキスト ボックス 136"/>
        <xdr:cNvSpPr txBox="1"/>
      </xdr:nvSpPr>
      <xdr:spPr>
        <a:xfrm>
          <a:off x="3924300" y="683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19,761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87992</xdr:rowOff>
    </xdr:from>
    <xdr:to>
      <xdr:col>3</xdr:col>
      <xdr:colOff>257175</xdr:colOff>
      <xdr:row>35</xdr:row>
      <xdr:rowOff>189592</xdr:rowOff>
    </xdr:to>
    <xdr:sp macro="" textlink="">
      <xdr:nvSpPr>
        <xdr:cNvPr id="138" name="円/楕円 137"/>
        <xdr:cNvSpPr/>
      </xdr:nvSpPr>
      <xdr:spPr bwMode="auto">
        <a:xfrm>
          <a:off x="3556000" y="669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174369</xdr:rowOff>
    </xdr:from>
    <xdr:ext cx="762000" cy="259045"/>
    <xdr:sp macro="" textlink="">
      <xdr:nvSpPr>
        <xdr:cNvPr id="139" name="テキスト ボックス 138"/>
        <xdr:cNvSpPr txBox="1"/>
      </xdr:nvSpPr>
      <xdr:spPr>
        <a:xfrm>
          <a:off x="3225800" y="678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22,381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70180</xdr:rowOff>
    </xdr:from>
    <xdr:to>
      <xdr:col>2</xdr:col>
      <xdr:colOff>692150</xdr:colOff>
      <xdr:row>35</xdr:row>
      <xdr:rowOff>171780</xdr:rowOff>
    </xdr:to>
    <xdr:sp macro="" textlink="">
      <xdr:nvSpPr>
        <xdr:cNvPr id="140" name="円/楕円 139"/>
        <xdr:cNvSpPr/>
      </xdr:nvSpPr>
      <xdr:spPr bwMode="auto">
        <a:xfrm>
          <a:off x="2857500" y="668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156557</xdr:rowOff>
    </xdr:from>
    <xdr:ext cx="762000" cy="259045"/>
    <xdr:sp macro="" textlink="">
      <xdr:nvSpPr>
        <xdr:cNvPr id="141" name="テキスト ボックス 140"/>
        <xdr:cNvSpPr txBox="1"/>
      </xdr:nvSpPr>
      <xdr:spPr>
        <a:xfrm>
          <a:off x="2527300" y="676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福岡県川崎町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17,531
17,428
36.14
10,232,691
9,629,153
596,017
4,813,910
12,641,419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67.0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158021</xdr:rowOff>
    </xdr:from>
    <xdr:to>
      <xdr:col>6</xdr:col>
      <xdr:colOff>511175</xdr:colOff>
      <xdr:row>33</xdr:row>
      <xdr:rowOff>159408</xdr:rowOff>
    </xdr:to>
    <xdr:cxnSp macro="">
      <xdr:nvCxnSpPr>
        <xdr:cNvPr id="63" name="直線コネクタ 62"/>
        <xdr:cNvCxnSpPr/>
      </xdr:nvCxnSpPr>
      <xdr:spPr>
        <a:xfrm flipV="1">
          <a:off x="3797300" y="5815871"/>
          <a:ext cx="8382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149318</xdr:rowOff>
    </xdr:from>
    <xdr:to>
      <xdr:col>5</xdr:col>
      <xdr:colOff>358775</xdr:colOff>
      <xdr:row>33</xdr:row>
      <xdr:rowOff>159408</xdr:rowOff>
    </xdr:to>
    <xdr:cxnSp macro="">
      <xdr:nvCxnSpPr>
        <xdr:cNvPr id="66" name="直線コネクタ 65"/>
        <xdr:cNvCxnSpPr/>
      </xdr:nvCxnSpPr>
      <xdr:spPr>
        <a:xfrm>
          <a:off x="2908300" y="5807168"/>
          <a:ext cx="889000" cy="1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149318</xdr:rowOff>
    </xdr:from>
    <xdr:to>
      <xdr:col>4</xdr:col>
      <xdr:colOff>155575</xdr:colOff>
      <xdr:row>34</xdr:row>
      <xdr:rowOff>25661</xdr:rowOff>
    </xdr:to>
    <xdr:cxnSp macro="">
      <xdr:nvCxnSpPr>
        <xdr:cNvPr id="69" name="直線コネクタ 68"/>
        <xdr:cNvCxnSpPr/>
      </xdr:nvCxnSpPr>
      <xdr:spPr>
        <a:xfrm flipV="1">
          <a:off x="2019300" y="5807168"/>
          <a:ext cx="889000" cy="4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25661</xdr:rowOff>
    </xdr:from>
    <xdr:to>
      <xdr:col>2</xdr:col>
      <xdr:colOff>638175</xdr:colOff>
      <xdr:row>34</xdr:row>
      <xdr:rowOff>100920</xdr:rowOff>
    </xdr:to>
    <xdr:cxnSp macro="">
      <xdr:nvCxnSpPr>
        <xdr:cNvPr id="72" name="直線コネクタ 71"/>
        <xdr:cNvCxnSpPr/>
      </xdr:nvCxnSpPr>
      <xdr:spPr>
        <a:xfrm flipV="1">
          <a:off x="1130300" y="5854961"/>
          <a:ext cx="889000" cy="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107221</xdr:rowOff>
    </xdr:from>
    <xdr:to>
      <xdr:col>6</xdr:col>
      <xdr:colOff>561975</xdr:colOff>
      <xdr:row>34</xdr:row>
      <xdr:rowOff>37371</xdr:rowOff>
    </xdr:to>
    <xdr:sp macro="" textlink="">
      <xdr:nvSpPr>
        <xdr:cNvPr id="82" name="円/楕円 81"/>
        <xdr:cNvSpPr/>
      </xdr:nvSpPr>
      <xdr:spPr>
        <a:xfrm>
          <a:off x="4584700" y="57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130098</xdr:rowOff>
    </xdr:from>
    <xdr:ext cx="534377" cy="259045"/>
    <xdr:sp macro="" textlink="">
      <xdr:nvSpPr>
        <xdr:cNvPr id="83" name="人件費該当値テキスト"/>
        <xdr:cNvSpPr txBox="1"/>
      </xdr:nvSpPr>
      <xdr:spPr>
        <a:xfrm>
          <a:off x="4686300" y="561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99,378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108608</xdr:rowOff>
    </xdr:from>
    <xdr:to>
      <xdr:col>5</xdr:col>
      <xdr:colOff>409575</xdr:colOff>
      <xdr:row>34</xdr:row>
      <xdr:rowOff>38758</xdr:rowOff>
    </xdr:to>
    <xdr:sp macro="" textlink="">
      <xdr:nvSpPr>
        <xdr:cNvPr id="84" name="円/楕円 83"/>
        <xdr:cNvSpPr/>
      </xdr:nvSpPr>
      <xdr:spPr>
        <a:xfrm>
          <a:off x="3746500" y="57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55285</xdr:rowOff>
    </xdr:from>
    <xdr:ext cx="534377" cy="259045"/>
    <xdr:sp macro="" textlink="">
      <xdr:nvSpPr>
        <xdr:cNvPr id="85" name="テキスト ボックス 84"/>
        <xdr:cNvSpPr txBox="1"/>
      </xdr:nvSpPr>
      <xdr:spPr>
        <a:xfrm>
          <a:off x="3530111" y="554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99,293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98518</xdr:rowOff>
    </xdr:from>
    <xdr:to>
      <xdr:col>4</xdr:col>
      <xdr:colOff>206375</xdr:colOff>
      <xdr:row>34</xdr:row>
      <xdr:rowOff>28668</xdr:rowOff>
    </xdr:to>
    <xdr:sp macro="" textlink="">
      <xdr:nvSpPr>
        <xdr:cNvPr id="86" name="円/楕円 85"/>
        <xdr:cNvSpPr/>
      </xdr:nvSpPr>
      <xdr:spPr>
        <a:xfrm>
          <a:off x="2857500" y="575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45195</xdr:rowOff>
    </xdr:from>
    <xdr:ext cx="534377" cy="259045"/>
    <xdr:sp macro="" textlink="">
      <xdr:nvSpPr>
        <xdr:cNvPr id="87" name="テキスト ボックス 86"/>
        <xdr:cNvSpPr txBox="1"/>
      </xdr:nvSpPr>
      <xdr:spPr>
        <a:xfrm>
          <a:off x="2641111" y="553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99,911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146311</xdr:rowOff>
    </xdr:from>
    <xdr:to>
      <xdr:col>3</xdr:col>
      <xdr:colOff>3175</xdr:colOff>
      <xdr:row>34</xdr:row>
      <xdr:rowOff>76461</xdr:rowOff>
    </xdr:to>
    <xdr:sp macro="" textlink="">
      <xdr:nvSpPr>
        <xdr:cNvPr id="88" name="円/楕円 87"/>
        <xdr:cNvSpPr/>
      </xdr:nvSpPr>
      <xdr:spPr>
        <a:xfrm>
          <a:off x="1968500" y="580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92988</xdr:rowOff>
    </xdr:from>
    <xdr:ext cx="534377" cy="259045"/>
    <xdr:sp macro="" textlink="">
      <xdr:nvSpPr>
        <xdr:cNvPr id="89" name="テキスト ボックス 88"/>
        <xdr:cNvSpPr txBox="1"/>
      </xdr:nvSpPr>
      <xdr:spPr>
        <a:xfrm>
          <a:off x="1752111" y="557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96,984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50120</xdr:rowOff>
    </xdr:from>
    <xdr:to>
      <xdr:col>1</xdr:col>
      <xdr:colOff>485775</xdr:colOff>
      <xdr:row>34</xdr:row>
      <xdr:rowOff>151720</xdr:rowOff>
    </xdr:to>
    <xdr:sp macro="" textlink="">
      <xdr:nvSpPr>
        <xdr:cNvPr id="90" name="円/楕円 89"/>
        <xdr:cNvSpPr/>
      </xdr:nvSpPr>
      <xdr:spPr>
        <a:xfrm>
          <a:off x="1079500" y="58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168247</xdr:rowOff>
    </xdr:from>
    <xdr:ext cx="534377" cy="259045"/>
    <xdr:sp macro="" textlink="">
      <xdr:nvSpPr>
        <xdr:cNvPr id="91" name="テキスト ボックス 90"/>
        <xdr:cNvSpPr txBox="1"/>
      </xdr:nvSpPr>
      <xdr:spPr>
        <a:xfrm>
          <a:off x="863111" y="565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116840</xdr:rowOff>
    </xdr:from>
    <xdr:to>
      <xdr:col>6</xdr:col>
      <xdr:colOff>511175</xdr:colOff>
      <xdr:row>59</xdr:row>
      <xdr:rowOff>17269</xdr:rowOff>
    </xdr:to>
    <xdr:cxnSp macro="">
      <xdr:nvCxnSpPr>
        <xdr:cNvPr id="121" name="直線コネクタ 120"/>
        <xdr:cNvCxnSpPr/>
      </xdr:nvCxnSpPr>
      <xdr:spPr>
        <a:xfrm flipV="1">
          <a:off x="3797300" y="10060940"/>
          <a:ext cx="838200" cy="7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17269</xdr:rowOff>
    </xdr:from>
    <xdr:to>
      <xdr:col>5</xdr:col>
      <xdr:colOff>358775</xdr:colOff>
      <xdr:row>59</xdr:row>
      <xdr:rowOff>41440</xdr:rowOff>
    </xdr:to>
    <xdr:cxnSp macro="">
      <xdr:nvCxnSpPr>
        <xdr:cNvPr id="124" name="直線コネクタ 123"/>
        <xdr:cNvCxnSpPr/>
      </xdr:nvCxnSpPr>
      <xdr:spPr>
        <a:xfrm flipV="1">
          <a:off x="2908300" y="10132819"/>
          <a:ext cx="889000" cy="2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128663</xdr:rowOff>
    </xdr:from>
    <xdr:ext cx="534377" cy="259045"/>
    <xdr:sp macro="" textlink="">
      <xdr:nvSpPr>
        <xdr:cNvPr id="126" name="テキスト ボックス 125"/>
        <xdr:cNvSpPr txBox="1"/>
      </xdr:nvSpPr>
      <xdr:spPr>
        <a:xfrm>
          <a:off x="3530111" y="9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36144</xdr:rowOff>
    </xdr:from>
    <xdr:to>
      <xdr:col>4</xdr:col>
      <xdr:colOff>155575</xdr:colOff>
      <xdr:row>59</xdr:row>
      <xdr:rowOff>41440</xdr:rowOff>
    </xdr:to>
    <xdr:cxnSp macro="">
      <xdr:nvCxnSpPr>
        <xdr:cNvPr id="127" name="直線コネクタ 126"/>
        <xdr:cNvCxnSpPr/>
      </xdr:nvCxnSpPr>
      <xdr:spPr>
        <a:xfrm>
          <a:off x="2019300" y="10151694"/>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36144</xdr:rowOff>
    </xdr:from>
    <xdr:to>
      <xdr:col>2</xdr:col>
      <xdr:colOff>638175</xdr:colOff>
      <xdr:row>59</xdr:row>
      <xdr:rowOff>91397</xdr:rowOff>
    </xdr:to>
    <xdr:cxnSp macro="">
      <xdr:nvCxnSpPr>
        <xdr:cNvPr id="130" name="直線コネクタ 129"/>
        <xdr:cNvCxnSpPr/>
      </xdr:nvCxnSpPr>
      <xdr:spPr>
        <a:xfrm flipV="1">
          <a:off x="1130300" y="10151694"/>
          <a:ext cx="889000" cy="5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66040</xdr:rowOff>
    </xdr:from>
    <xdr:to>
      <xdr:col>6</xdr:col>
      <xdr:colOff>561975</xdr:colOff>
      <xdr:row>58</xdr:row>
      <xdr:rowOff>167640</xdr:rowOff>
    </xdr:to>
    <xdr:sp macro="" textlink="">
      <xdr:nvSpPr>
        <xdr:cNvPr id="140" name="円/楕円 139"/>
        <xdr:cNvSpPr/>
      </xdr:nvSpPr>
      <xdr:spPr>
        <a:xfrm>
          <a:off x="45847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44467</xdr:rowOff>
    </xdr:from>
    <xdr:ext cx="534377" cy="259045"/>
    <xdr:sp macro="" textlink="">
      <xdr:nvSpPr>
        <xdr:cNvPr id="141" name="物件費該当値テキスト"/>
        <xdr:cNvSpPr txBox="1"/>
      </xdr:nvSpPr>
      <xdr:spPr>
        <a:xfrm>
          <a:off x="4686300" y="99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63,000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137919</xdr:rowOff>
    </xdr:from>
    <xdr:to>
      <xdr:col>5</xdr:col>
      <xdr:colOff>409575</xdr:colOff>
      <xdr:row>59</xdr:row>
      <xdr:rowOff>68069</xdr:rowOff>
    </xdr:to>
    <xdr:sp macro="" textlink="">
      <xdr:nvSpPr>
        <xdr:cNvPr id="142" name="円/楕円 141"/>
        <xdr:cNvSpPr/>
      </xdr:nvSpPr>
      <xdr:spPr>
        <a:xfrm>
          <a:off x="3746500" y="100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59196</xdr:rowOff>
    </xdr:from>
    <xdr:ext cx="534377" cy="259045"/>
    <xdr:sp macro="" textlink="">
      <xdr:nvSpPr>
        <xdr:cNvPr id="143" name="テキスト ボックス 142"/>
        <xdr:cNvSpPr txBox="1"/>
      </xdr:nvSpPr>
      <xdr:spPr>
        <a:xfrm>
          <a:off x="3530111" y="1017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53,567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162090</xdr:rowOff>
    </xdr:from>
    <xdr:to>
      <xdr:col>4</xdr:col>
      <xdr:colOff>206375</xdr:colOff>
      <xdr:row>59</xdr:row>
      <xdr:rowOff>92240</xdr:rowOff>
    </xdr:to>
    <xdr:sp macro="" textlink="">
      <xdr:nvSpPr>
        <xdr:cNvPr id="144" name="円/楕円 143"/>
        <xdr:cNvSpPr/>
      </xdr:nvSpPr>
      <xdr:spPr>
        <a:xfrm>
          <a:off x="2857500" y="101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83367</xdr:rowOff>
    </xdr:from>
    <xdr:ext cx="534377" cy="259045"/>
    <xdr:sp macro="" textlink="">
      <xdr:nvSpPr>
        <xdr:cNvPr id="145" name="テキスト ボックス 144"/>
        <xdr:cNvSpPr txBox="1"/>
      </xdr:nvSpPr>
      <xdr:spPr>
        <a:xfrm>
          <a:off x="2641111" y="101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156794</xdr:rowOff>
    </xdr:from>
    <xdr:to>
      <xdr:col>3</xdr:col>
      <xdr:colOff>3175</xdr:colOff>
      <xdr:row>59</xdr:row>
      <xdr:rowOff>86944</xdr:rowOff>
    </xdr:to>
    <xdr:sp macro="" textlink="">
      <xdr:nvSpPr>
        <xdr:cNvPr id="146" name="円/楕円 145"/>
        <xdr:cNvSpPr/>
      </xdr:nvSpPr>
      <xdr:spPr>
        <a:xfrm>
          <a:off x="1968500" y="101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78071</xdr:rowOff>
    </xdr:from>
    <xdr:ext cx="534377" cy="259045"/>
    <xdr:sp macro="" textlink="">
      <xdr:nvSpPr>
        <xdr:cNvPr id="147" name="テキスト ボックス 146"/>
        <xdr:cNvSpPr txBox="1"/>
      </xdr:nvSpPr>
      <xdr:spPr>
        <a:xfrm>
          <a:off x="1752111" y="1019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51,090</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40597</xdr:rowOff>
    </xdr:from>
    <xdr:to>
      <xdr:col>1</xdr:col>
      <xdr:colOff>485775</xdr:colOff>
      <xdr:row>59</xdr:row>
      <xdr:rowOff>142197</xdr:rowOff>
    </xdr:to>
    <xdr:sp macro="" textlink="">
      <xdr:nvSpPr>
        <xdr:cNvPr id="148" name="円/楕円 147"/>
        <xdr:cNvSpPr/>
      </xdr:nvSpPr>
      <xdr:spPr>
        <a:xfrm>
          <a:off x="1079500" y="101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133324</xdr:rowOff>
    </xdr:from>
    <xdr:ext cx="534377" cy="259045"/>
    <xdr:sp macro="" textlink="">
      <xdr:nvSpPr>
        <xdr:cNvPr id="149" name="テキスト ボックス 148"/>
        <xdr:cNvSpPr txBox="1"/>
      </xdr:nvSpPr>
      <xdr:spPr>
        <a:xfrm>
          <a:off x="863111" y="1024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143053</xdr:rowOff>
    </xdr:from>
    <xdr:to>
      <xdr:col>6</xdr:col>
      <xdr:colOff>511175</xdr:colOff>
      <xdr:row>78</xdr:row>
      <xdr:rowOff>166370</xdr:rowOff>
    </xdr:to>
    <xdr:cxnSp macro="">
      <xdr:nvCxnSpPr>
        <xdr:cNvPr id="178" name="直線コネクタ 177"/>
        <xdr:cNvCxnSpPr/>
      </xdr:nvCxnSpPr>
      <xdr:spPr>
        <a:xfrm>
          <a:off x="3797300" y="13516153"/>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140005</xdr:rowOff>
    </xdr:from>
    <xdr:to>
      <xdr:col>5</xdr:col>
      <xdr:colOff>358775</xdr:colOff>
      <xdr:row>78</xdr:row>
      <xdr:rowOff>143053</xdr:rowOff>
    </xdr:to>
    <xdr:cxnSp macro="">
      <xdr:nvCxnSpPr>
        <xdr:cNvPr id="181" name="直線コネクタ 180"/>
        <xdr:cNvCxnSpPr/>
      </xdr:nvCxnSpPr>
      <xdr:spPr>
        <a:xfrm>
          <a:off x="2908300" y="1351310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140005</xdr:rowOff>
    </xdr:from>
    <xdr:to>
      <xdr:col>4</xdr:col>
      <xdr:colOff>155575</xdr:colOff>
      <xdr:row>78</xdr:row>
      <xdr:rowOff>144996</xdr:rowOff>
    </xdr:to>
    <xdr:cxnSp macro="">
      <xdr:nvCxnSpPr>
        <xdr:cNvPr id="184" name="直線コネクタ 183"/>
        <xdr:cNvCxnSpPr/>
      </xdr:nvCxnSpPr>
      <xdr:spPr>
        <a:xfrm flipV="1">
          <a:off x="2019300" y="13513105"/>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144996</xdr:rowOff>
    </xdr:from>
    <xdr:to>
      <xdr:col>2</xdr:col>
      <xdr:colOff>638175</xdr:colOff>
      <xdr:row>78</xdr:row>
      <xdr:rowOff>149453</xdr:rowOff>
    </xdr:to>
    <xdr:cxnSp macro="">
      <xdr:nvCxnSpPr>
        <xdr:cNvPr id="187" name="直線コネクタ 186"/>
        <xdr:cNvCxnSpPr/>
      </xdr:nvCxnSpPr>
      <xdr:spPr>
        <a:xfrm flipV="1">
          <a:off x="1130300" y="13518096"/>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115570</xdr:rowOff>
    </xdr:from>
    <xdr:to>
      <xdr:col>6</xdr:col>
      <xdr:colOff>561975</xdr:colOff>
      <xdr:row>79</xdr:row>
      <xdr:rowOff>45720</xdr:rowOff>
    </xdr:to>
    <xdr:sp macro="" textlink="">
      <xdr:nvSpPr>
        <xdr:cNvPr id="197" name="円/楕円 196"/>
        <xdr:cNvSpPr/>
      </xdr:nvSpPr>
      <xdr:spPr>
        <a:xfrm>
          <a:off x="45847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30497</xdr:rowOff>
    </xdr:from>
    <xdr:ext cx="469744" cy="259045"/>
    <xdr:sp macro="" textlink="">
      <xdr:nvSpPr>
        <xdr:cNvPr id="198" name="維持補修費該当値テキスト"/>
        <xdr:cNvSpPr txBox="1"/>
      </xdr:nvSpPr>
      <xdr:spPr>
        <a:xfrm>
          <a:off x="4686300" y="1340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92253</xdr:rowOff>
    </xdr:from>
    <xdr:to>
      <xdr:col>5</xdr:col>
      <xdr:colOff>409575</xdr:colOff>
      <xdr:row>79</xdr:row>
      <xdr:rowOff>22403</xdr:rowOff>
    </xdr:to>
    <xdr:sp macro="" textlink="">
      <xdr:nvSpPr>
        <xdr:cNvPr id="199" name="円/楕円 198"/>
        <xdr:cNvSpPr/>
      </xdr:nvSpPr>
      <xdr:spPr>
        <a:xfrm>
          <a:off x="3746500" y="134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13530</xdr:rowOff>
    </xdr:from>
    <xdr:ext cx="469744" cy="259045"/>
    <xdr:sp macro="" textlink="">
      <xdr:nvSpPr>
        <xdr:cNvPr id="200" name="テキスト ボックス 199"/>
        <xdr:cNvSpPr txBox="1"/>
      </xdr:nvSpPr>
      <xdr:spPr>
        <a:xfrm>
          <a:off x="3562427" y="1355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89205</xdr:rowOff>
    </xdr:from>
    <xdr:to>
      <xdr:col>4</xdr:col>
      <xdr:colOff>206375</xdr:colOff>
      <xdr:row>79</xdr:row>
      <xdr:rowOff>19355</xdr:rowOff>
    </xdr:to>
    <xdr:sp macro="" textlink="">
      <xdr:nvSpPr>
        <xdr:cNvPr id="201" name="円/楕円 200"/>
        <xdr:cNvSpPr/>
      </xdr:nvSpPr>
      <xdr:spPr>
        <a:xfrm>
          <a:off x="2857500" y="134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10482</xdr:rowOff>
    </xdr:from>
    <xdr:ext cx="469744" cy="259045"/>
    <xdr:sp macro="" textlink="">
      <xdr:nvSpPr>
        <xdr:cNvPr id="202" name="テキスト ボックス 201"/>
        <xdr:cNvSpPr txBox="1"/>
      </xdr:nvSpPr>
      <xdr:spPr>
        <a:xfrm>
          <a:off x="2673427" y="1355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94196</xdr:rowOff>
    </xdr:from>
    <xdr:to>
      <xdr:col>3</xdr:col>
      <xdr:colOff>3175</xdr:colOff>
      <xdr:row>79</xdr:row>
      <xdr:rowOff>24346</xdr:rowOff>
    </xdr:to>
    <xdr:sp macro="" textlink="">
      <xdr:nvSpPr>
        <xdr:cNvPr id="203" name="円/楕円 202"/>
        <xdr:cNvSpPr/>
      </xdr:nvSpPr>
      <xdr:spPr>
        <a:xfrm>
          <a:off x="1968500" y="134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15473</xdr:rowOff>
    </xdr:from>
    <xdr:ext cx="469744" cy="259045"/>
    <xdr:sp macro="" textlink="">
      <xdr:nvSpPr>
        <xdr:cNvPr id="204" name="テキスト ボックス 203"/>
        <xdr:cNvSpPr txBox="1"/>
      </xdr:nvSpPr>
      <xdr:spPr>
        <a:xfrm>
          <a:off x="1784427" y="1356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98653</xdr:rowOff>
    </xdr:from>
    <xdr:to>
      <xdr:col>1</xdr:col>
      <xdr:colOff>485775</xdr:colOff>
      <xdr:row>79</xdr:row>
      <xdr:rowOff>28803</xdr:rowOff>
    </xdr:to>
    <xdr:sp macro="" textlink="">
      <xdr:nvSpPr>
        <xdr:cNvPr id="205" name="円/楕円 204"/>
        <xdr:cNvSpPr/>
      </xdr:nvSpPr>
      <xdr:spPr>
        <a:xfrm>
          <a:off x="1079500" y="1347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19930</xdr:rowOff>
    </xdr:from>
    <xdr:ext cx="469744" cy="259045"/>
    <xdr:sp macro="" textlink="">
      <xdr:nvSpPr>
        <xdr:cNvPr id="206" name="テキスト ボックス 205"/>
        <xdr:cNvSpPr txBox="1"/>
      </xdr:nvSpPr>
      <xdr:spPr>
        <a:xfrm>
          <a:off x="895427"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136223</xdr:rowOff>
    </xdr:from>
    <xdr:to>
      <xdr:col>6</xdr:col>
      <xdr:colOff>511175</xdr:colOff>
      <xdr:row>91</xdr:row>
      <xdr:rowOff>141219</xdr:rowOff>
    </xdr:to>
    <xdr:cxnSp macro="">
      <xdr:nvCxnSpPr>
        <xdr:cNvPr id="238" name="直線コネクタ 237"/>
        <xdr:cNvCxnSpPr/>
      </xdr:nvCxnSpPr>
      <xdr:spPr>
        <a:xfrm flipV="1">
          <a:off x="3797300" y="15566723"/>
          <a:ext cx="838200" cy="17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9" name="扶助費平均値テキスト"/>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141219</xdr:rowOff>
    </xdr:from>
    <xdr:to>
      <xdr:col>5</xdr:col>
      <xdr:colOff>358775</xdr:colOff>
      <xdr:row>92</xdr:row>
      <xdr:rowOff>71317</xdr:rowOff>
    </xdr:to>
    <xdr:cxnSp macro="">
      <xdr:nvCxnSpPr>
        <xdr:cNvPr id="241" name="直線コネクタ 240"/>
        <xdr:cNvCxnSpPr/>
      </xdr:nvCxnSpPr>
      <xdr:spPr>
        <a:xfrm flipV="1">
          <a:off x="2908300" y="15743169"/>
          <a:ext cx="889000" cy="10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12447</xdr:rowOff>
    </xdr:from>
    <xdr:ext cx="534377" cy="259045"/>
    <xdr:sp macro="" textlink="">
      <xdr:nvSpPr>
        <xdr:cNvPr id="243" name="テキスト ボックス 242"/>
        <xdr:cNvSpPr txBox="1"/>
      </xdr:nvSpPr>
      <xdr:spPr>
        <a:xfrm>
          <a:off x="3530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71317</xdr:rowOff>
    </xdr:from>
    <xdr:to>
      <xdr:col>4</xdr:col>
      <xdr:colOff>155575</xdr:colOff>
      <xdr:row>93</xdr:row>
      <xdr:rowOff>24143</xdr:rowOff>
    </xdr:to>
    <xdr:cxnSp macro="">
      <xdr:nvCxnSpPr>
        <xdr:cNvPr id="244" name="直線コネクタ 243"/>
        <xdr:cNvCxnSpPr/>
      </xdr:nvCxnSpPr>
      <xdr:spPr>
        <a:xfrm flipV="1">
          <a:off x="2019300" y="15844717"/>
          <a:ext cx="889000" cy="1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24143</xdr:rowOff>
    </xdr:from>
    <xdr:to>
      <xdr:col>2</xdr:col>
      <xdr:colOff>638175</xdr:colOff>
      <xdr:row>93</xdr:row>
      <xdr:rowOff>52701</xdr:rowOff>
    </xdr:to>
    <xdr:cxnSp macro="">
      <xdr:nvCxnSpPr>
        <xdr:cNvPr id="247" name="直線コネクタ 246"/>
        <xdr:cNvCxnSpPr/>
      </xdr:nvCxnSpPr>
      <xdr:spPr>
        <a:xfrm flipV="1">
          <a:off x="1130300" y="15968993"/>
          <a:ext cx="889000" cy="2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51" name="テキスト ボックス 250"/>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85423</xdr:rowOff>
    </xdr:from>
    <xdr:to>
      <xdr:col>6</xdr:col>
      <xdr:colOff>561975</xdr:colOff>
      <xdr:row>91</xdr:row>
      <xdr:rowOff>15573</xdr:rowOff>
    </xdr:to>
    <xdr:sp macro="" textlink="">
      <xdr:nvSpPr>
        <xdr:cNvPr id="257" name="円/楕円 256"/>
        <xdr:cNvSpPr/>
      </xdr:nvSpPr>
      <xdr:spPr>
        <a:xfrm>
          <a:off x="4584700" y="1551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19166</xdr:rowOff>
    </xdr:from>
    <xdr:ext cx="599010" cy="259045"/>
    <xdr:sp macro="" textlink="">
      <xdr:nvSpPr>
        <xdr:cNvPr id="258" name="扶助費該当値テキスト"/>
        <xdr:cNvSpPr txBox="1"/>
      </xdr:nvSpPr>
      <xdr:spPr>
        <a:xfrm>
          <a:off x="4686300" y="1544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112,213</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90419</xdr:rowOff>
    </xdr:from>
    <xdr:to>
      <xdr:col>5</xdr:col>
      <xdr:colOff>409575</xdr:colOff>
      <xdr:row>92</xdr:row>
      <xdr:rowOff>20569</xdr:rowOff>
    </xdr:to>
    <xdr:sp macro="" textlink="">
      <xdr:nvSpPr>
        <xdr:cNvPr id="259" name="円/楕円 258"/>
        <xdr:cNvSpPr/>
      </xdr:nvSpPr>
      <xdr:spPr>
        <a:xfrm>
          <a:off x="3746500" y="1569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37096</xdr:rowOff>
    </xdr:from>
    <xdr:ext cx="599010" cy="259045"/>
    <xdr:sp macro="" textlink="">
      <xdr:nvSpPr>
        <xdr:cNvPr id="260" name="テキスト ボックス 259"/>
        <xdr:cNvSpPr txBox="1"/>
      </xdr:nvSpPr>
      <xdr:spPr>
        <a:xfrm>
          <a:off x="3497794" y="1546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101,407</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20517</xdr:rowOff>
    </xdr:from>
    <xdr:to>
      <xdr:col>4</xdr:col>
      <xdr:colOff>206375</xdr:colOff>
      <xdr:row>92</xdr:row>
      <xdr:rowOff>122117</xdr:rowOff>
    </xdr:to>
    <xdr:sp macro="" textlink="">
      <xdr:nvSpPr>
        <xdr:cNvPr id="261" name="円/楕円 260"/>
        <xdr:cNvSpPr/>
      </xdr:nvSpPr>
      <xdr:spPr>
        <a:xfrm>
          <a:off x="2857500" y="157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138644</xdr:rowOff>
    </xdr:from>
    <xdr:ext cx="534377" cy="259045"/>
    <xdr:sp macro="" textlink="">
      <xdr:nvSpPr>
        <xdr:cNvPr id="262" name="テキスト ボックス 261"/>
        <xdr:cNvSpPr txBox="1"/>
      </xdr:nvSpPr>
      <xdr:spPr>
        <a:xfrm>
          <a:off x="2641111" y="155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95,188</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144793</xdr:rowOff>
    </xdr:from>
    <xdr:to>
      <xdr:col>3</xdr:col>
      <xdr:colOff>3175</xdr:colOff>
      <xdr:row>93</xdr:row>
      <xdr:rowOff>74943</xdr:rowOff>
    </xdr:to>
    <xdr:sp macro="" textlink="">
      <xdr:nvSpPr>
        <xdr:cNvPr id="263" name="円/楕円 262"/>
        <xdr:cNvSpPr/>
      </xdr:nvSpPr>
      <xdr:spPr>
        <a:xfrm>
          <a:off x="1968500" y="159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91470</xdr:rowOff>
    </xdr:from>
    <xdr:ext cx="534377" cy="259045"/>
    <xdr:sp macro="" textlink="">
      <xdr:nvSpPr>
        <xdr:cNvPr id="264" name="テキスト ボックス 263"/>
        <xdr:cNvSpPr txBox="1"/>
      </xdr:nvSpPr>
      <xdr:spPr>
        <a:xfrm>
          <a:off x="1752111" y="1569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87,577</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1901</xdr:rowOff>
    </xdr:from>
    <xdr:to>
      <xdr:col>1</xdr:col>
      <xdr:colOff>485775</xdr:colOff>
      <xdr:row>93</xdr:row>
      <xdr:rowOff>103501</xdr:rowOff>
    </xdr:to>
    <xdr:sp macro="" textlink="">
      <xdr:nvSpPr>
        <xdr:cNvPr id="265" name="円/楕円 264"/>
        <xdr:cNvSpPr/>
      </xdr:nvSpPr>
      <xdr:spPr>
        <a:xfrm>
          <a:off x="1079500" y="1594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120028</xdr:rowOff>
    </xdr:from>
    <xdr:ext cx="534377" cy="259045"/>
    <xdr:sp macro="" textlink="">
      <xdr:nvSpPr>
        <xdr:cNvPr id="266" name="テキスト ボックス 265"/>
        <xdr:cNvSpPr txBox="1"/>
      </xdr:nvSpPr>
      <xdr:spPr>
        <a:xfrm>
          <a:off x="863111" y="1572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7069</xdr:rowOff>
    </xdr:from>
    <xdr:to>
      <xdr:col>15</xdr:col>
      <xdr:colOff>180975</xdr:colOff>
      <xdr:row>36</xdr:row>
      <xdr:rowOff>19152</xdr:rowOff>
    </xdr:to>
    <xdr:cxnSp macro="">
      <xdr:nvCxnSpPr>
        <xdr:cNvPr id="297" name="直線コネクタ 296"/>
        <xdr:cNvCxnSpPr/>
      </xdr:nvCxnSpPr>
      <xdr:spPr>
        <a:xfrm>
          <a:off x="9639300" y="6179269"/>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7069</xdr:rowOff>
    </xdr:from>
    <xdr:to>
      <xdr:col>14</xdr:col>
      <xdr:colOff>28575</xdr:colOff>
      <xdr:row>36</xdr:row>
      <xdr:rowOff>98704</xdr:rowOff>
    </xdr:to>
    <xdr:cxnSp macro="">
      <xdr:nvCxnSpPr>
        <xdr:cNvPr id="300" name="直線コネクタ 299"/>
        <xdr:cNvCxnSpPr/>
      </xdr:nvCxnSpPr>
      <xdr:spPr>
        <a:xfrm flipV="1">
          <a:off x="8750300" y="6179269"/>
          <a:ext cx="889000" cy="9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59244</xdr:rowOff>
    </xdr:from>
    <xdr:to>
      <xdr:col>12</xdr:col>
      <xdr:colOff>511175</xdr:colOff>
      <xdr:row>36</xdr:row>
      <xdr:rowOff>98704</xdr:rowOff>
    </xdr:to>
    <xdr:cxnSp macro="">
      <xdr:nvCxnSpPr>
        <xdr:cNvPr id="303" name="直線コネクタ 302"/>
        <xdr:cNvCxnSpPr/>
      </xdr:nvCxnSpPr>
      <xdr:spPr>
        <a:xfrm>
          <a:off x="7861300" y="6231444"/>
          <a:ext cx="889000" cy="3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59244</xdr:rowOff>
    </xdr:from>
    <xdr:to>
      <xdr:col>11</xdr:col>
      <xdr:colOff>307975</xdr:colOff>
      <xdr:row>36</xdr:row>
      <xdr:rowOff>94513</xdr:rowOff>
    </xdr:to>
    <xdr:cxnSp macro="">
      <xdr:nvCxnSpPr>
        <xdr:cNvPr id="306" name="直線コネクタ 305"/>
        <xdr:cNvCxnSpPr/>
      </xdr:nvCxnSpPr>
      <xdr:spPr>
        <a:xfrm flipV="1">
          <a:off x="6972300" y="6231444"/>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139802</xdr:rowOff>
    </xdr:from>
    <xdr:to>
      <xdr:col>15</xdr:col>
      <xdr:colOff>231775</xdr:colOff>
      <xdr:row>36</xdr:row>
      <xdr:rowOff>69952</xdr:rowOff>
    </xdr:to>
    <xdr:sp macro="" textlink="">
      <xdr:nvSpPr>
        <xdr:cNvPr id="316" name="円/楕円 315"/>
        <xdr:cNvSpPr/>
      </xdr:nvSpPr>
      <xdr:spPr>
        <a:xfrm>
          <a:off x="10426700" y="61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118229</xdr:rowOff>
    </xdr:from>
    <xdr:ext cx="534377" cy="259045"/>
    <xdr:sp macro="" textlink="">
      <xdr:nvSpPr>
        <xdr:cNvPr id="317" name="補助費等該当値テキスト"/>
        <xdr:cNvSpPr txBox="1"/>
      </xdr:nvSpPr>
      <xdr:spPr>
        <a:xfrm>
          <a:off x="10528300" y="611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54,574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127719</xdr:rowOff>
    </xdr:from>
    <xdr:to>
      <xdr:col>14</xdr:col>
      <xdr:colOff>79375</xdr:colOff>
      <xdr:row>36</xdr:row>
      <xdr:rowOff>57869</xdr:rowOff>
    </xdr:to>
    <xdr:sp macro="" textlink="">
      <xdr:nvSpPr>
        <xdr:cNvPr id="318" name="円/楕円 317"/>
        <xdr:cNvSpPr/>
      </xdr:nvSpPr>
      <xdr:spPr>
        <a:xfrm>
          <a:off x="9588500" y="61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48996</xdr:rowOff>
    </xdr:from>
    <xdr:ext cx="534377" cy="259045"/>
    <xdr:sp macro="" textlink="">
      <xdr:nvSpPr>
        <xdr:cNvPr id="319" name="テキスト ボックス 318"/>
        <xdr:cNvSpPr txBox="1"/>
      </xdr:nvSpPr>
      <xdr:spPr>
        <a:xfrm>
          <a:off x="9372111" y="622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47904</xdr:rowOff>
    </xdr:from>
    <xdr:to>
      <xdr:col>12</xdr:col>
      <xdr:colOff>561975</xdr:colOff>
      <xdr:row>36</xdr:row>
      <xdr:rowOff>149504</xdr:rowOff>
    </xdr:to>
    <xdr:sp macro="" textlink="">
      <xdr:nvSpPr>
        <xdr:cNvPr id="320" name="円/楕円 319"/>
        <xdr:cNvSpPr/>
      </xdr:nvSpPr>
      <xdr:spPr>
        <a:xfrm>
          <a:off x="8699500" y="62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140631</xdr:rowOff>
    </xdr:from>
    <xdr:ext cx="534377" cy="259045"/>
    <xdr:sp macro="" textlink="">
      <xdr:nvSpPr>
        <xdr:cNvPr id="321" name="テキスト ボックス 320"/>
        <xdr:cNvSpPr txBox="1"/>
      </xdr:nvSpPr>
      <xdr:spPr>
        <a:xfrm>
          <a:off x="8483111" y="63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8444</xdr:rowOff>
    </xdr:from>
    <xdr:to>
      <xdr:col>11</xdr:col>
      <xdr:colOff>358775</xdr:colOff>
      <xdr:row>36</xdr:row>
      <xdr:rowOff>110044</xdr:rowOff>
    </xdr:to>
    <xdr:sp macro="" textlink="">
      <xdr:nvSpPr>
        <xdr:cNvPr id="322" name="円/楕円 321"/>
        <xdr:cNvSpPr/>
      </xdr:nvSpPr>
      <xdr:spPr>
        <a:xfrm>
          <a:off x="7810500" y="61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101171</xdr:rowOff>
    </xdr:from>
    <xdr:ext cx="534377" cy="259045"/>
    <xdr:sp macro="" textlink="">
      <xdr:nvSpPr>
        <xdr:cNvPr id="323" name="テキスト ボックス 322"/>
        <xdr:cNvSpPr txBox="1"/>
      </xdr:nvSpPr>
      <xdr:spPr>
        <a:xfrm>
          <a:off x="7594111" y="627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43713</xdr:rowOff>
    </xdr:from>
    <xdr:to>
      <xdr:col>10</xdr:col>
      <xdr:colOff>155575</xdr:colOff>
      <xdr:row>36</xdr:row>
      <xdr:rowOff>145313</xdr:rowOff>
    </xdr:to>
    <xdr:sp macro="" textlink="">
      <xdr:nvSpPr>
        <xdr:cNvPr id="324" name="円/楕円 323"/>
        <xdr:cNvSpPr/>
      </xdr:nvSpPr>
      <xdr:spPr>
        <a:xfrm>
          <a:off x="6921500" y="6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136440</xdr:rowOff>
    </xdr:from>
    <xdr:ext cx="534377" cy="259045"/>
    <xdr:sp macro="" textlink="">
      <xdr:nvSpPr>
        <xdr:cNvPr id="325" name="テキスト ボックス 324"/>
        <xdr:cNvSpPr txBox="1"/>
      </xdr:nvSpPr>
      <xdr:spPr>
        <a:xfrm>
          <a:off x="6705111" y="63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11370</xdr:rowOff>
    </xdr:from>
    <xdr:to>
      <xdr:col>15</xdr:col>
      <xdr:colOff>180975</xdr:colOff>
      <xdr:row>56</xdr:row>
      <xdr:rowOff>13027</xdr:rowOff>
    </xdr:to>
    <xdr:cxnSp macro="">
      <xdr:nvCxnSpPr>
        <xdr:cNvPr id="350" name="直線コネクタ 349"/>
        <xdr:cNvCxnSpPr/>
      </xdr:nvCxnSpPr>
      <xdr:spPr>
        <a:xfrm>
          <a:off x="9639300" y="9441120"/>
          <a:ext cx="838200" cy="17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11370</xdr:rowOff>
    </xdr:from>
    <xdr:to>
      <xdr:col>14</xdr:col>
      <xdr:colOff>28575</xdr:colOff>
      <xdr:row>56</xdr:row>
      <xdr:rowOff>40711</xdr:rowOff>
    </xdr:to>
    <xdr:cxnSp macro="">
      <xdr:nvCxnSpPr>
        <xdr:cNvPr id="353" name="直線コネクタ 352"/>
        <xdr:cNvCxnSpPr/>
      </xdr:nvCxnSpPr>
      <xdr:spPr>
        <a:xfrm flipV="1">
          <a:off x="8750300" y="9441120"/>
          <a:ext cx="889000" cy="20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13212</xdr:rowOff>
    </xdr:from>
    <xdr:ext cx="534377" cy="259045"/>
    <xdr:sp macro="" textlink="">
      <xdr:nvSpPr>
        <xdr:cNvPr id="355" name="テキスト ボックス 354"/>
        <xdr:cNvSpPr txBox="1"/>
      </xdr:nvSpPr>
      <xdr:spPr>
        <a:xfrm>
          <a:off x="9372111" y="9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78870</xdr:rowOff>
    </xdr:from>
    <xdr:to>
      <xdr:col>12</xdr:col>
      <xdr:colOff>511175</xdr:colOff>
      <xdr:row>56</xdr:row>
      <xdr:rowOff>40711</xdr:rowOff>
    </xdr:to>
    <xdr:cxnSp macro="">
      <xdr:nvCxnSpPr>
        <xdr:cNvPr id="356" name="直線コネクタ 355"/>
        <xdr:cNvCxnSpPr/>
      </xdr:nvCxnSpPr>
      <xdr:spPr>
        <a:xfrm>
          <a:off x="7861300" y="9337170"/>
          <a:ext cx="889000" cy="30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78870</xdr:rowOff>
    </xdr:from>
    <xdr:to>
      <xdr:col>11</xdr:col>
      <xdr:colOff>307975</xdr:colOff>
      <xdr:row>56</xdr:row>
      <xdr:rowOff>49540</xdr:rowOff>
    </xdr:to>
    <xdr:cxnSp macro="">
      <xdr:nvCxnSpPr>
        <xdr:cNvPr id="359" name="直線コネクタ 358"/>
        <xdr:cNvCxnSpPr/>
      </xdr:nvCxnSpPr>
      <xdr:spPr>
        <a:xfrm flipV="1">
          <a:off x="6972300" y="9337170"/>
          <a:ext cx="889000" cy="3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156229</xdr:rowOff>
    </xdr:from>
    <xdr:ext cx="534377" cy="259045"/>
    <xdr:sp macro="" textlink="">
      <xdr:nvSpPr>
        <xdr:cNvPr id="361" name="テキスト ボックス 360"/>
        <xdr:cNvSpPr txBox="1"/>
      </xdr:nvSpPr>
      <xdr:spPr>
        <a:xfrm>
          <a:off x="7594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133677</xdr:rowOff>
    </xdr:from>
    <xdr:to>
      <xdr:col>15</xdr:col>
      <xdr:colOff>231775</xdr:colOff>
      <xdr:row>56</xdr:row>
      <xdr:rowOff>63827</xdr:rowOff>
    </xdr:to>
    <xdr:sp macro="" textlink="">
      <xdr:nvSpPr>
        <xdr:cNvPr id="369" name="円/楕円 368"/>
        <xdr:cNvSpPr/>
      </xdr:nvSpPr>
      <xdr:spPr>
        <a:xfrm>
          <a:off x="10426700" y="956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112104</xdr:rowOff>
    </xdr:from>
    <xdr:ext cx="534377" cy="259045"/>
    <xdr:sp macro="" textlink="">
      <xdr:nvSpPr>
        <xdr:cNvPr id="370" name="普通建設事業費該当値テキスト"/>
        <xdr:cNvSpPr txBox="1"/>
      </xdr:nvSpPr>
      <xdr:spPr>
        <a:xfrm>
          <a:off x="10528300" y="95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62,165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132020</xdr:rowOff>
    </xdr:from>
    <xdr:to>
      <xdr:col>14</xdr:col>
      <xdr:colOff>79375</xdr:colOff>
      <xdr:row>55</xdr:row>
      <xdr:rowOff>62170</xdr:rowOff>
    </xdr:to>
    <xdr:sp macro="" textlink="">
      <xdr:nvSpPr>
        <xdr:cNvPr id="371" name="円/楕円 370"/>
        <xdr:cNvSpPr/>
      </xdr:nvSpPr>
      <xdr:spPr>
        <a:xfrm>
          <a:off x="9588500" y="93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78697</xdr:rowOff>
    </xdr:from>
    <xdr:ext cx="534377" cy="259045"/>
    <xdr:sp macro="" textlink="">
      <xdr:nvSpPr>
        <xdr:cNvPr id="372" name="テキスト ボックス 371"/>
        <xdr:cNvSpPr txBox="1"/>
      </xdr:nvSpPr>
      <xdr:spPr>
        <a:xfrm>
          <a:off x="9372111" y="916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92,455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161361</xdr:rowOff>
    </xdr:from>
    <xdr:to>
      <xdr:col>12</xdr:col>
      <xdr:colOff>561975</xdr:colOff>
      <xdr:row>56</xdr:row>
      <xdr:rowOff>91511</xdr:rowOff>
    </xdr:to>
    <xdr:sp macro="" textlink="">
      <xdr:nvSpPr>
        <xdr:cNvPr id="373" name="円/楕円 372"/>
        <xdr:cNvSpPr/>
      </xdr:nvSpPr>
      <xdr:spPr>
        <a:xfrm>
          <a:off x="8699500" y="959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82638</xdr:rowOff>
    </xdr:from>
    <xdr:ext cx="534377" cy="259045"/>
    <xdr:sp macro="" textlink="">
      <xdr:nvSpPr>
        <xdr:cNvPr id="374" name="テキスト ボックス 373"/>
        <xdr:cNvSpPr txBox="1"/>
      </xdr:nvSpPr>
      <xdr:spPr>
        <a:xfrm>
          <a:off x="8483111" y="96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57,321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28070</xdr:rowOff>
    </xdr:from>
    <xdr:to>
      <xdr:col>11</xdr:col>
      <xdr:colOff>358775</xdr:colOff>
      <xdr:row>54</xdr:row>
      <xdr:rowOff>129670</xdr:rowOff>
    </xdr:to>
    <xdr:sp macro="" textlink="">
      <xdr:nvSpPr>
        <xdr:cNvPr id="375" name="円/楕円 374"/>
        <xdr:cNvSpPr/>
      </xdr:nvSpPr>
      <xdr:spPr>
        <a:xfrm>
          <a:off x="7810500" y="928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146197</xdr:rowOff>
    </xdr:from>
    <xdr:ext cx="599010" cy="259045"/>
    <xdr:sp macro="" textlink="">
      <xdr:nvSpPr>
        <xdr:cNvPr id="376" name="テキスト ボックス 375"/>
        <xdr:cNvSpPr txBox="1"/>
      </xdr:nvSpPr>
      <xdr:spPr>
        <a:xfrm>
          <a:off x="7561794" y="906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110,644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170190</xdr:rowOff>
    </xdr:from>
    <xdr:to>
      <xdr:col>10</xdr:col>
      <xdr:colOff>155575</xdr:colOff>
      <xdr:row>56</xdr:row>
      <xdr:rowOff>100340</xdr:rowOff>
    </xdr:to>
    <xdr:sp macro="" textlink="">
      <xdr:nvSpPr>
        <xdr:cNvPr id="377" name="円/楕円 376"/>
        <xdr:cNvSpPr/>
      </xdr:nvSpPr>
      <xdr:spPr>
        <a:xfrm>
          <a:off x="6921500" y="95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91467</xdr:rowOff>
    </xdr:from>
    <xdr:ext cx="534377" cy="259045"/>
    <xdr:sp macro="" textlink="">
      <xdr:nvSpPr>
        <xdr:cNvPr id="378" name="テキスト ボックス 377"/>
        <xdr:cNvSpPr txBox="1"/>
      </xdr:nvSpPr>
      <xdr:spPr>
        <a:xfrm>
          <a:off x="6705111" y="969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40308</xdr:rowOff>
    </xdr:from>
    <xdr:to>
      <xdr:col>15</xdr:col>
      <xdr:colOff>180975</xdr:colOff>
      <xdr:row>78</xdr:row>
      <xdr:rowOff>142345</xdr:rowOff>
    </xdr:to>
    <xdr:cxnSp macro="">
      <xdr:nvCxnSpPr>
        <xdr:cNvPr id="409" name="直線コネクタ 408"/>
        <xdr:cNvCxnSpPr/>
      </xdr:nvCxnSpPr>
      <xdr:spPr>
        <a:xfrm>
          <a:off x="9639300" y="12556158"/>
          <a:ext cx="838200" cy="95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40308</xdr:rowOff>
    </xdr:from>
    <xdr:to>
      <xdr:col>14</xdr:col>
      <xdr:colOff>28575</xdr:colOff>
      <xdr:row>77</xdr:row>
      <xdr:rowOff>159669</xdr:rowOff>
    </xdr:to>
    <xdr:cxnSp macro="">
      <xdr:nvCxnSpPr>
        <xdr:cNvPr id="412" name="直線コネクタ 411"/>
        <xdr:cNvCxnSpPr/>
      </xdr:nvCxnSpPr>
      <xdr:spPr>
        <a:xfrm flipV="1">
          <a:off x="8750300" y="12556158"/>
          <a:ext cx="889000" cy="80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155844</xdr:rowOff>
    </xdr:from>
    <xdr:ext cx="534377" cy="259045"/>
    <xdr:sp macro="" textlink="">
      <xdr:nvSpPr>
        <xdr:cNvPr id="414" name="テキスト ボックス 413"/>
        <xdr:cNvSpPr txBox="1"/>
      </xdr:nvSpPr>
      <xdr:spPr>
        <a:xfrm>
          <a:off x="9372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91545</xdr:rowOff>
    </xdr:from>
    <xdr:to>
      <xdr:col>15</xdr:col>
      <xdr:colOff>231775</xdr:colOff>
      <xdr:row>79</xdr:row>
      <xdr:rowOff>21695</xdr:rowOff>
    </xdr:to>
    <xdr:sp macro="" textlink="">
      <xdr:nvSpPr>
        <xdr:cNvPr id="422" name="円/楕円 421"/>
        <xdr:cNvSpPr/>
      </xdr:nvSpPr>
      <xdr:spPr>
        <a:xfrm>
          <a:off x="10426700" y="1346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69972</xdr:rowOff>
    </xdr:from>
    <xdr:ext cx="469744" cy="259045"/>
    <xdr:sp macro="" textlink="">
      <xdr:nvSpPr>
        <xdr:cNvPr id="423" name="普通建設事業費 （ うち新規整備　）該当値テキスト"/>
        <xdr:cNvSpPr txBox="1"/>
      </xdr:nvSpPr>
      <xdr:spPr>
        <a:xfrm>
          <a:off x="10528300" y="134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7,838</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160958</xdr:rowOff>
    </xdr:from>
    <xdr:to>
      <xdr:col>14</xdr:col>
      <xdr:colOff>79375</xdr:colOff>
      <xdr:row>73</xdr:row>
      <xdr:rowOff>91108</xdr:rowOff>
    </xdr:to>
    <xdr:sp macro="" textlink="">
      <xdr:nvSpPr>
        <xdr:cNvPr id="424" name="円/楕円 423"/>
        <xdr:cNvSpPr/>
      </xdr:nvSpPr>
      <xdr:spPr>
        <a:xfrm>
          <a:off x="9588500" y="1250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107635</xdr:rowOff>
    </xdr:from>
    <xdr:ext cx="534377" cy="259045"/>
    <xdr:sp macro="" textlink="">
      <xdr:nvSpPr>
        <xdr:cNvPr id="425" name="テキスト ボックス 424"/>
        <xdr:cNvSpPr txBox="1"/>
      </xdr:nvSpPr>
      <xdr:spPr>
        <a:xfrm>
          <a:off x="9372111" y="122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108869</xdr:rowOff>
    </xdr:from>
    <xdr:to>
      <xdr:col>12</xdr:col>
      <xdr:colOff>561975</xdr:colOff>
      <xdr:row>78</xdr:row>
      <xdr:rowOff>39019</xdr:rowOff>
    </xdr:to>
    <xdr:sp macro="" textlink="">
      <xdr:nvSpPr>
        <xdr:cNvPr id="426" name="円/楕円 425"/>
        <xdr:cNvSpPr/>
      </xdr:nvSpPr>
      <xdr:spPr>
        <a:xfrm>
          <a:off x="8699500" y="133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30146</xdr:rowOff>
    </xdr:from>
    <xdr:ext cx="534377" cy="259045"/>
    <xdr:sp macro="" textlink="">
      <xdr:nvSpPr>
        <xdr:cNvPr id="427" name="テキスト ボックス 426"/>
        <xdr:cNvSpPr txBox="1"/>
      </xdr:nvSpPr>
      <xdr:spPr>
        <a:xfrm>
          <a:off x="8483111" y="134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57201</xdr:rowOff>
    </xdr:from>
    <xdr:to>
      <xdr:col>15</xdr:col>
      <xdr:colOff>180975</xdr:colOff>
      <xdr:row>97</xdr:row>
      <xdr:rowOff>69253</xdr:rowOff>
    </xdr:to>
    <xdr:cxnSp macro="">
      <xdr:nvCxnSpPr>
        <xdr:cNvPr id="456" name="直線コネクタ 455"/>
        <xdr:cNvCxnSpPr/>
      </xdr:nvCxnSpPr>
      <xdr:spPr>
        <a:xfrm flipV="1">
          <a:off x="9639300" y="16344951"/>
          <a:ext cx="838200" cy="35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57662</xdr:rowOff>
    </xdr:from>
    <xdr:ext cx="534377" cy="259045"/>
    <xdr:sp macro="" textlink="">
      <xdr:nvSpPr>
        <xdr:cNvPr id="457" name="普通建設事業費 （ うち更新整備　）平均値テキスト"/>
        <xdr:cNvSpPr txBox="1"/>
      </xdr:nvSpPr>
      <xdr:spPr>
        <a:xfrm>
          <a:off x="10528300" y="16516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143230</xdr:rowOff>
    </xdr:from>
    <xdr:to>
      <xdr:col>14</xdr:col>
      <xdr:colOff>28575</xdr:colOff>
      <xdr:row>97</xdr:row>
      <xdr:rowOff>69253</xdr:rowOff>
    </xdr:to>
    <xdr:cxnSp macro="">
      <xdr:nvCxnSpPr>
        <xdr:cNvPr id="459" name="直線コネクタ 458"/>
        <xdr:cNvCxnSpPr/>
      </xdr:nvCxnSpPr>
      <xdr:spPr>
        <a:xfrm>
          <a:off x="8750300" y="16602430"/>
          <a:ext cx="889000" cy="9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27195</xdr:rowOff>
    </xdr:from>
    <xdr:ext cx="534377" cy="259045"/>
    <xdr:sp macro="" textlink="">
      <xdr:nvSpPr>
        <xdr:cNvPr id="463" name="テキスト ボックス 462"/>
        <xdr:cNvSpPr txBox="1"/>
      </xdr:nvSpPr>
      <xdr:spPr>
        <a:xfrm>
          <a:off x="8483111" y="166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6401</xdr:rowOff>
    </xdr:from>
    <xdr:to>
      <xdr:col>15</xdr:col>
      <xdr:colOff>231775</xdr:colOff>
      <xdr:row>95</xdr:row>
      <xdr:rowOff>108001</xdr:rowOff>
    </xdr:to>
    <xdr:sp macro="" textlink="">
      <xdr:nvSpPr>
        <xdr:cNvPr id="469" name="円/楕円 468"/>
        <xdr:cNvSpPr/>
      </xdr:nvSpPr>
      <xdr:spPr>
        <a:xfrm>
          <a:off x="10426700" y="162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29278</xdr:rowOff>
    </xdr:from>
    <xdr:ext cx="534377" cy="259045"/>
    <xdr:sp macro="" textlink="">
      <xdr:nvSpPr>
        <xdr:cNvPr id="470" name="普通建設事業費 （ うち更新整備　）該当値テキスト"/>
        <xdr:cNvSpPr txBox="1"/>
      </xdr:nvSpPr>
      <xdr:spPr>
        <a:xfrm>
          <a:off x="10528300" y="1614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52,996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18453</xdr:rowOff>
    </xdr:from>
    <xdr:to>
      <xdr:col>14</xdr:col>
      <xdr:colOff>79375</xdr:colOff>
      <xdr:row>97</xdr:row>
      <xdr:rowOff>120053</xdr:rowOff>
    </xdr:to>
    <xdr:sp macro="" textlink="">
      <xdr:nvSpPr>
        <xdr:cNvPr id="471" name="円/楕円 470"/>
        <xdr:cNvSpPr/>
      </xdr:nvSpPr>
      <xdr:spPr>
        <a:xfrm>
          <a:off x="9588500" y="1664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111180</xdr:rowOff>
    </xdr:from>
    <xdr:ext cx="534377" cy="259045"/>
    <xdr:sp macro="" textlink="">
      <xdr:nvSpPr>
        <xdr:cNvPr id="472" name="テキスト ボックス 471"/>
        <xdr:cNvSpPr txBox="1"/>
      </xdr:nvSpPr>
      <xdr:spPr>
        <a:xfrm>
          <a:off x="9372111" y="1674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92430</xdr:rowOff>
    </xdr:from>
    <xdr:to>
      <xdr:col>12</xdr:col>
      <xdr:colOff>561975</xdr:colOff>
      <xdr:row>97</xdr:row>
      <xdr:rowOff>22580</xdr:rowOff>
    </xdr:to>
    <xdr:sp macro="" textlink="">
      <xdr:nvSpPr>
        <xdr:cNvPr id="473" name="円/楕円 472"/>
        <xdr:cNvSpPr/>
      </xdr:nvSpPr>
      <xdr:spPr>
        <a:xfrm>
          <a:off x="8699500" y="165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39107</xdr:rowOff>
    </xdr:from>
    <xdr:ext cx="534377" cy="259045"/>
    <xdr:sp macro="" textlink="">
      <xdr:nvSpPr>
        <xdr:cNvPr id="474" name="テキスト ボックス 473"/>
        <xdr:cNvSpPr txBox="1"/>
      </xdr:nvSpPr>
      <xdr:spPr>
        <a:xfrm>
          <a:off x="8483111" y="163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91449</xdr:rowOff>
    </xdr:from>
    <xdr:to>
      <xdr:col>23</xdr:col>
      <xdr:colOff>517525</xdr:colOff>
      <xdr:row>39</xdr:row>
      <xdr:rowOff>98878</xdr:rowOff>
    </xdr:to>
    <xdr:cxnSp macro="">
      <xdr:nvCxnSpPr>
        <xdr:cNvPr id="505" name="直線コネクタ 504"/>
        <xdr:cNvCxnSpPr/>
      </xdr:nvCxnSpPr>
      <xdr:spPr>
        <a:xfrm flipV="1">
          <a:off x="15481300" y="6777999"/>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75904</xdr:rowOff>
    </xdr:from>
    <xdr:to>
      <xdr:col>22</xdr:col>
      <xdr:colOff>365125</xdr:colOff>
      <xdr:row>39</xdr:row>
      <xdr:rowOff>98878</xdr:rowOff>
    </xdr:to>
    <xdr:cxnSp macro="">
      <xdr:nvCxnSpPr>
        <xdr:cNvPr id="508" name="直線コネクタ 507"/>
        <xdr:cNvCxnSpPr/>
      </xdr:nvCxnSpPr>
      <xdr:spPr>
        <a:xfrm>
          <a:off x="14592300" y="6762454"/>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61666</xdr:rowOff>
    </xdr:from>
    <xdr:to>
      <xdr:col>21</xdr:col>
      <xdr:colOff>161925</xdr:colOff>
      <xdr:row>39</xdr:row>
      <xdr:rowOff>75904</xdr:rowOff>
    </xdr:to>
    <xdr:cxnSp macro="">
      <xdr:nvCxnSpPr>
        <xdr:cNvPr id="511" name="直線コネクタ 510"/>
        <xdr:cNvCxnSpPr/>
      </xdr:nvCxnSpPr>
      <xdr:spPr>
        <a:xfrm>
          <a:off x="13703300" y="6748216"/>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101736</xdr:rowOff>
    </xdr:from>
    <xdr:to>
      <xdr:col>19</xdr:col>
      <xdr:colOff>644525</xdr:colOff>
      <xdr:row>39</xdr:row>
      <xdr:rowOff>61666</xdr:rowOff>
    </xdr:to>
    <xdr:cxnSp macro="">
      <xdr:nvCxnSpPr>
        <xdr:cNvPr id="514" name="直線コネクタ 513"/>
        <xdr:cNvCxnSpPr/>
      </xdr:nvCxnSpPr>
      <xdr:spPr>
        <a:xfrm>
          <a:off x="12814300" y="6616836"/>
          <a:ext cx="889000" cy="13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40649</xdr:rowOff>
    </xdr:from>
    <xdr:to>
      <xdr:col>23</xdr:col>
      <xdr:colOff>568325</xdr:colOff>
      <xdr:row>39</xdr:row>
      <xdr:rowOff>142249</xdr:rowOff>
    </xdr:to>
    <xdr:sp macro="" textlink="">
      <xdr:nvSpPr>
        <xdr:cNvPr id="524" name="円/楕円 523"/>
        <xdr:cNvSpPr/>
      </xdr:nvSpPr>
      <xdr:spPr>
        <a:xfrm>
          <a:off x="16268700" y="67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154375</xdr:rowOff>
    </xdr:from>
    <xdr:ext cx="378565" cy="259045"/>
    <xdr:sp macro="" textlink="">
      <xdr:nvSpPr>
        <xdr:cNvPr id="525" name="災害復旧事業費該当値テキスト"/>
        <xdr:cNvSpPr txBox="1"/>
      </xdr:nvSpPr>
      <xdr:spPr>
        <a:xfrm>
          <a:off x="16370300" y="6669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25104</xdr:rowOff>
    </xdr:from>
    <xdr:to>
      <xdr:col>21</xdr:col>
      <xdr:colOff>212725</xdr:colOff>
      <xdr:row>39</xdr:row>
      <xdr:rowOff>126704</xdr:rowOff>
    </xdr:to>
    <xdr:sp macro="" textlink="">
      <xdr:nvSpPr>
        <xdr:cNvPr id="528" name="円/楕円 527"/>
        <xdr:cNvSpPr/>
      </xdr:nvSpPr>
      <xdr:spPr>
        <a:xfrm>
          <a:off x="14541500" y="671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117831</xdr:rowOff>
    </xdr:from>
    <xdr:ext cx="469744" cy="259045"/>
    <xdr:sp macro="" textlink="">
      <xdr:nvSpPr>
        <xdr:cNvPr id="529" name="テキスト ボックス 528"/>
        <xdr:cNvSpPr txBox="1"/>
      </xdr:nvSpPr>
      <xdr:spPr>
        <a:xfrm>
          <a:off x="14357427" y="680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10866</xdr:rowOff>
    </xdr:from>
    <xdr:to>
      <xdr:col>20</xdr:col>
      <xdr:colOff>9525</xdr:colOff>
      <xdr:row>39</xdr:row>
      <xdr:rowOff>112466</xdr:rowOff>
    </xdr:to>
    <xdr:sp macro="" textlink="">
      <xdr:nvSpPr>
        <xdr:cNvPr id="530" name="円/楕円 529"/>
        <xdr:cNvSpPr/>
      </xdr:nvSpPr>
      <xdr:spPr>
        <a:xfrm>
          <a:off x="13652500" y="669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103593</xdr:rowOff>
    </xdr:from>
    <xdr:ext cx="469744" cy="259045"/>
    <xdr:sp macro="" textlink="">
      <xdr:nvSpPr>
        <xdr:cNvPr id="531" name="テキスト ボックス 530"/>
        <xdr:cNvSpPr txBox="1"/>
      </xdr:nvSpPr>
      <xdr:spPr>
        <a:xfrm>
          <a:off x="13468427" y="67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50936</xdr:rowOff>
    </xdr:from>
    <xdr:to>
      <xdr:col>18</xdr:col>
      <xdr:colOff>492125</xdr:colOff>
      <xdr:row>38</xdr:row>
      <xdr:rowOff>152536</xdr:rowOff>
    </xdr:to>
    <xdr:sp macro="" textlink="">
      <xdr:nvSpPr>
        <xdr:cNvPr id="532" name="円/楕円 531"/>
        <xdr:cNvSpPr/>
      </xdr:nvSpPr>
      <xdr:spPr>
        <a:xfrm>
          <a:off x="12763500" y="65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143663</xdr:rowOff>
    </xdr:from>
    <xdr:ext cx="534377" cy="259045"/>
    <xdr:sp macro="" textlink="">
      <xdr:nvSpPr>
        <xdr:cNvPr id="533" name="テキスト ボックス 532"/>
        <xdr:cNvSpPr txBox="1"/>
      </xdr:nvSpPr>
      <xdr:spPr>
        <a:xfrm>
          <a:off x="12547111" y="665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56</xdr:row>
      <xdr:rowOff>11684</xdr:rowOff>
    </xdr:from>
    <xdr:to>
      <xdr:col>23</xdr:col>
      <xdr:colOff>516889</xdr:colOff>
      <xdr:row>58</xdr:row>
      <xdr:rowOff>139700</xdr:rowOff>
    </xdr:to>
    <xdr:cxnSp macro="">
      <xdr:nvCxnSpPr>
        <xdr:cNvPr id="555" name="直線コネクタ 554"/>
        <xdr:cNvCxnSpPr/>
      </xdr:nvCxnSpPr>
      <xdr:spPr>
        <a:xfrm flipV="1">
          <a:off x="16317595" y="9612884"/>
          <a:ext cx="1269" cy="470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16019</xdr:rowOff>
    </xdr:from>
    <xdr:ext cx="249299" cy="259045"/>
    <xdr:sp macro="" textlink="">
      <xdr:nvSpPr>
        <xdr:cNvPr id="556" name="失業対策事業費最小値テキスト"/>
        <xdr:cNvSpPr txBox="1"/>
      </xdr:nvSpPr>
      <xdr:spPr>
        <a:xfrm>
          <a:off x="16370300" y="101315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129811</xdr:rowOff>
    </xdr:from>
    <xdr:ext cx="378565" cy="259045"/>
    <xdr:sp macro="" textlink="">
      <xdr:nvSpPr>
        <xdr:cNvPr id="558" name="失業対策事業費最大値テキスト"/>
        <xdr:cNvSpPr txBox="1"/>
      </xdr:nvSpPr>
      <xdr:spPr>
        <a:xfrm>
          <a:off x="16370300" y="9388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56</xdr:row>
      <xdr:rowOff>11684</xdr:rowOff>
    </xdr:from>
    <xdr:to>
      <xdr:col>23</xdr:col>
      <xdr:colOff>606425</xdr:colOff>
      <xdr:row>56</xdr:row>
      <xdr:rowOff>11684</xdr:rowOff>
    </xdr:to>
    <xdr:cxnSp macro="">
      <xdr:nvCxnSpPr>
        <xdr:cNvPr id="559" name="直線コネクタ 558"/>
        <xdr:cNvCxnSpPr/>
      </xdr:nvCxnSpPr>
      <xdr:spPr>
        <a:xfrm>
          <a:off x="16230600" y="961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141986</xdr:rowOff>
    </xdr:from>
    <xdr:to>
      <xdr:col>23</xdr:col>
      <xdr:colOff>517525</xdr:colOff>
      <xdr:row>56</xdr:row>
      <xdr:rowOff>11684</xdr:rowOff>
    </xdr:to>
    <xdr:cxnSp macro="">
      <xdr:nvCxnSpPr>
        <xdr:cNvPr id="560" name="直線コネクタ 559"/>
        <xdr:cNvCxnSpPr/>
      </xdr:nvCxnSpPr>
      <xdr:spPr>
        <a:xfrm>
          <a:off x="15481300" y="95717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60469</xdr:rowOff>
    </xdr:from>
    <xdr:ext cx="249299" cy="259045"/>
    <xdr:sp macro="" textlink="">
      <xdr:nvSpPr>
        <xdr:cNvPr id="561" name="失業対策事業費平均値テキスト"/>
        <xdr:cNvSpPr txBox="1"/>
      </xdr:nvSpPr>
      <xdr:spPr>
        <a:xfrm>
          <a:off x="16370300" y="10004569"/>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82042</xdr:rowOff>
    </xdr:from>
    <xdr:to>
      <xdr:col>23</xdr:col>
      <xdr:colOff>568325</xdr:colOff>
      <xdr:row>59</xdr:row>
      <xdr:rowOff>12192</xdr:rowOff>
    </xdr:to>
    <xdr:sp macro="" textlink="">
      <xdr:nvSpPr>
        <xdr:cNvPr id="562" name="フローチャート : 判断 561"/>
        <xdr:cNvSpPr/>
      </xdr:nvSpPr>
      <xdr:spPr>
        <a:xfrm>
          <a:off x="16268700" y="1002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34544</xdr:rowOff>
    </xdr:from>
    <xdr:to>
      <xdr:col>22</xdr:col>
      <xdr:colOff>365125</xdr:colOff>
      <xdr:row>55</xdr:row>
      <xdr:rowOff>141986</xdr:rowOff>
    </xdr:to>
    <xdr:cxnSp macro="">
      <xdr:nvCxnSpPr>
        <xdr:cNvPr id="563" name="直線コネクタ 562"/>
        <xdr:cNvCxnSpPr/>
      </xdr:nvCxnSpPr>
      <xdr:spPr>
        <a:xfrm>
          <a:off x="14592300" y="8949944"/>
          <a:ext cx="889000" cy="6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79756</xdr:rowOff>
    </xdr:from>
    <xdr:to>
      <xdr:col>22</xdr:col>
      <xdr:colOff>415925</xdr:colOff>
      <xdr:row>59</xdr:row>
      <xdr:rowOff>9906</xdr:rowOff>
    </xdr:to>
    <xdr:sp macro="" textlink="">
      <xdr:nvSpPr>
        <xdr:cNvPr id="564" name="フローチャート : 判断 563"/>
        <xdr:cNvSpPr/>
      </xdr:nvSpPr>
      <xdr:spPr>
        <a:xfrm>
          <a:off x="15430500" y="1002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1033</xdr:rowOff>
    </xdr:from>
    <xdr:ext cx="249299" cy="259045"/>
    <xdr:sp macro="" textlink="">
      <xdr:nvSpPr>
        <xdr:cNvPr id="565" name="テキスト ボックス 564"/>
        <xdr:cNvSpPr txBox="1"/>
      </xdr:nvSpPr>
      <xdr:spPr>
        <a:xfrm>
          <a:off x="15356649" y="101165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157988</xdr:rowOff>
    </xdr:from>
    <xdr:to>
      <xdr:col>21</xdr:col>
      <xdr:colOff>161925</xdr:colOff>
      <xdr:row>52</xdr:row>
      <xdr:rowOff>34544</xdr:rowOff>
    </xdr:to>
    <xdr:cxnSp macro="">
      <xdr:nvCxnSpPr>
        <xdr:cNvPr id="566" name="直線コネクタ 565"/>
        <xdr:cNvCxnSpPr/>
      </xdr:nvCxnSpPr>
      <xdr:spPr>
        <a:xfrm>
          <a:off x="13703300" y="890193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72898</xdr:rowOff>
    </xdr:from>
    <xdr:to>
      <xdr:col>21</xdr:col>
      <xdr:colOff>212725</xdr:colOff>
      <xdr:row>59</xdr:row>
      <xdr:rowOff>3048</xdr:rowOff>
    </xdr:to>
    <xdr:sp macro="" textlink="">
      <xdr:nvSpPr>
        <xdr:cNvPr id="567" name="フローチャート :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165625</xdr:rowOff>
    </xdr:from>
    <xdr:ext cx="249299" cy="259045"/>
    <xdr:sp macro="" textlink="">
      <xdr:nvSpPr>
        <xdr:cNvPr id="568" name="テキスト ボックス 567"/>
        <xdr:cNvSpPr txBox="1"/>
      </xdr:nvSpPr>
      <xdr:spPr>
        <a:xfrm>
          <a:off x="14467649" y="10109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157988</xdr:rowOff>
    </xdr:from>
    <xdr:to>
      <xdr:col>19</xdr:col>
      <xdr:colOff>644525</xdr:colOff>
      <xdr:row>52</xdr:row>
      <xdr:rowOff>2540</xdr:rowOff>
    </xdr:to>
    <xdr:cxnSp macro="">
      <xdr:nvCxnSpPr>
        <xdr:cNvPr id="569" name="直線コネクタ 568"/>
        <xdr:cNvCxnSpPr/>
      </xdr:nvCxnSpPr>
      <xdr:spPr>
        <a:xfrm flipV="1">
          <a:off x="12814300" y="89019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72898</xdr:rowOff>
    </xdr:from>
    <xdr:to>
      <xdr:col>20</xdr:col>
      <xdr:colOff>9525</xdr:colOff>
      <xdr:row>59</xdr:row>
      <xdr:rowOff>3048</xdr:rowOff>
    </xdr:to>
    <xdr:sp macro="" textlink="">
      <xdr:nvSpPr>
        <xdr:cNvPr id="570" name="フローチャート : 判断 569"/>
        <xdr:cNvSpPr/>
      </xdr:nvSpPr>
      <xdr:spPr>
        <a:xfrm>
          <a:off x="1365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165625</xdr:rowOff>
    </xdr:from>
    <xdr:ext cx="249299" cy="259045"/>
    <xdr:sp macro="" textlink="">
      <xdr:nvSpPr>
        <xdr:cNvPr id="571" name="テキスト ボックス 570"/>
        <xdr:cNvSpPr txBox="1"/>
      </xdr:nvSpPr>
      <xdr:spPr>
        <a:xfrm>
          <a:off x="13578649" y="10109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72898</xdr:rowOff>
    </xdr:from>
    <xdr:to>
      <xdr:col>18</xdr:col>
      <xdr:colOff>492125</xdr:colOff>
      <xdr:row>59</xdr:row>
      <xdr:rowOff>3048</xdr:rowOff>
    </xdr:to>
    <xdr:sp macro="" textlink="">
      <xdr:nvSpPr>
        <xdr:cNvPr id="572" name="フローチャート : 判断 571"/>
        <xdr:cNvSpPr/>
      </xdr:nvSpPr>
      <xdr:spPr>
        <a:xfrm>
          <a:off x="1276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165625</xdr:rowOff>
    </xdr:from>
    <xdr:ext cx="249299" cy="259045"/>
    <xdr:sp macro="" textlink="">
      <xdr:nvSpPr>
        <xdr:cNvPr id="573" name="テキスト ボックス 572"/>
        <xdr:cNvSpPr txBox="1"/>
      </xdr:nvSpPr>
      <xdr:spPr>
        <a:xfrm>
          <a:off x="12689649" y="10109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132334</xdr:rowOff>
    </xdr:from>
    <xdr:to>
      <xdr:col>23</xdr:col>
      <xdr:colOff>568325</xdr:colOff>
      <xdr:row>56</xdr:row>
      <xdr:rowOff>62484</xdr:rowOff>
    </xdr:to>
    <xdr:sp macro="" textlink="">
      <xdr:nvSpPr>
        <xdr:cNvPr id="579" name="円/楕円 578"/>
        <xdr:cNvSpPr/>
      </xdr:nvSpPr>
      <xdr:spPr>
        <a:xfrm>
          <a:off x="16268700" y="95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85361</xdr:rowOff>
    </xdr:from>
    <xdr:ext cx="378565" cy="259045"/>
    <xdr:sp macro="" textlink="">
      <xdr:nvSpPr>
        <xdr:cNvPr id="580" name="失業対策事業費該当値テキスト"/>
        <xdr:cNvSpPr txBox="1"/>
      </xdr:nvSpPr>
      <xdr:spPr>
        <a:xfrm>
          <a:off x="16370300" y="951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91186</xdr:rowOff>
    </xdr:from>
    <xdr:to>
      <xdr:col>22</xdr:col>
      <xdr:colOff>415925</xdr:colOff>
      <xdr:row>56</xdr:row>
      <xdr:rowOff>21336</xdr:rowOff>
    </xdr:to>
    <xdr:sp macro="" textlink="">
      <xdr:nvSpPr>
        <xdr:cNvPr id="581" name="円/楕円 580"/>
        <xdr:cNvSpPr/>
      </xdr:nvSpPr>
      <xdr:spPr>
        <a:xfrm>
          <a:off x="15430500" y="952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54</xdr:row>
      <xdr:rowOff>37863</xdr:rowOff>
    </xdr:from>
    <xdr:ext cx="378565" cy="259045"/>
    <xdr:sp macro="" textlink="">
      <xdr:nvSpPr>
        <xdr:cNvPr id="582" name="テキスト ボックス 581"/>
        <xdr:cNvSpPr txBox="1"/>
      </xdr:nvSpPr>
      <xdr:spPr>
        <a:xfrm>
          <a:off x="15292017" y="929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155194</xdr:rowOff>
    </xdr:from>
    <xdr:to>
      <xdr:col>21</xdr:col>
      <xdr:colOff>212725</xdr:colOff>
      <xdr:row>52</xdr:row>
      <xdr:rowOff>85344</xdr:rowOff>
    </xdr:to>
    <xdr:sp macro="" textlink="">
      <xdr:nvSpPr>
        <xdr:cNvPr id="583" name="円/楕円 582"/>
        <xdr:cNvSpPr/>
      </xdr:nvSpPr>
      <xdr:spPr>
        <a:xfrm>
          <a:off x="14541500" y="889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50</xdr:row>
      <xdr:rowOff>101871</xdr:rowOff>
    </xdr:from>
    <xdr:ext cx="378565" cy="259045"/>
    <xdr:sp macro="" textlink="">
      <xdr:nvSpPr>
        <xdr:cNvPr id="584" name="テキスト ボックス 583"/>
        <xdr:cNvSpPr txBox="1"/>
      </xdr:nvSpPr>
      <xdr:spPr>
        <a:xfrm>
          <a:off x="14403017" y="8674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107188</xdr:rowOff>
    </xdr:from>
    <xdr:to>
      <xdr:col>20</xdr:col>
      <xdr:colOff>9525</xdr:colOff>
      <xdr:row>52</xdr:row>
      <xdr:rowOff>37338</xdr:rowOff>
    </xdr:to>
    <xdr:sp macro="" textlink="">
      <xdr:nvSpPr>
        <xdr:cNvPr id="585" name="円/楕円 584"/>
        <xdr:cNvSpPr/>
      </xdr:nvSpPr>
      <xdr:spPr>
        <a:xfrm>
          <a:off x="13652500" y="88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50</xdr:row>
      <xdr:rowOff>53865</xdr:rowOff>
    </xdr:from>
    <xdr:ext cx="378565" cy="259045"/>
    <xdr:sp macro="" textlink="">
      <xdr:nvSpPr>
        <xdr:cNvPr id="586" name="テキスト ボックス 585"/>
        <xdr:cNvSpPr txBox="1"/>
      </xdr:nvSpPr>
      <xdr:spPr>
        <a:xfrm>
          <a:off x="13514017" y="8626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123190</xdr:rowOff>
    </xdr:from>
    <xdr:to>
      <xdr:col>18</xdr:col>
      <xdr:colOff>492125</xdr:colOff>
      <xdr:row>52</xdr:row>
      <xdr:rowOff>53340</xdr:rowOff>
    </xdr:to>
    <xdr:sp macro="" textlink="">
      <xdr:nvSpPr>
        <xdr:cNvPr id="587" name="円/楕円 586"/>
        <xdr:cNvSpPr/>
      </xdr:nvSpPr>
      <xdr:spPr>
        <a:xfrm>
          <a:off x="12763500" y="886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50</xdr:row>
      <xdr:rowOff>69867</xdr:rowOff>
    </xdr:from>
    <xdr:ext cx="378565" cy="259045"/>
    <xdr:sp macro="" textlink="">
      <xdr:nvSpPr>
        <xdr:cNvPr id="588" name="テキスト ボックス 587"/>
        <xdr:cNvSpPr txBox="1"/>
      </xdr:nvSpPr>
      <xdr:spPr>
        <a:xfrm>
          <a:off x="12625017" y="864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2" name="直線コネクタ 611"/>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3"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4" name="直線コネクタ 613"/>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5"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6" name="直線コネクタ 615"/>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126602</xdr:rowOff>
    </xdr:from>
    <xdr:to>
      <xdr:col>23</xdr:col>
      <xdr:colOff>517525</xdr:colOff>
      <xdr:row>76</xdr:row>
      <xdr:rowOff>23199</xdr:rowOff>
    </xdr:to>
    <xdr:cxnSp macro="">
      <xdr:nvCxnSpPr>
        <xdr:cNvPr id="617" name="直線コネクタ 616"/>
        <xdr:cNvCxnSpPr/>
      </xdr:nvCxnSpPr>
      <xdr:spPr>
        <a:xfrm flipV="1">
          <a:off x="15481300" y="12985352"/>
          <a:ext cx="8382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102058</xdr:rowOff>
    </xdr:from>
    <xdr:ext cx="534377" cy="259045"/>
    <xdr:sp macro="" textlink="">
      <xdr:nvSpPr>
        <xdr:cNvPr id="618" name="公債費平均値テキスト"/>
        <xdr:cNvSpPr txBox="1"/>
      </xdr:nvSpPr>
      <xdr:spPr>
        <a:xfrm>
          <a:off x="16370300" y="13132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9" name="フローチャート : 判断 618"/>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23199</xdr:rowOff>
    </xdr:from>
    <xdr:to>
      <xdr:col>22</xdr:col>
      <xdr:colOff>365125</xdr:colOff>
      <xdr:row>76</xdr:row>
      <xdr:rowOff>44633</xdr:rowOff>
    </xdr:to>
    <xdr:cxnSp macro="">
      <xdr:nvCxnSpPr>
        <xdr:cNvPr id="620" name="直線コネクタ 619"/>
        <xdr:cNvCxnSpPr/>
      </xdr:nvCxnSpPr>
      <xdr:spPr>
        <a:xfrm flipV="1">
          <a:off x="14592300" y="13053399"/>
          <a:ext cx="889000" cy="2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21" name="フローチャート : 判断 620"/>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51652</xdr:rowOff>
    </xdr:from>
    <xdr:ext cx="534377" cy="259045"/>
    <xdr:sp macro="" textlink="">
      <xdr:nvSpPr>
        <xdr:cNvPr id="622" name="テキスト ボックス 621"/>
        <xdr:cNvSpPr txBox="1"/>
      </xdr:nvSpPr>
      <xdr:spPr>
        <a:xfrm>
          <a:off x="15214111" y="132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44008</xdr:rowOff>
    </xdr:from>
    <xdr:to>
      <xdr:col>21</xdr:col>
      <xdr:colOff>161925</xdr:colOff>
      <xdr:row>76</xdr:row>
      <xdr:rowOff>44633</xdr:rowOff>
    </xdr:to>
    <xdr:cxnSp macro="">
      <xdr:nvCxnSpPr>
        <xdr:cNvPr id="623" name="直線コネクタ 622"/>
        <xdr:cNvCxnSpPr/>
      </xdr:nvCxnSpPr>
      <xdr:spPr>
        <a:xfrm>
          <a:off x="13703300" y="13074208"/>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4" name="フローチャート : 判断 623"/>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25" name="テキスト ボックス 624"/>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132339</xdr:rowOff>
    </xdr:from>
    <xdr:to>
      <xdr:col>19</xdr:col>
      <xdr:colOff>644525</xdr:colOff>
      <xdr:row>76</xdr:row>
      <xdr:rowOff>44008</xdr:rowOff>
    </xdr:to>
    <xdr:cxnSp macro="">
      <xdr:nvCxnSpPr>
        <xdr:cNvPr id="626" name="直線コネクタ 625"/>
        <xdr:cNvCxnSpPr/>
      </xdr:nvCxnSpPr>
      <xdr:spPr>
        <a:xfrm>
          <a:off x="12814300" y="12991089"/>
          <a:ext cx="889000" cy="8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7" name="フローチャート : 判断 626"/>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28" name="テキスト ボックス 627"/>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9" name="フローチャート : 判断 628"/>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30" name="テキスト ボックス 629"/>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75802</xdr:rowOff>
    </xdr:from>
    <xdr:to>
      <xdr:col>23</xdr:col>
      <xdr:colOff>568325</xdr:colOff>
      <xdr:row>76</xdr:row>
      <xdr:rowOff>5952</xdr:rowOff>
    </xdr:to>
    <xdr:sp macro="" textlink="">
      <xdr:nvSpPr>
        <xdr:cNvPr id="636" name="円/楕円 635"/>
        <xdr:cNvSpPr/>
      </xdr:nvSpPr>
      <xdr:spPr>
        <a:xfrm>
          <a:off x="16268700" y="1293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98679</xdr:rowOff>
    </xdr:from>
    <xdr:ext cx="534377" cy="259045"/>
    <xdr:sp macro="" textlink="">
      <xdr:nvSpPr>
        <xdr:cNvPr id="637" name="公債費該当値テキスト"/>
        <xdr:cNvSpPr txBox="1"/>
      </xdr:nvSpPr>
      <xdr:spPr>
        <a:xfrm>
          <a:off x="16370300" y="127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79,219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143848</xdr:rowOff>
    </xdr:from>
    <xdr:to>
      <xdr:col>22</xdr:col>
      <xdr:colOff>415925</xdr:colOff>
      <xdr:row>76</xdr:row>
      <xdr:rowOff>73999</xdr:rowOff>
    </xdr:to>
    <xdr:sp macro="" textlink="">
      <xdr:nvSpPr>
        <xdr:cNvPr id="638" name="円/楕円 637"/>
        <xdr:cNvSpPr/>
      </xdr:nvSpPr>
      <xdr:spPr>
        <a:xfrm>
          <a:off x="15430500" y="130025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90525</xdr:rowOff>
    </xdr:from>
    <xdr:ext cx="534377" cy="259045"/>
    <xdr:sp macro="" textlink="">
      <xdr:nvSpPr>
        <xdr:cNvPr id="639" name="テキスト ボックス 638"/>
        <xdr:cNvSpPr txBox="1"/>
      </xdr:nvSpPr>
      <xdr:spPr>
        <a:xfrm>
          <a:off x="15214111" y="1277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70,289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165283</xdr:rowOff>
    </xdr:from>
    <xdr:to>
      <xdr:col>21</xdr:col>
      <xdr:colOff>212725</xdr:colOff>
      <xdr:row>76</xdr:row>
      <xdr:rowOff>95433</xdr:rowOff>
    </xdr:to>
    <xdr:sp macro="" textlink="">
      <xdr:nvSpPr>
        <xdr:cNvPr id="640" name="円/楕円 639"/>
        <xdr:cNvSpPr/>
      </xdr:nvSpPr>
      <xdr:spPr>
        <a:xfrm>
          <a:off x="14541500" y="130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111960</xdr:rowOff>
    </xdr:from>
    <xdr:ext cx="534377" cy="259045"/>
    <xdr:sp macro="" textlink="">
      <xdr:nvSpPr>
        <xdr:cNvPr id="641" name="テキスト ボックス 640"/>
        <xdr:cNvSpPr txBox="1"/>
      </xdr:nvSpPr>
      <xdr:spPr>
        <a:xfrm>
          <a:off x="14325111" y="1279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164658</xdr:rowOff>
    </xdr:from>
    <xdr:to>
      <xdr:col>20</xdr:col>
      <xdr:colOff>9525</xdr:colOff>
      <xdr:row>76</xdr:row>
      <xdr:rowOff>94808</xdr:rowOff>
    </xdr:to>
    <xdr:sp macro="" textlink="">
      <xdr:nvSpPr>
        <xdr:cNvPr id="642" name="円/楕円 641"/>
        <xdr:cNvSpPr/>
      </xdr:nvSpPr>
      <xdr:spPr>
        <a:xfrm>
          <a:off x="13652500" y="1302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111335</xdr:rowOff>
    </xdr:from>
    <xdr:ext cx="534377" cy="259045"/>
    <xdr:sp macro="" textlink="">
      <xdr:nvSpPr>
        <xdr:cNvPr id="643" name="テキスト ボックス 642"/>
        <xdr:cNvSpPr txBox="1"/>
      </xdr:nvSpPr>
      <xdr:spPr>
        <a:xfrm>
          <a:off x="13436111" y="1279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67,558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81539</xdr:rowOff>
    </xdr:from>
    <xdr:to>
      <xdr:col>18</xdr:col>
      <xdr:colOff>492125</xdr:colOff>
      <xdr:row>76</xdr:row>
      <xdr:rowOff>11689</xdr:rowOff>
    </xdr:to>
    <xdr:sp macro="" textlink="">
      <xdr:nvSpPr>
        <xdr:cNvPr id="644" name="円/楕円 643"/>
        <xdr:cNvSpPr/>
      </xdr:nvSpPr>
      <xdr:spPr>
        <a:xfrm>
          <a:off x="12763500" y="1294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28216</xdr:rowOff>
    </xdr:from>
    <xdr:ext cx="534377" cy="259045"/>
    <xdr:sp macro="" textlink="">
      <xdr:nvSpPr>
        <xdr:cNvPr id="645" name="テキスト ボックス 644"/>
        <xdr:cNvSpPr txBox="1"/>
      </xdr:nvSpPr>
      <xdr:spPr>
        <a:xfrm>
          <a:off x="12547111" y="1271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9" name="直線コネクタ 668"/>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70"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71" name="直線コネクタ 670"/>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2"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3" name="直線コネクタ 672"/>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42405</xdr:rowOff>
    </xdr:from>
    <xdr:to>
      <xdr:col>23</xdr:col>
      <xdr:colOff>517525</xdr:colOff>
      <xdr:row>98</xdr:row>
      <xdr:rowOff>89103</xdr:rowOff>
    </xdr:to>
    <xdr:cxnSp macro="">
      <xdr:nvCxnSpPr>
        <xdr:cNvPr id="674" name="直線コネクタ 673"/>
        <xdr:cNvCxnSpPr/>
      </xdr:nvCxnSpPr>
      <xdr:spPr>
        <a:xfrm>
          <a:off x="15481300" y="16844505"/>
          <a:ext cx="838200" cy="4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5"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6" name="フローチャート : 判断 675"/>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42405</xdr:rowOff>
    </xdr:from>
    <xdr:to>
      <xdr:col>22</xdr:col>
      <xdr:colOff>365125</xdr:colOff>
      <xdr:row>99</xdr:row>
      <xdr:rowOff>27242</xdr:rowOff>
    </xdr:to>
    <xdr:cxnSp macro="">
      <xdr:nvCxnSpPr>
        <xdr:cNvPr id="677" name="直線コネクタ 676"/>
        <xdr:cNvCxnSpPr/>
      </xdr:nvCxnSpPr>
      <xdr:spPr>
        <a:xfrm flipV="1">
          <a:off x="14592300" y="16844505"/>
          <a:ext cx="889000" cy="15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8" name="フローチャート : 判断 677"/>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9" name="テキスト ボックス 678"/>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27242</xdr:rowOff>
    </xdr:from>
    <xdr:to>
      <xdr:col>21</xdr:col>
      <xdr:colOff>161925</xdr:colOff>
      <xdr:row>99</xdr:row>
      <xdr:rowOff>29032</xdr:rowOff>
    </xdr:to>
    <xdr:cxnSp macro="">
      <xdr:nvCxnSpPr>
        <xdr:cNvPr id="680" name="直線コネクタ 679"/>
        <xdr:cNvCxnSpPr/>
      </xdr:nvCxnSpPr>
      <xdr:spPr>
        <a:xfrm flipV="1">
          <a:off x="13703300" y="17000792"/>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81" name="フローチャート : 判断 680"/>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2" name="テキスト ボックス 681"/>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83375</xdr:rowOff>
    </xdr:from>
    <xdr:to>
      <xdr:col>19</xdr:col>
      <xdr:colOff>644525</xdr:colOff>
      <xdr:row>99</xdr:row>
      <xdr:rowOff>29032</xdr:rowOff>
    </xdr:to>
    <xdr:cxnSp macro="">
      <xdr:nvCxnSpPr>
        <xdr:cNvPr id="683" name="直線コネクタ 682"/>
        <xdr:cNvCxnSpPr/>
      </xdr:nvCxnSpPr>
      <xdr:spPr>
        <a:xfrm>
          <a:off x="12814300" y="16885475"/>
          <a:ext cx="889000" cy="1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4" name="フローチャート : 判断 683"/>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5" name="テキスト ボックス 684"/>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6" name="フローチャート : 判断 685"/>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7" name="テキスト ボックス 686"/>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38303</xdr:rowOff>
    </xdr:from>
    <xdr:to>
      <xdr:col>23</xdr:col>
      <xdr:colOff>568325</xdr:colOff>
      <xdr:row>98</xdr:row>
      <xdr:rowOff>139903</xdr:rowOff>
    </xdr:to>
    <xdr:sp macro="" textlink="">
      <xdr:nvSpPr>
        <xdr:cNvPr id="693" name="円/楕円 692"/>
        <xdr:cNvSpPr/>
      </xdr:nvSpPr>
      <xdr:spPr>
        <a:xfrm>
          <a:off x="16268700" y="168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124680</xdr:rowOff>
    </xdr:from>
    <xdr:ext cx="469744" cy="259045"/>
    <xdr:sp macro="" textlink="">
      <xdr:nvSpPr>
        <xdr:cNvPr id="694" name="積立金該当値テキスト"/>
        <xdr:cNvSpPr txBox="1"/>
      </xdr:nvSpPr>
      <xdr:spPr>
        <a:xfrm>
          <a:off x="16370300" y="1675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163055</xdr:rowOff>
    </xdr:from>
    <xdr:to>
      <xdr:col>22</xdr:col>
      <xdr:colOff>415925</xdr:colOff>
      <xdr:row>98</xdr:row>
      <xdr:rowOff>93205</xdr:rowOff>
    </xdr:to>
    <xdr:sp macro="" textlink="">
      <xdr:nvSpPr>
        <xdr:cNvPr id="695" name="円/楕円 694"/>
        <xdr:cNvSpPr/>
      </xdr:nvSpPr>
      <xdr:spPr>
        <a:xfrm>
          <a:off x="15430500" y="167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84332</xdr:rowOff>
    </xdr:from>
    <xdr:ext cx="534377" cy="259045"/>
    <xdr:sp macro="" textlink="">
      <xdr:nvSpPr>
        <xdr:cNvPr id="696" name="テキスト ボックス 695"/>
        <xdr:cNvSpPr txBox="1"/>
      </xdr:nvSpPr>
      <xdr:spPr>
        <a:xfrm>
          <a:off x="15214111" y="168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147892</xdr:rowOff>
    </xdr:from>
    <xdr:to>
      <xdr:col>21</xdr:col>
      <xdr:colOff>212725</xdr:colOff>
      <xdr:row>99</xdr:row>
      <xdr:rowOff>78042</xdr:rowOff>
    </xdr:to>
    <xdr:sp macro="" textlink="">
      <xdr:nvSpPr>
        <xdr:cNvPr id="697" name="円/楕円 696"/>
        <xdr:cNvSpPr/>
      </xdr:nvSpPr>
      <xdr:spPr>
        <a:xfrm>
          <a:off x="14541500" y="169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69169</xdr:rowOff>
    </xdr:from>
    <xdr:ext cx="469744" cy="259045"/>
    <xdr:sp macro="" textlink="">
      <xdr:nvSpPr>
        <xdr:cNvPr id="698" name="テキスト ボックス 697"/>
        <xdr:cNvSpPr txBox="1"/>
      </xdr:nvSpPr>
      <xdr:spPr>
        <a:xfrm>
          <a:off x="14357427" y="1704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149682</xdr:rowOff>
    </xdr:from>
    <xdr:to>
      <xdr:col>20</xdr:col>
      <xdr:colOff>9525</xdr:colOff>
      <xdr:row>99</xdr:row>
      <xdr:rowOff>79832</xdr:rowOff>
    </xdr:to>
    <xdr:sp macro="" textlink="">
      <xdr:nvSpPr>
        <xdr:cNvPr id="699" name="円/楕円 698"/>
        <xdr:cNvSpPr/>
      </xdr:nvSpPr>
      <xdr:spPr>
        <a:xfrm>
          <a:off x="13652500" y="169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70959</xdr:rowOff>
    </xdr:from>
    <xdr:ext cx="469744" cy="259045"/>
    <xdr:sp macro="" textlink="">
      <xdr:nvSpPr>
        <xdr:cNvPr id="700" name="テキスト ボックス 699"/>
        <xdr:cNvSpPr txBox="1"/>
      </xdr:nvSpPr>
      <xdr:spPr>
        <a:xfrm>
          <a:off x="13468427" y="1704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32575</xdr:rowOff>
    </xdr:from>
    <xdr:to>
      <xdr:col>18</xdr:col>
      <xdr:colOff>492125</xdr:colOff>
      <xdr:row>98</xdr:row>
      <xdr:rowOff>134175</xdr:rowOff>
    </xdr:to>
    <xdr:sp macro="" textlink="">
      <xdr:nvSpPr>
        <xdr:cNvPr id="701" name="円/楕円 700"/>
        <xdr:cNvSpPr/>
      </xdr:nvSpPr>
      <xdr:spPr>
        <a:xfrm>
          <a:off x="12763500" y="168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125302</xdr:rowOff>
    </xdr:from>
    <xdr:ext cx="534377" cy="259045"/>
    <xdr:sp macro="" textlink="">
      <xdr:nvSpPr>
        <xdr:cNvPr id="702" name="テキスト ボックス 701"/>
        <xdr:cNvSpPr txBox="1"/>
      </xdr:nvSpPr>
      <xdr:spPr>
        <a:xfrm>
          <a:off x="12547111" y="1692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6" name="直線コネクタ 725"/>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9"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30" name="直線コネクタ 729"/>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163322</xdr:rowOff>
    </xdr:from>
    <xdr:to>
      <xdr:col>32</xdr:col>
      <xdr:colOff>187325</xdr:colOff>
      <xdr:row>33</xdr:row>
      <xdr:rowOff>131953</xdr:rowOff>
    </xdr:to>
    <xdr:cxnSp macro="">
      <xdr:nvCxnSpPr>
        <xdr:cNvPr id="731" name="直線コネクタ 730"/>
        <xdr:cNvCxnSpPr/>
      </xdr:nvCxnSpPr>
      <xdr:spPr>
        <a:xfrm flipV="1">
          <a:off x="21323300" y="5306822"/>
          <a:ext cx="838200" cy="4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31894</xdr:rowOff>
    </xdr:from>
    <xdr:ext cx="378565" cy="259045"/>
    <xdr:sp macro="" textlink="">
      <xdr:nvSpPr>
        <xdr:cNvPr id="732" name="投資及び出資金平均値テキスト"/>
        <xdr:cNvSpPr txBox="1"/>
      </xdr:nvSpPr>
      <xdr:spPr>
        <a:xfrm>
          <a:off x="22212300" y="6546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3" name="フローチャート : 判断 732"/>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131953</xdr:rowOff>
    </xdr:from>
    <xdr:to>
      <xdr:col>31</xdr:col>
      <xdr:colOff>34925</xdr:colOff>
      <xdr:row>37</xdr:row>
      <xdr:rowOff>75057</xdr:rowOff>
    </xdr:to>
    <xdr:cxnSp macro="">
      <xdr:nvCxnSpPr>
        <xdr:cNvPr id="734" name="直線コネクタ 733"/>
        <xdr:cNvCxnSpPr/>
      </xdr:nvCxnSpPr>
      <xdr:spPr>
        <a:xfrm flipV="1">
          <a:off x="20434300" y="5789803"/>
          <a:ext cx="889000" cy="62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5" name="フローチャート : 判断 734"/>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45991</xdr:rowOff>
    </xdr:from>
    <xdr:ext cx="378565" cy="259045"/>
    <xdr:sp macro="" textlink="">
      <xdr:nvSpPr>
        <xdr:cNvPr id="736" name="テキスト ボックス 735"/>
        <xdr:cNvSpPr txBox="1"/>
      </xdr:nvSpPr>
      <xdr:spPr>
        <a:xfrm>
          <a:off x="21134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91440</xdr:rowOff>
    </xdr:from>
    <xdr:to>
      <xdr:col>29</xdr:col>
      <xdr:colOff>517525</xdr:colOff>
      <xdr:row>37</xdr:row>
      <xdr:rowOff>75057</xdr:rowOff>
    </xdr:to>
    <xdr:cxnSp macro="">
      <xdr:nvCxnSpPr>
        <xdr:cNvPr id="737" name="直線コネクタ 736"/>
        <xdr:cNvCxnSpPr/>
      </xdr:nvCxnSpPr>
      <xdr:spPr>
        <a:xfrm>
          <a:off x="19545300" y="6263640"/>
          <a:ext cx="889000" cy="15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8" name="フローチャート : 判断 737"/>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131081</xdr:rowOff>
    </xdr:from>
    <xdr:ext cx="378565" cy="259045"/>
    <xdr:sp macro="" textlink="">
      <xdr:nvSpPr>
        <xdr:cNvPr id="739" name="テキスト ボックス 738"/>
        <xdr:cNvSpPr txBox="1"/>
      </xdr:nvSpPr>
      <xdr:spPr>
        <a:xfrm>
          <a:off x="20245017" y="66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128905</xdr:rowOff>
    </xdr:from>
    <xdr:to>
      <xdr:col>28</xdr:col>
      <xdr:colOff>314325</xdr:colOff>
      <xdr:row>36</xdr:row>
      <xdr:rowOff>91440</xdr:rowOff>
    </xdr:to>
    <xdr:cxnSp macro="">
      <xdr:nvCxnSpPr>
        <xdr:cNvPr id="740" name="直線コネクタ 739"/>
        <xdr:cNvCxnSpPr/>
      </xdr:nvCxnSpPr>
      <xdr:spPr>
        <a:xfrm>
          <a:off x="18656300" y="6129655"/>
          <a:ext cx="889000" cy="1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41" name="フローチャート : 判断 740"/>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136796</xdr:rowOff>
    </xdr:from>
    <xdr:ext cx="378565" cy="259045"/>
    <xdr:sp macro="" textlink="">
      <xdr:nvSpPr>
        <xdr:cNvPr id="742" name="テキスト ボックス 741"/>
        <xdr:cNvSpPr txBox="1"/>
      </xdr:nvSpPr>
      <xdr:spPr>
        <a:xfrm>
          <a:off x="19356017" y="6651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3" name="フローチャート : 判断 742"/>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89933</xdr:rowOff>
    </xdr:from>
    <xdr:ext cx="469744" cy="259045"/>
    <xdr:sp macro="" textlink="">
      <xdr:nvSpPr>
        <xdr:cNvPr id="744" name="テキスト ボックス 743"/>
        <xdr:cNvSpPr txBox="1"/>
      </xdr:nvSpPr>
      <xdr:spPr>
        <a:xfrm>
          <a:off x="18421427"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30</xdr:row>
      <xdr:rowOff>112522</xdr:rowOff>
    </xdr:from>
    <xdr:to>
      <xdr:col>32</xdr:col>
      <xdr:colOff>238125</xdr:colOff>
      <xdr:row>31</xdr:row>
      <xdr:rowOff>42672</xdr:rowOff>
    </xdr:to>
    <xdr:sp macro="" textlink="">
      <xdr:nvSpPr>
        <xdr:cNvPr id="750" name="円/楕円 749"/>
        <xdr:cNvSpPr/>
      </xdr:nvSpPr>
      <xdr:spPr>
        <a:xfrm>
          <a:off x="22110700" y="525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65549</xdr:rowOff>
    </xdr:from>
    <xdr:ext cx="534377" cy="259045"/>
    <xdr:sp macro="" textlink="">
      <xdr:nvSpPr>
        <xdr:cNvPr id="751" name="投資及び出資金該当値テキスト"/>
        <xdr:cNvSpPr txBox="1"/>
      </xdr:nvSpPr>
      <xdr:spPr>
        <a:xfrm>
          <a:off x="22212300" y="520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11,214</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81153</xdr:rowOff>
    </xdr:from>
    <xdr:to>
      <xdr:col>31</xdr:col>
      <xdr:colOff>85725</xdr:colOff>
      <xdr:row>34</xdr:row>
      <xdr:rowOff>11303</xdr:rowOff>
    </xdr:to>
    <xdr:sp macro="" textlink="">
      <xdr:nvSpPr>
        <xdr:cNvPr id="752" name="円/楕円 751"/>
        <xdr:cNvSpPr/>
      </xdr:nvSpPr>
      <xdr:spPr>
        <a:xfrm>
          <a:off x="21272500" y="57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27830</xdr:rowOff>
    </xdr:from>
    <xdr:ext cx="469744" cy="259045"/>
    <xdr:sp macro="" textlink="">
      <xdr:nvSpPr>
        <xdr:cNvPr id="753" name="テキスト ボックス 752"/>
        <xdr:cNvSpPr txBox="1"/>
      </xdr:nvSpPr>
      <xdr:spPr>
        <a:xfrm>
          <a:off x="21088427" y="551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24257</xdr:rowOff>
    </xdr:from>
    <xdr:to>
      <xdr:col>29</xdr:col>
      <xdr:colOff>568325</xdr:colOff>
      <xdr:row>37</xdr:row>
      <xdr:rowOff>125857</xdr:rowOff>
    </xdr:to>
    <xdr:sp macro="" textlink="">
      <xdr:nvSpPr>
        <xdr:cNvPr id="754" name="円/楕円 753"/>
        <xdr:cNvSpPr/>
      </xdr:nvSpPr>
      <xdr:spPr>
        <a:xfrm>
          <a:off x="20383500" y="63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142384</xdr:rowOff>
    </xdr:from>
    <xdr:ext cx="469744" cy="259045"/>
    <xdr:sp macro="" textlink="">
      <xdr:nvSpPr>
        <xdr:cNvPr id="755" name="テキスト ボックス 754"/>
        <xdr:cNvSpPr txBox="1"/>
      </xdr:nvSpPr>
      <xdr:spPr>
        <a:xfrm>
          <a:off x="20199427" y="614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40640</xdr:rowOff>
    </xdr:from>
    <xdr:to>
      <xdr:col>28</xdr:col>
      <xdr:colOff>365125</xdr:colOff>
      <xdr:row>36</xdr:row>
      <xdr:rowOff>142240</xdr:rowOff>
    </xdr:to>
    <xdr:sp macro="" textlink="">
      <xdr:nvSpPr>
        <xdr:cNvPr id="756" name="円/楕円 755"/>
        <xdr:cNvSpPr/>
      </xdr:nvSpPr>
      <xdr:spPr>
        <a:xfrm>
          <a:off x="19494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158767</xdr:rowOff>
    </xdr:from>
    <xdr:ext cx="469744" cy="259045"/>
    <xdr:sp macro="" textlink="">
      <xdr:nvSpPr>
        <xdr:cNvPr id="757" name="テキスト ボックス 756"/>
        <xdr:cNvSpPr txBox="1"/>
      </xdr:nvSpPr>
      <xdr:spPr>
        <a:xfrm>
          <a:off x="193104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78105</xdr:rowOff>
    </xdr:from>
    <xdr:to>
      <xdr:col>27</xdr:col>
      <xdr:colOff>161925</xdr:colOff>
      <xdr:row>36</xdr:row>
      <xdr:rowOff>8255</xdr:rowOff>
    </xdr:to>
    <xdr:sp macro="" textlink="">
      <xdr:nvSpPr>
        <xdr:cNvPr id="758" name="円/楕円 757"/>
        <xdr:cNvSpPr/>
      </xdr:nvSpPr>
      <xdr:spPr>
        <a:xfrm>
          <a:off x="18605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24782</xdr:rowOff>
    </xdr:from>
    <xdr:ext cx="469744" cy="259045"/>
    <xdr:sp macro="" textlink="">
      <xdr:nvSpPr>
        <xdr:cNvPr id="759" name="テキスト ボックス 758"/>
        <xdr:cNvSpPr txBox="1"/>
      </xdr:nvSpPr>
      <xdr:spPr>
        <a:xfrm>
          <a:off x="18421427" y="585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81" name="直線コネクタ 780"/>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4"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5" name="直線コネクタ 784"/>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137048</xdr:rowOff>
    </xdr:from>
    <xdr:to>
      <xdr:col>32</xdr:col>
      <xdr:colOff>187325</xdr:colOff>
      <xdr:row>58</xdr:row>
      <xdr:rowOff>138557</xdr:rowOff>
    </xdr:to>
    <xdr:cxnSp macro="">
      <xdr:nvCxnSpPr>
        <xdr:cNvPr id="786" name="直線コネクタ 785"/>
        <xdr:cNvCxnSpPr/>
      </xdr:nvCxnSpPr>
      <xdr:spPr>
        <a:xfrm>
          <a:off x="21323300" y="10081148"/>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7"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8" name="フローチャート : 判断 787"/>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137048</xdr:rowOff>
    </xdr:from>
    <xdr:to>
      <xdr:col>31</xdr:col>
      <xdr:colOff>34925</xdr:colOff>
      <xdr:row>58</xdr:row>
      <xdr:rowOff>139700</xdr:rowOff>
    </xdr:to>
    <xdr:cxnSp macro="">
      <xdr:nvCxnSpPr>
        <xdr:cNvPr id="789" name="直線コネクタ 788"/>
        <xdr:cNvCxnSpPr/>
      </xdr:nvCxnSpPr>
      <xdr:spPr>
        <a:xfrm flipV="1">
          <a:off x="20434300" y="10081148"/>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90" name="フローチャート : 判断 789"/>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91" name="テキスト ボックス 790"/>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90643</xdr:rowOff>
    </xdr:from>
    <xdr:to>
      <xdr:col>29</xdr:col>
      <xdr:colOff>517525</xdr:colOff>
      <xdr:row>58</xdr:row>
      <xdr:rowOff>139700</xdr:rowOff>
    </xdr:to>
    <xdr:cxnSp macro="">
      <xdr:nvCxnSpPr>
        <xdr:cNvPr id="792" name="直線コネクタ 791"/>
        <xdr:cNvCxnSpPr/>
      </xdr:nvCxnSpPr>
      <xdr:spPr>
        <a:xfrm>
          <a:off x="19545300" y="10034743"/>
          <a:ext cx="889000" cy="4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3" name="フローチャート : 判断 792"/>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4" name="テキスト ボックス 793"/>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168275</xdr:rowOff>
    </xdr:from>
    <xdr:to>
      <xdr:col>28</xdr:col>
      <xdr:colOff>314325</xdr:colOff>
      <xdr:row>58</xdr:row>
      <xdr:rowOff>90643</xdr:rowOff>
    </xdr:to>
    <xdr:cxnSp macro="">
      <xdr:nvCxnSpPr>
        <xdr:cNvPr id="795" name="直線コネクタ 794"/>
        <xdr:cNvCxnSpPr/>
      </xdr:nvCxnSpPr>
      <xdr:spPr>
        <a:xfrm>
          <a:off x="18656300" y="9940925"/>
          <a:ext cx="889000" cy="9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6" name="フローチャート : 判断 795"/>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7" name="テキスト ボックス 796"/>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8" name="フローチャート : 判断 797"/>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59783</xdr:rowOff>
    </xdr:from>
    <xdr:ext cx="469744" cy="259045"/>
    <xdr:sp macro="" textlink="">
      <xdr:nvSpPr>
        <xdr:cNvPr id="799" name="テキスト ボックス 798"/>
        <xdr:cNvSpPr txBox="1"/>
      </xdr:nvSpPr>
      <xdr:spPr>
        <a:xfrm>
          <a:off x="18421427" y="1000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87757</xdr:rowOff>
    </xdr:from>
    <xdr:to>
      <xdr:col>32</xdr:col>
      <xdr:colOff>238125</xdr:colOff>
      <xdr:row>59</xdr:row>
      <xdr:rowOff>17907</xdr:rowOff>
    </xdr:to>
    <xdr:sp macro="" textlink="">
      <xdr:nvSpPr>
        <xdr:cNvPr id="805" name="円/楕円 804"/>
        <xdr:cNvSpPr/>
      </xdr:nvSpPr>
      <xdr:spPr>
        <a:xfrm>
          <a:off x="22110700" y="100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2684</xdr:rowOff>
    </xdr:from>
    <xdr:ext cx="313932" cy="259045"/>
    <xdr:sp macro="" textlink="">
      <xdr:nvSpPr>
        <xdr:cNvPr id="806" name="貸付金該当値テキスト"/>
        <xdr:cNvSpPr txBox="1"/>
      </xdr:nvSpPr>
      <xdr:spPr>
        <a:xfrm>
          <a:off x="22212300" y="9946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86248</xdr:rowOff>
    </xdr:from>
    <xdr:to>
      <xdr:col>31</xdr:col>
      <xdr:colOff>85725</xdr:colOff>
      <xdr:row>59</xdr:row>
      <xdr:rowOff>16398</xdr:rowOff>
    </xdr:to>
    <xdr:sp macro="" textlink="">
      <xdr:nvSpPr>
        <xdr:cNvPr id="807" name="円/楕円 806"/>
        <xdr:cNvSpPr/>
      </xdr:nvSpPr>
      <xdr:spPr>
        <a:xfrm>
          <a:off x="21272500" y="100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7525</xdr:rowOff>
    </xdr:from>
    <xdr:ext cx="313932" cy="259045"/>
    <xdr:sp macro="" textlink="">
      <xdr:nvSpPr>
        <xdr:cNvPr id="808" name="テキスト ボックス 807"/>
        <xdr:cNvSpPr txBox="1"/>
      </xdr:nvSpPr>
      <xdr:spPr>
        <a:xfrm>
          <a:off x="21166333" y="1012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9" name="円/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39843</xdr:rowOff>
    </xdr:from>
    <xdr:to>
      <xdr:col>28</xdr:col>
      <xdr:colOff>365125</xdr:colOff>
      <xdr:row>58</xdr:row>
      <xdr:rowOff>141443</xdr:rowOff>
    </xdr:to>
    <xdr:sp macro="" textlink="">
      <xdr:nvSpPr>
        <xdr:cNvPr id="811" name="円/楕円 810"/>
        <xdr:cNvSpPr/>
      </xdr:nvSpPr>
      <xdr:spPr>
        <a:xfrm>
          <a:off x="19494500" y="998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132570</xdr:rowOff>
    </xdr:from>
    <xdr:ext cx="469744" cy="259045"/>
    <xdr:sp macro="" textlink="">
      <xdr:nvSpPr>
        <xdr:cNvPr id="812" name="テキスト ボックス 811"/>
        <xdr:cNvSpPr txBox="1"/>
      </xdr:nvSpPr>
      <xdr:spPr>
        <a:xfrm>
          <a:off x="19310427" y="1007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117475</xdr:rowOff>
    </xdr:from>
    <xdr:to>
      <xdr:col>27</xdr:col>
      <xdr:colOff>161925</xdr:colOff>
      <xdr:row>58</xdr:row>
      <xdr:rowOff>47625</xdr:rowOff>
    </xdr:to>
    <xdr:sp macro="" textlink="">
      <xdr:nvSpPr>
        <xdr:cNvPr id="813" name="円/楕円 812"/>
        <xdr:cNvSpPr/>
      </xdr:nvSpPr>
      <xdr:spPr>
        <a:xfrm>
          <a:off x="18605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64152</xdr:rowOff>
    </xdr:from>
    <xdr:ext cx="469744" cy="259045"/>
    <xdr:sp macro="" textlink="">
      <xdr:nvSpPr>
        <xdr:cNvPr id="814" name="テキスト ボックス 813"/>
        <xdr:cNvSpPr txBox="1"/>
      </xdr:nvSpPr>
      <xdr:spPr>
        <a:xfrm>
          <a:off x="18421427" y="966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41" name="直線コネクタ 840"/>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2"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3" name="直線コネクタ 842"/>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4"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5" name="直線コネクタ 844"/>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15717</xdr:rowOff>
    </xdr:from>
    <xdr:to>
      <xdr:col>32</xdr:col>
      <xdr:colOff>187325</xdr:colOff>
      <xdr:row>76</xdr:row>
      <xdr:rowOff>33074</xdr:rowOff>
    </xdr:to>
    <xdr:cxnSp macro="">
      <xdr:nvCxnSpPr>
        <xdr:cNvPr id="846" name="直線コネクタ 845"/>
        <xdr:cNvCxnSpPr/>
      </xdr:nvCxnSpPr>
      <xdr:spPr>
        <a:xfrm>
          <a:off x="21323300" y="13045917"/>
          <a:ext cx="838200" cy="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7"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8" name="フローチャート : 判断 847"/>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15717</xdr:rowOff>
    </xdr:from>
    <xdr:to>
      <xdr:col>31</xdr:col>
      <xdr:colOff>34925</xdr:colOff>
      <xdr:row>76</xdr:row>
      <xdr:rowOff>70417</xdr:rowOff>
    </xdr:to>
    <xdr:cxnSp macro="">
      <xdr:nvCxnSpPr>
        <xdr:cNvPr id="849" name="直線コネクタ 848"/>
        <xdr:cNvCxnSpPr/>
      </xdr:nvCxnSpPr>
      <xdr:spPr>
        <a:xfrm flipV="1">
          <a:off x="20434300" y="13045917"/>
          <a:ext cx="889000" cy="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50" name="フローチャート : 判断 849"/>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51" name="テキスト ボックス 850"/>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70417</xdr:rowOff>
    </xdr:from>
    <xdr:to>
      <xdr:col>29</xdr:col>
      <xdr:colOff>517525</xdr:colOff>
      <xdr:row>77</xdr:row>
      <xdr:rowOff>27719</xdr:rowOff>
    </xdr:to>
    <xdr:cxnSp macro="">
      <xdr:nvCxnSpPr>
        <xdr:cNvPr id="852" name="直線コネクタ 851"/>
        <xdr:cNvCxnSpPr/>
      </xdr:nvCxnSpPr>
      <xdr:spPr>
        <a:xfrm flipV="1">
          <a:off x="19545300" y="13100617"/>
          <a:ext cx="889000" cy="12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3" name="フローチャート : 判断 852"/>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4" name="テキスト ボックス 853"/>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23571</xdr:rowOff>
    </xdr:from>
    <xdr:to>
      <xdr:col>28</xdr:col>
      <xdr:colOff>314325</xdr:colOff>
      <xdr:row>77</xdr:row>
      <xdr:rowOff>27719</xdr:rowOff>
    </xdr:to>
    <xdr:cxnSp macro="">
      <xdr:nvCxnSpPr>
        <xdr:cNvPr id="855" name="直線コネクタ 854"/>
        <xdr:cNvCxnSpPr/>
      </xdr:nvCxnSpPr>
      <xdr:spPr>
        <a:xfrm>
          <a:off x="18656300" y="13225221"/>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6" name="フローチャート : 判断 855"/>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7" name="テキスト ボックス 856"/>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8" name="フローチャート : 判断 857"/>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9" name="テキスト ボックス 858"/>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153724</xdr:rowOff>
    </xdr:from>
    <xdr:to>
      <xdr:col>32</xdr:col>
      <xdr:colOff>238125</xdr:colOff>
      <xdr:row>76</xdr:row>
      <xdr:rowOff>83874</xdr:rowOff>
    </xdr:to>
    <xdr:sp macro="" textlink="">
      <xdr:nvSpPr>
        <xdr:cNvPr id="865" name="円/楕円 864"/>
        <xdr:cNvSpPr/>
      </xdr:nvSpPr>
      <xdr:spPr>
        <a:xfrm>
          <a:off x="22110700" y="130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132151</xdr:rowOff>
    </xdr:from>
    <xdr:ext cx="534377" cy="259045"/>
    <xdr:sp macro="" textlink="">
      <xdr:nvSpPr>
        <xdr:cNvPr id="866" name="繰出金該当値テキスト"/>
        <xdr:cNvSpPr txBox="1"/>
      </xdr:nvSpPr>
      <xdr:spPr>
        <a:xfrm>
          <a:off x="22212300" y="1299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55,530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136367</xdr:rowOff>
    </xdr:from>
    <xdr:to>
      <xdr:col>31</xdr:col>
      <xdr:colOff>85725</xdr:colOff>
      <xdr:row>76</xdr:row>
      <xdr:rowOff>66517</xdr:rowOff>
    </xdr:to>
    <xdr:sp macro="" textlink="">
      <xdr:nvSpPr>
        <xdr:cNvPr id="867" name="円/楕円 866"/>
        <xdr:cNvSpPr/>
      </xdr:nvSpPr>
      <xdr:spPr>
        <a:xfrm>
          <a:off x="21272500" y="1299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57644</xdr:rowOff>
    </xdr:from>
    <xdr:ext cx="534377" cy="259045"/>
    <xdr:sp macro="" textlink="">
      <xdr:nvSpPr>
        <xdr:cNvPr id="868" name="テキスト ボックス 867"/>
        <xdr:cNvSpPr txBox="1"/>
      </xdr:nvSpPr>
      <xdr:spPr>
        <a:xfrm>
          <a:off x="21056111" y="1308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19617</xdr:rowOff>
    </xdr:from>
    <xdr:to>
      <xdr:col>29</xdr:col>
      <xdr:colOff>568325</xdr:colOff>
      <xdr:row>76</xdr:row>
      <xdr:rowOff>121217</xdr:rowOff>
    </xdr:to>
    <xdr:sp macro="" textlink="">
      <xdr:nvSpPr>
        <xdr:cNvPr id="869" name="円/楕円 868"/>
        <xdr:cNvSpPr/>
      </xdr:nvSpPr>
      <xdr:spPr>
        <a:xfrm>
          <a:off x="20383500" y="130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112344</xdr:rowOff>
    </xdr:from>
    <xdr:ext cx="534377" cy="259045"/>
    <xdr:sp macro="" textlink="">
      <xdr:nvSpPr>
        <xdr:cNvPr id="870" name="テキスト ボックス 869"/>
        <xdr:cNvSpPr txBox="1"/>
      </xdr:nvSpPr>
      <xdr:spPr>
        <a:xfrm>
          <a:off x="20167111" y="1314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148369</xdr:rowOff>
    </xdr:from>
    <xdr:to>
      <xdr:col>28</xdr:col>
      <xdr:colOff>365125</xdr:colOff>
      <xdr:row>77</xdr:row>
      <xdr:rowOff>78519</xdr:rowOff>
    </xdr:to>
    <xdr:sp macro="" textlink="">
      <xdr:nvSpPr>
        <xdr:cNvPr id="871" name="円/楕円 870"/>
        <xdr:cNvSpPr/>
      </xdr:nvSpPr>
      <xdr:spPr>
        <a:xfrm>
          <a:off x="19494500" y="131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69646</xdr:rowOff>
    </xdr:from>
    <xdr:ext cx="534377" cy="259045"/>
    <xdr:sp macro="" textlink="">
      <xdr:nvSpPr>
        <xdr:cNvPr id="872" name="テキスト ボックス 871"/>
        <xdr:cNvSpPr txBox="1"/>
      </xdr:nvSpPr>
      <xdr:spPr>
        <a:xfrm>
          <a:off x="19278111" y="132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144221</xdr:rowOff>
    </xdr:from>
    <xdr:to>
      <xdr:col>27</xdr:col>
      <xdr:colOff>161925</xdr:colOff>
      <xdr:row>77</xdr:row>
      <xdr:rowOff>74371</xdr:rowOff>
    </xdr:to>
    <xdr:sp macro="" textlink="">
      <xdr:nvSpPr>
        <xdr:cNvPr id="873" name="円/楕円 872"/>
        <xdr:cNvSpPr/>
      </xdr:nvSpPr>
      <xdr:spPr>
        <a:xfrm>
          <a:off x="18605500" y="131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65498</xdr:rowOff>
    </xdr:from>
    <xdr:ext cx="534377" cy="259045"/>
    <xdr:sp macro="" textlink="">
      <xdr:nvSpPr>
        <xdr:cNvPr id="874" name="テキスト ボックス 873"/>
        <xdr:cNvSpPr txBox="1"/>
      </xdr:nvSpPr>
      <xdr:spPr>
        <a:xfrm>
          <a:off x="18389111" y="132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歳出決算総額は、住民一人当たり</a:t>
          </a:r>
          <a:r>
            <a:rPr kumimoji="1" lang="en-US" altLang="ja-JP" sz="1300">
              <a:solidFill>
                <a:schemeClr val="dk1"/>
              </a:solidFill>
              <a:latin typeface="+mn-ea"/>
              <a:ea typeface="+mn-ea"/>
              <a:cs typeface="+mn-cs"/>
            </a:rPr>
            <a:t>549,264</a:t>
          </a:r>
          <a:r>
            <a:rPr kumimoji="1" lang="ja-JP" altLang="ja-JP" sz="1300">
              <a:solidFill>
                <a:schemeClr val="dk1"/>
              </a:solidFill>
              <a:latin typeface="+mn-ea"/>
              <a:ea typeface="+mn-ea"/>
              <a:cs typeface="+mn-cs"/>
            </a:rPr>
            <a:t>円となっている。主な構成項目は、人件費（構成比</a:t>
          </a:r>
          <a:r>
            <a:rPr kumimoji="1" lang="en-US" altLang="ja-JP" sz="1300">
              <a:solidFill>
                <a:schemeClr val="dk1"/>
              </a:solidFill>
              <a:latin typeface="+mn-ea"/>
              <a:ea typeface="+mn-ea"/>
              <a:cs typeface="+mn-cs"/>
            </a:rPr>
            <a:t>18.1%</a:t>
          </a:r>
          <a:r>
            <a:rPr kumimoji="1" lang="ja-JP" altLang="ja-JP" sz="1300">
              <a:solidFill>
                <a:schemeClr val="dk1"/>
              </a:solidFill>
              <a:latin typeface="+mn-ea"/>
              <a:ea typeface="+mn-ea"/>
              <a:cs typeface="+mn-cs"/>
            </a:rPr>
            <a:t>）、扶助費（構成比</a:t>
          </a:r>
          <a:r>
            <a:rPr kumimoji="1" lang="en-US" altLang="ja-JP" sz="1300">
              <a:solidFill>
                <a:schemeClr val="dk1"/>
              </a:solidFill>
              <a:latin typeface="+mn-ea"/>
              <a:ea typeface="+mn-ea"/>
              <a:cs typeface="+mn-cs"/>
            </a:rPr>
            <a:t>20.4%</a:t>
          </a:r>
          <a:r>
            <a:rPr kumimoji="1" lang="ja-JP" altLang="ja-JP" sz="1300">
              <a:solidFill>
                <a:schemeClr val="dk1"/>
              </a:solidFill>
              <a:latin typeface="+mn-ea"/>
              <a:ea typeface="+mn-ea"/>
              <a:cs typeface="+mn-cs"/>
            </a:rPr>
            <a:t>）、公債費（構成比</a:t>
          </a:r>
          <a:r>
            <a:rPr kumimoji="1" lang="en-US" altLang="ja-JP" sz="1300">
              <a:solidFill>
                <a:schemeClr val="dk1"/>
              </a:solidFill>
              <a:latin typeface="+mn-ea"/>
              <a:ea typeface="+mn-ea"/>
              <a:cs typeface="+mn-cs"/>
            </a:rPr>
            <a:t>14.4%</a:t>
          </a:r>
          <a:r>
            <a:rPr kumimoji="1" lang="ja-JP" altLang="ja-JP" sz="1300">
              <a:solidFill>
                <a:schemeClr val="dk1"/>
              </a:solidFill>
              <a:latin typeface="+mn-ea"/>
              <a:ea typeface="+mn-ea"/>
              <a:cs typeface="+mn-cs"/>
            </a:rPr>
            <a:t>）と義務的経費が占めている。人件費については、老人ホーム、保育所を直営で行っていることもあるが、民間で実施可能なものについては、積極的に指定管理者制度</a:t>
          </a:r>
          <a:r>
            <a:rPr kumimoji="1" lang="ja-JP" altLang="en-US" sz="1300">
              <a:solidFill>
                <a:schemeClr val="dk1"/>
              </a:solidFill>
              <a:latin typeface="+mn-ea"/>
              <a:ea typeface="+mn-ea"/>
              <a:cs typeface="+mn-cs"/>
            </a:rPr>
            <a:t>等</a:t>
          </a:r>
          <a:r>
            <a:rPr kumimoji="1" lang="ja-JP" altLang="ja-JP" sz="1300">
              <a:solidFill>
                <a:schemeClr val="dk1"/>
              </a:solidFill>
              <a:latin typeface="+mn-ea"/>
              <a:ea typeface="+mn-ea"/>
              <a:cs typeface="+mn-cs"/>
            </a:rPr>
            <a:t>の導入</a:t>
          </a:r>
          <a:r>
            <a:rPr kumimoji="1" lang="ja-JP" altLang="en-US" sz="1300">
              <a:solidFill>
                <a:schemeClr val="dk1"/>
              </a:solidFill>
              <a:latin typeface="+mn-ea"/>
              <a:ea typeface="+mn-ea"/>
              <a:cs typeface="+mn-cs"/>
            </a:rPr>
            <a:t>検討を始めており</a:t>
          </a:r>
          <a:r>
            <a:rPr kumimoji="1" lang="ja-JP" altLang="ja-JP" sz="1300">
              <a:solidFill>
                <a:schemeClr val="dk1"/>
              </a:solidFill>
              <a:latin typeface="+mn-ea"/>
              <a:ea typeface="+mn-ea"/>
              <a:cs typeface="+mn-cs"/>
            </a:rPr>
            <a:t>、本庁においても各課の事務事業の見直しを行い定年退職者に伴う新規採用職員の抑制に努め、人件費の削減を図る。扶助費については、臨時福祉給付金制度が加わり、社会保障関連経費が増加したこともあるが、本町は障害者支援給付費、障害者更生医療給付費の額が年々増加傾向にある。資格審査等の適正化等を進め財政を圧迫する上昇傾向に歯止めをかけるよう努める。</a:t>
          </a:r>
          <a:r>
            <a:rPr kumimoji="1" lang="ja-JP" altLang="en-US" sz="1300">
              <a:solidFill>
                <a:schemeClr val="dk1"/>
              </a:solidFill>
              <a:latin typeface="+mn-ea"/>
              <a:ea typeface="+mn-ea"/>
              <a:cs typeface="+mn-cs"/>
            </a:rPr>
            <a:t>　普通建設事業費では、町立老人福祉施設建設完了に伴い新規整備事業費は大幅に減少しているが、公営住宅の建替事業整備費の増に伴い更新整備費が増加し、類団比較で</a:t>
          </a:r>
          <a:r>
            <a:rPr kumimoji="1" lang="ja-JP" altLang="ja-JP" sz="1300">
              <a:solidFill>
                <a:schemeClr val="dk1"/>
              </a:solidFill>
              <a:latin typeface="+mn-lt"/>
              <a:ea typeface="+mn-ea"/>
              <a:cs typeface="+mn-cs"/>
            </a:rPr>
            <a:t>住民一人あたり</a:t>
          </a:r>
          <a:r>
            <a:rPr kumimoji="1" lang="en-US" altLang="ja-JP" sz="1300">
              <a:solidFill>
                <a:schemeClr val="dk1"/>
              </a:solidFill>
              <a:latin typeface="+mn-ea"/>
              <a:ea typeface="+mn-ea"/>
              <a:cs typeface="+mn-cs"/>
            </a:rPr>
            <a:t>19,235</a:t>
          </a:r>
          <a:r>
            <a:rPr kumimoji="1" lang="ja-JP" altLang="en-US" sz="1300">
              <a:solidFill>
                <a:schemeClr val="dk1"/>
              </a:solidFill>
              <a:latin typeface="+mn-ea"/>
              <a:ea typeface="+mn-ea"/>
              <a:cs typeface="+mn-cs"/>
            </a:rPr>
            <a:t>円多くなっている。</a:t>
          </a:r>
          <a:r>
            <a:rPr kumimoji="1" lang="ja-JP" altLang="ja-JP" sz="1300">
              <a:solidFill>
                <a:schemeClr val="dk1"/>
              </a:solidFill>
              <a:latin typeface="+mn-lt"/>
              <a:ea typeface="+mn-ea"/>
              <a:cs typeface="+mn-cs"/>
            </a:rPr>
            <a:t>建替事業は</a:t>
          </a:r>
          <a:r>
            <a:rPr kumimoji="1" lang="ja-JP" altLang="en-US" sz="1300">
              <a:solidFill>
                <a:schemeClr val="dk1"/>
              </a:solidFill>
              <a:latin typeface="+mn-lt"/>
              <a:ea typeface="+mn-ea"/>
              <a:cs typeface="+mn-cs"/>
            </a:rPr>
            <a:t>、</a:t>
          </a:r>
          <a:r>
            <a:rPr kumimoji="1" lang="ja-JP" altLang="en-US" sz="1300">
              <a:solidFill>
                <a:schemeClr val="dk1"/>
              </a:solidFill>
              <a:latin typeface="+mn-ea"/>
              <a:ea typeface="+mn-ea"/>
              <a:cs typeface="+mn-cs"/>
            </a:rPr>
            <a:t>町営住宅ストック総合活用計画に基づき今後も継続していく予定であるので、他の普通建設事業費とのバランスを常に検証し実施していくように努める。　投資及び出資金では、平成</a:t>
          </a:r>
          <a:r>
            <a:rPr kumimoji="1" lang="en-US" altLang="ja-JP" sz="1300">
              <a:solidFill>
                <a:schemeClr val="dk1"/>
              </a:solidFill>
              <a:latin typeface="+mn-ea"/>
              <a:ea typeface="+mn-ea"/>
              <a:cs typeface="+mn-cs"/>
            </a:rPr>
            <a:t>30</a:t>
          </a:r>
          <a:r>
            <a:rPr kumimoji="1" lang="ja-JP" altLang="en-US" sz="1300">
              <a:solidFill>
                <a:schemeClr val="dk1"/>
              </a:solidFill>
              <a:latin typeface="+mn-ea"/>
              <a:ea typeface="+mn-ea"/>
              <a:cs typeface="+mn-cs"/>
            </a:rPr>
            <a:t>年度上水受水開始に向けたに田川地区水道企業団への出資に伴い、</a:t>
          </a:r>
          <a:r>
            <a:rPr kumimoji="1" lang="ja-JP" altLang="ja-JP" sz="1300">
              <a:solidFill>
                <a:schemeClr val="dk1"/>
              </a:solidFill>
              <a:latin typeface="+mn-ea"/>
              <a:ea typeface="+mn-ea"/>
              <a:cs typeface="+mn-cs"/>
            </a:rPr>
            <a:t>住民一人当たり</a:t>
          </a:r>
          <a:r>
            <a:rPr kumimoji="1" lang="en-US" altLang="ja-JP" sz="1300">
              <a:solidFill>
                <a:schemeClr val="dk1"/>
              </a:solidFill>
              <a:latin typeface="+mn-ea"/>
              <a:ea typeface="+mn-ea"/>
              <a:cs typeface="+mn-cs"/>
            </a:rPr>
            <a:t>11,214</a:t>
          </a:r>
          <a:r>
            <a:rPr kumimoji="1" lang="ja-JP" altLang="ja-JP" sz="1300">
              <a:solidFill>
                <a:schemeClr val="dk1"/>
              </a:solidFill>
              <a:latin typeface="+mn-ea"/>
              <a:ea typeface="+mn-ea"/>
              <a:cs typeface="+mn-cs"/>
            </a:rPr>
            <a:t>円と類団平均を大きく上回り類団中</a:t>
          </a:r>
          <a:r>
            <a:rPr kumimoji="1" lang="en-US" altLang="ja-JP" sz="1300">
              <a:solidFill>
                <a:schemeClr val="dk1"/>
              </a:solidFill>
              <a:latin typeface="+mn-ea"/>
              <a:ea typeface="+mn-ea"/>
              <a:cs typeface="+mn-cs"/>
            </a:rPr>
            <a:t>1</a:t>
          </a:r>
          <a:r>
            <a:rPr kumimoji="1" lang="ja-JP" altLang="ja-JP" sz="1300">
              <a:solidFill>
                <a:schemeClr val="dk1"/>
              </a:solidFill>
              <a:latin typeface="+mn-ea"/>
              <a:ea typeface="+mn-ea"/>
              <a:cs typeface="+mn-cs"/>
            </a:rPr>
            <a:t>位となって</a:t>
          </a:r>
          <a:r>
            <a:rPr kumimoji="1" lang="ja-JP" altLang="en-US" sz="1300">
              <a:solidFill>
                <a:schemeClr val="dk1"/>
              </a:solidFill>
              <a:latin typeface="+mn-ea"/>
              <a:ea typeface="+mn-ea"/>
              <a:cs typeface="+mn-cs"/>
            </a:rPr>
            <a:t>いるが、平成</a:t>
          </a:r>
          <a:r>
            <a:rPr kumimoji="1" lang="en-US" altLang="ja-JP" sz="1300">
              <a:solidFill>
                <a:schemeClr val="dk1"/>
              </a:solidFill>
              <a:latin typeface="+mn-ea"/>
              <a:ea typeface="+mn-ea"/>
              <a:cs typeface="+mn-cs"/>
            </a:rPr>
            <a:t>30</a:t>
          </a:r>
          <a:r>
            <a:rPr kumimoji="1" lang="ja-JP" altLang="en-US" sz="1300">
              <a:solidFill>
                <a:schemeClr val="dk1"/>
              </a:solidFill>
              <a:latin typeface="+mn-ea"/>
              <a:ea typeface="+mn-ea"/>
              <a:cs typeface="+mn-cs"/>
            </a:rPr>
            <a:t>年度以降減少する見込みである。　失業対策事業費が、当町では炭鉱閉山後の失業対策事業を平成</a:t>
          </a:r>
          <a:r>
            <a:rPr kumimoji="1" lang="en-US" altLang="ja-JP" sz="1300">
              <a:solidFill>
                <a:schemeClr val="dk1"/>
              </a:solidFill>
              <a:latin typeface="+mn-ea"/>
              <a:ea typeface="+mn-ea"/>
              <a:cs typeface="+mn-cs"/>
            </a:rPr>
            <a:t>22</a:t>
          </a:r>
          <a:r>
            <a:rPr kumimoji="1" lang="ja-JP" altLang="en-US" sz="1300">
              <a:solidFill>
                <a:schemeClr val="dk1"/>
              </a:solidFill>
              <a:latin typeface="+mn-ea"/>
              <a:ea typeface="+mn-ea"/>
              <a:cs typeface="+mn-cs"/>
            </a:rPr>
            <a:t>年度の関係法失効後も町独自で事業実施しているため、他団体ではほとんど費用がかからないところ、費用がかかっているが、</a:t>
          </a:r>
          <a:r>
            <a:rPr kumimoji="1" lang="ja-JP" altLang="ja-JP" sz="1300">
              <a:solidFill>
                <a:schemeClr val="dk1"/>
              </a:solidFill>
              <a:latin typeface="+mn-ea"/>
              <a:ea typeface="+mn-ea"/>
              <a:cs typeface="+mn-cs"/>
            </a:rPr>
            <a:t>平成</a:t>
          </a:r>
          <a:r>
            <a:rPr kumimoji="1" lang="en-US" altLang="ja-JP" sz="1300">
              <a:solidFill>
                <a:schemeClr val="dk1"/>
              </a:solidFill>
              <a:latin typeface="+mn-ea"/>
              <a:ea typeface="+mn-ea"/>
              <a:cs typeface="+mn-cs"/>
            </a:rPr>
            <a:t>30</a:t>
          </a:r>
          <a:r>
            <a:rPr kumimoji="1" lang="ja-JP" altLang="ja-JP" sz="1300">
              <a:solidFill>
                <a:schemeClr val="dk1"/>
              </a:solidFill>
              <a:latin typeface="+mn-ea"/>
              <a:ea typeface="+mn-ea"/>
              <a:cs typeface="+mn-cs"/>
            </a:rPr>
            <a:t>年度以降減少する見込みである。</a:t>
          </a:r>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福岡県川崎町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17,531
17,428
36.14
10,232,691
9,629,153
596,017
4,813,910
12,641,419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67.0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168112</xdr:rowOff>
    </xdr:from>
    <xdr:to>
      <xdr:col>6</xdr:col>
      <xdr:colOff>511175</xdr:colOff>
      <xdr:row>31</xdr:row>
      <xdr:rowOff>158968</xdr:rowOff>
    </xdr:to>
    <xdr:cxnSp macro="">
      <xdr:nvCxnSpPr>
        <xdr:cNvPr id="63" name="直線コネクタ 62"/>
        <xdr:cNvCxnSpPr/>
      </xdr:nvCxnSpPr>
      <xdr:spPr>
        <a:xfrm>
          <a:off x="3797300" y="5311612"/>
          <a:ext cx="8382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168112</xdr:rowOff>
    </xdr:from>
    <xdr:to>
      <xdr:col>5</xdr:col>
      <xdr:colOff>358775</xdr:colOff>
      <xdr:row>31</xdr:row>
      <xdr:rowOff>111942</xdr:rowOff>
    </xdr:to>
    <xdr:cxnSp macro="">
      <xdr:nvCxnSpPr>
        <xdr:cNvPr id="66" name="直線コネクタ 65"/>
        <xdr:cNvCxnSpPr/>
      </xdr:nvCxnSpPr>
      <xdr:spPr>
        <a:xfrm flipV="1">
          <a:off x="2908300" y="5311612"/>
          <a:ext cx="889000" cy="1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110434</xdr:rowOff>
    </xdr:from>
    <xdr:ext cx="469744" cy="259045"/>
    <xdr:sp macro="" textlink="">
      <xdr:nvSpPr>
        <xdr:cNvPr id="68" name="テキスト ボックス 67"/>
        <xdr:cNvSpPr txBox="1"/>
      </xdr:nvSpPr>
      <xdr:spPr>
        <a:xfrm>
          <a:off x="3562427"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111942</xdr:rowOff>
    </xdr:from>
    <xdr:to>
      <xdr:col>4</xdr:col>
      <xdr:colOff>155575</xdr:colOff>
      <xdr:row>32</xdr:row>
      <xdr:rowOff>84510</xdr:rowOff>
    </xdr:to>
    <xdr:cxnSp macro="">
      <xdr:nvCxnSpPr>
        <xdr:cNvPr id="69" name="直線コネクタ 68"/>
        <xdr:cNvCxnSpPr/>
      </xdr:nvCxnSpPr>
      <xdr:spPr>
        <a:xfrm flipV="1">
          <a:off x="2019300" y="5426892"/>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28138</xdr:rowOff>
    </xdr:from>
    <xdr:ext cx="469744" cy="259045"/>
    <xdr:sp macro="" textlink="">
      <xdr:nvSpPr>
        <xdr:cNvPr id="71" name="テキスト ボックス 70"/>
        <xdr:cNvSpPr txBox="1"/>
      </xdr:nvSpPr>
      <xdr:spPr>
        <a:xfrm>
          <a:off x="2673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66222</xdr:rowOff>
    </xdr:from>
    <xdr:to>
      <xdr:col>2</xdr:col>
      <xdr:colOff>638175</xdr:colOff>
      <xdr:row>32</xdr:row>
      <xdr:rowOff>84510</xdr:rowOff>
    </xdr:to>
    <xdr:cxnSp macro="">
      <xdr:nvCxnSpPr>
        <xdr:cNvPr id="72" name="直線コネクタ 71"/>
        <xdr:cNvCxnSpPr/>
      </xdr:nvCxnSpPr>
      <xdr:spPr>
        <a:xfrm>
          <a:off x="1130300" y="555262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108168</xdr:rowOff>
    </xdr:from>
    <xdr:to>
      <xdr:col>6</xdr:col>
      <xdr:colOff>561975</xdr:colOff>
      <xdr:row>32</xdr:row>
      <xdr:rowOff>38318</xdr:rowOff>
    </xdr:to>
    <xdr:sp macro="" textlink="">
      <xdr:nvSpPr>
        <xdr:cNvPr id="82" name="円/楕円 81"/>
        <xdr:cNvSpPr/>
      </xdr:nvSpPr>
      <xdr:spPr>
        <a:xfrm>
          <a:off x="4584700" y="54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131045</xdr:rowOff>
    </xdr:from>
    <xdr:ext cx="469744" cy="259045"/>
    <xdr:sp macro="" textlink="">
      <xdr:nvSpPr>
        <xdr:cNvPr id="83" name="議会費該当値テキスト"/>
        <xdr:cNvSpPr txBox="1"/>
      </xdr:nvSpPr>
      <xdr:spPr>
        <a:xfrm>
          <a:off x="4686300" y="527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7,016</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117312</xdr:rowOff>
    </xdr:from>
    <xdr:to>
      <xdr:col>5</xdr:col>
      <xdr:colOff>409575</xdr:colOff>
      <xdr:row>31</xdr:row>
      <xdr:rowOff>47462</xdr:rowOff>
    </xdr:to>
    <xdr:sp macro="" textlink="">
      <xdr:nvSpPr>
        <xdr:cNvPr id="84" name="円/楕円 83"/>
        <xdr:cNvSpPr/>
      </xdr:nvSpPr>
      <xdr:spPr>
        <a:xfrm>
          <a:off x="3746500" y="52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63989</xdr:rowOff>
    </xdr:from>
    <xdr:ext cx="469744" cy="259045"/>
    <xdr:sp macro="" textlink="">
      <xdr:nvSpPr>
        <xdr:cNvPr id="85" name="テキスト ボックス 84"/>
        <xdr:cNvSpPr txBox="1"/>
      </xdr:nvSpPr>
      <xdr:spPr>
        <a:xfrm>
          <a:off x="3562427" y="50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61142</xdr:rowOff>
    </xdr:from>
    <xdr:to>
      <xdr:col>4</xdr:col>
      <xdr:colOff>206375</xdr:colOff>
      <xdr:row>31</xdr:row>
      <xdr:rowOff>162742</xdr:rowOff>
    </xdr:to>
    <xdr:sp macro="" textlink="">
      <xdr:nvSpPr>
        <xdr:cNvPr id="86" name="円/楕円 85"/>
        <xdr:cNvSpPr/>
      </xdr:nvSpPr>
      <xdr:spPr>
        <a:xfrm>
          <a:off x="2857500" y="53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7819</xdr:rowOff>
    </xdr:from>
    <xdr:ext cx="469744" cy="259045"/>
    <xdr:sp macro="" textlink="">
      <xdr:nvSpPr>
        <xdr:cNvPr id="87" name="テキスト ボックス 86"/>
        <xdr:cNvSpPr txBox="1"/>
      </xdr:nvSpPr>
      <xdr:spPr>
        <a:xfrm>
          <a:off x="2673427" y="51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33710</xdr:rowOff>
    </xdr:from>
    <xdr:to>
      <xdr:col>3</xdr:col>
      <xdr:colOff>3175</xdr:colOff>
      <xdr:row>32</xdr:row>
      <xdr:rowOff>135310</xdr:rowOff>
    </xdr:to>
    <xdr:sp macro="" textlink="">
      <xdr:nvSpPr>
        <xdr:cNvPr id="88" name="円/楕円 87"/>
        <xdr:cNvSpPr/>
      </xdr:nvSpPr>
      <xdr:spPr>
        <a:xfrm>
          <a:off x="1968500" y="55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151837</xdr:rowOff>
    </xdr:from>
    <xdr:ext cx="469744" cy="259045"/>
    <xdr:sp macro="" textlink="">
      <xdr:nvSpPr>
        <xdr:cNvPr id="89" name="テキスト ボックス 88"/>
        <xdr:cNvSpPr txBox="1"/>
      </xdr:nvSpPr>
      <xdr:spPr>
        <a:xfrm>
          <a:off x="1784427" y="529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15422</xdr:rowOff>
    </xdr:from>
    <xdr:to>
      <xdr:col>1</xdr:col>
      <xdr:colOff>485775</xdr:colOff>
      <xdr:row>32</xdr:row>
      <xdr:rowOff>117022</xdr:rowOff>
    </xdr:to>
    <xdr:sp macro="" textlink="">
      <xdr:nvSpPr>
        <xdr:cNvPr id="90" name="円/楕円 89"/>
        <xdr:cNvSpPr/>
      </xdr:nvSpPr>
      <xdr:spPr>
        <a:xfrm>
          <a:off x="1079500" y="55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133549</xdr:rowOff>
    </xdr:from>
    <xdr:ext cx="469744" cy="259045"/>
    <xdr:sp macro="" textlink="">
      <xdr:nvSpPr>
        <xdr:cNvPr id="91" name="テキスト ボックス 90"/>
        <xdr:cNvSpPr txBox="1"/>
      </xdr:nvSpPr>
      <xdr:spPr>
        <a:xfrm>
          <a:off x="895427" y="52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103418</xdr:rowOff>
    </xdr:from>
    <xdr:to>
      <xdr:col>6</xdr:col>
      <xdr:colOff>511175</xdr:colOff>
      <xdr:row>56</xdr:row>
      <xdr:rowOff>153851</xdr:rowOff>
    </xdr:to>
    <xdr:cxnSp macro="">
      <xdr:nvCxnSpPr>
        <xdr:cNvPr id="123" name="直線コネクタ 122"/>
        <xdr:cNvCxnSpPr/>
      </xdr:nvCxnSpPr>
      <xdr:spPr>
        <a:xfrm flipV="1">
          <a:off x="3797300" y="9704618"/>
          <a:ext cx="838200" cy="5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153851</xdr:rowOff>
    </xdr:from>
    <xdr:to>
      <xdr:col>5</xdr:col>
      <xdr:colOff>358775</xdr:colOff>
      <xdr:row>57</xdr:row>
      <xdr:rowOff>151119</xdr:rowOff>
    </xdr:to>
    <xdr:cxnSp macro="">
      <xdr:nvCxnSpPr>
        <xdr:cNvPr id="126" name="直線コネクタ 125"/>
        <xdr:cNvCxnSpPr/>
      </xdr:nvCxnSpPr>
      <xdr:spPr>
        <a:xfrm flipV="1">
          <a:off x="2908300" y="9755051"/>
          <a:ext cx="889000" cy="16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151119</xdr:rowOff>
    </xdr:from>
    <xdr:to>
      <xdr:col>4</xdr:col>
      <xdr:colOff>155575</xdr:colOff>
      <xdr:row>58</xdr:row>
      <xdr:rowOff>31061</xdr:rowOff>
    </xdr:to>
    <xdr:cxnSp macro="">
      <xdr:nvCxnSpPr>
        <xdr:cNvPr id="129" name="直線コネクタ 128"/>
        <xdr:cNvCxnSpPr/>
      </xdr:nvCxnSpPr>
      <xdr:spPr>
        <a:xfrm flipV="1">
          <a:off x="2019300" y="9923769"/>
          <a:ext cx="889000" cy="5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108262</xdr:rowOff>
    </xdr:from>
    <xdr:to>
      <xdr:col>2</xdr:col>
      <xdr:colOff>638175</xdr:colOff>
      <xdr:row>58</xdr:row>
      <xdr:rowOff>31061</xdr:rowOff>
    </xdr:to>
    <xdr:cxnSp macro="">
      <xdr:nvCxnSpPr>
        <xdr:cNvPr id="132" name="直線コネクタ 131"/>
        <xdr:cNvCxnSpPr/>
      </xdr:nvCxnSpPr>
      <xdr:spPr>
        <a:xfrm>
          <a:off x="1130300" y="9880912"/>
          <a:ext cx="889000" cy="9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52618</xdr:rowOff>
    </xdr:from>
    <xdr:to>
      <xdr:col>6</xdr:col>
      <xdr:colOff>561975</xdr:colOff>
      <xdr:row>56</xdr:row>
      <xdr:rowOff>154218</xdr:rowOff>
    </xdr:to>
    <xdr:sp macro="" textlink="">
      <xdr:nvSpPr>
        <xdr:cNvPr id="142" name="円/楕円 141"/>
        <xdr:cNvSpPr/>
      </xdr:nvSpPr>
      <xdr:spPr>
        <a:xfrm>
          <a:off x="4584700" y="965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31045</xdr:rowOff>
    </xdr:from>
    <xdr:ext cx="534377" cy="259045"/>
    <xdr:sp macro="" textlink="">
      <xdr:nvSpPr>
        <xdr:cNvPr id="143" name="総務費該当値テキスト"/>
        <xdr:cNvSpPr txBox="1"/>
      </xdr:nvSpPr>
      <xdr:spPr>
        <a:xfrm>
          <a:off x="4686300" y="96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76,833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103051</xdr:rowOff>
    </xdr:from>
    <xdr:to>
      <xdr:col>5</xdr:col>
      <xdr:colOff>409575</xdr:colOff>
      <xdr:row>57</xdr:row>
      <xdr:rowOff>33201</xdr:rowOff>
    </xdr:to>
    <xdr:sp macro="" textlink="">
      <xdr:nvSpPr>
        <xdr:cNvPr id="144" name="円/楕円 143"/>
        <xdr:cNvSpPr/>
      </xdr:nvSpPr>
      <xdr:spPr>
        <a:xfrm>
          <a:off x="3746500" y="970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24328</xdr:rowOff>
    </xdr:from>
    <xdr:ext cx="534377" cy="259045"/>
    <xdr:sp macro="" textlink="">
      <xdr:nvSpPr>
        <xdr:cNvPr id="145" name="テキスト ボックス 144"/>
        <xdr:cNvSpPr txBox="1"/>
      </xdr:nvSpPr>
      <xdr:spPr>
        <a:xfrm>
          <a:off x="3530111" y="979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100319</xdr:rowOff>
    </xdr:from>
    <xdr:to>
      <xdr:col>4</xdr:col>
      <xdr:colOff>206375</xdr:colOff>
      <xdr:row>58</xdr:row>
      <xdr:rowOff>30469</xdr:rowOff>
    </xdr:to>
    <xdr:sp macro="" textlink="">
      <xdr:nvSpPr>
        <xdr:cNvPr id="146" name="円/楕円 145"/>
        <xdr:cNvSpPr/>
      </xdr:nvSpPr>
      <xdr:spPr>
        <a:xfrm>
          <a:off x="2857500" y="98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21596</xdr:rowOff>
    </xdr:from>
    <xdr:ext cx="534377" cy="259045"/>
    <xdr:sp macro="" textlink="">
      <xdr:nvSpPr>
        <xdr:cNvPr id="147" name="テキスト ボックス 146"/>
        <xdr:cNvSpPr txBox="1"/>
      </xdr:nvSpPr>
      <xdr:spPr>
        <a:xfrm>
          <a:off x="2641111" y="99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151711</xdr:rowOff>
    </xdr:from>
    <xdr:to>
      <xdr:col>3</xdr:col>
      <xdr:colOff>3175</xdr:colOff>
      <xdr:row>58</xdr:row>
      <xdr:rowOff>81861</xdr:rowOff>
    </xdr:to>
    <xdr:sp macro="" textlink="">
      <xdr:nvSpPr>
        <xdr:cNvPr id="148" name="円/楕円 147"/>
        <xdr:cNvSpPr/>
      </xdr:nvSpPr>
      <xdr:spPr>
        <a:xfrm>
          <a:off x="1968500" y="992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72988</xdr:rowOff>
    </xdr:from>
    <xdr:ext cx="534377" cy="259045"/>
    <xdr:sp macro="" textlink="">
      <xdr:nvSpPr>
        <xdr:cNvPr id="149" name="テキスト ボックス 148"/>
        <xdr:cNvSpPr txBox="1"/>
      </xdr:nvSpPr>
      <xdr:spPr>
        <a:xfrm>
          <a:off x="1752111" y="100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57462</xdr:rowOff>
    </xdr:from>
    <xdr:to>
      <xdr:col>1</xdr:col>
      <xdr:colOff>485775</xdr:colOff>
      <xdr:row>57</xdr:row>
      <xdr:rowOff>159062</xdr:rowOff>
    </xdr:to>
    <xdr:sp macro="" textlink="">
      <xdr:nvSpPr>
        <xdr:cNvPr id="150" name="円/楕円 149"/>
        <xdr:cNvSpPr/>
      </xdr:nvSpPr>
      <xdr:spPr>
        <a:xfrm>
          <a:off x="1079500" y="98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150189</xdr:rowOff>
    </xdr:from>
    <xdr:ext cx="534377" cy="259045"/>
    <xdr:sp macro="" textlink="">
      <xdr:nvSpPr>
        <xdr:cNvPr id="151" name="テキスト ボックス 150"/>
        <xdr:cNvSpPr txBox="1"/>
      </xdr:nvSpPr>
      <xdr:spPr>
        <a:xfrm>
          <a:off x="863111" y="99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81102</xdr:rowOff>
    </xdr:from>
    <xdr:to>
      <xdr:col>6</xdr:col>
      <xdr:colOff>510540</xdr:colOff>
      <xdr:row>79</xdr:row>
      <xdr:rowOff>91802</xdr:rowOff>
    </xdr:to>
    <xdr:cxnSp macro="">
      <xdr:nvCxnSpPr>
        <xdr:cNvPr id="178" name="直線コネクタ 177"/>
        <xdr:cNvCxnSpPr/>
      </xdr:nvCxnSpPr>
      <xdr:spPr>
        <a:xfrm flipV="1">
          <a:off x="4633595" y="12254052"/>
          <a:ext cx="1270" cy="138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95629</xdr:rowOff>
    </xdr:from>
    <xdr:ext cx="534377" cy="259045"/>
    <xdr:sp macro="" textlink="">
      <xdr:nvSpPr>
        <xdr:cNvPr id="179" name="民生費最小値テキスト"/>
        <xdr:cNvSpPr txBox="1"/>
      </xdr:nvSpPr>
      <xdr:spPr>
        <a:xfrm>
          <a:off x="4686300" y="1364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91802</xdr:rowOff>
    </xdr:from>
    <xdr:to>
      <xdr:col>6</xdr:col>
      <xdr:colOff>600075</xdr:colOff>
      <xdr:row>79</xdr:row>
      <xdr:rowOff>91802</xdr:rowOff>
    </xdr:to>
    <xdr:cxnSp macro="">
      <xdr:nvCxnSpPr>
        <xdr:cNvPr id="180" name="直線コネクタ 179"/>
        <xdr:cNvCxnSpPr/>
      </xdr:nvCxnSpPr>
      <xdr:spPr>
        <a:xfrm>
          <a:off x="4546600" y="1363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27779</xdr:rowOff>
    </xdr:from>
    <xdr:ext cx="599010" cy="259045"/>
    <xdr:sp macro="" textlink="">
      <xdr:nvSpPr>
        <xdr:cNvPr id="181" name="民生費最大値テキスト"/>
        <xdr:cNvSpPr txBox="1"/>
      </xdr:nvSpPr>
      <xdr:spPr>
        <a:xfrm>
          <a:off x="4686300" y="1202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71</xdr:row>
      <xdr:rowOff>81102</xdr:rowOff>
    </xdr:from>
    <xdr:to>
      <xdr:col>6</xdr:col>
      <xdr:colOff>600075</xdr:colOff>
      <xdr:row>71</xdr:row>
      <xdr:rowOff>81102</xdr:rowOff>
    </xdr:to>
    <xdr:cxnSp macro="">
      <xdr:nvCxnSpPr>
        <xdr:cNvPr id="182" name="直線コネクタ 181"/>
        <xdr:cNvCxnSpPr/>
      </xdr:nvCxnSpPr>
      <xdr:spPr>
        <a:xfrm>
          <a:off x="4546600" y="1225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4565</xdr:rowOff>
    </xdr:from>
    <xdr:to>
      <xdr:col>6</xdr:col>
      <xdr:colOff>511175</xdr:colOff>
      <xdr:row>72</xdr:row>
      <xdr:rowOff>72938</xdr:rowOff>
    </xdr:to>
    <xdr:cxnSp macro="">
      <xdr:nvCxnSpPr>
        <xdr:cNvPr id="183" name="直線コネクタ 182"/>
        <xdr:cNvCxnSpPr/>
      </xdr:nvCxnSpPr>
      <xdr:spPr>
        <a:xfrm>
          <a:off x="3797300" y="12177515"/>
          <a:ext cx="838200" cy="23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160149</xdr:rowOff>
    </xdr:from>
    <xdr:ext cx="599010" cy="259045"/>
    <xdr:sp macro="" textlink="">
      <xdr:nvSpPr>
        <xdr:cNvPr id="184" name="民生費平均値テキスト"/>
        <xdr:cNvSpPr txBox="1"/>
      </xdr:nvSpPr>
      <xdr:spPr>
        <a:xfrm>
          <a:off x="4686300" y="13018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10272</xdr:rowOff>
    </xdr:from>
    <xdr:to>
      <xdr:col>6</xdr:col>
      <xdr:colOff>561975</xdr:colOff>
      <xdr:row>76</xdr:row>
      <xdr:rowOff>111872</xdr:rowOff>
    </xdr:to>
    <xdr:sp macro="" textlink="">
      <xdr:nvSpPr>
        <xdr:cNvPr id="185" name="フローチャート : 判断 184"/>
        <xdr:cNvSpPr/>
      </xdr:nvSpPr>
      <xdr:spPr>
        <a:xfrm>
          <a:off x="45847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4565</xdr:rowOff>
    </xdr:from>
    <xdr:to>
      <xdr:col>5</xdr:col>
      <xdr:colOff>358775</xdr:colOff>
      <xdr:row>72</xdr:row>
      <xdr:rowOff>163159</xdr:rowOff>
    </xdr:to>
    <xdr:cxnSp macro="">
      <xdr:nvCxnSpPr>
        <xdr:cNvPr id="186" name="直線コネクタ 185"/>
        <xdr:cNvCxnSpPr/>
      </xdr:nvCxnSpPr>
      <xdr:spPr>
        <a:xfrm flipV="1">
          <a:off x="2908300" y="12177515"/>
          <a:ext cx="889000" cy="3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113371</xdr:rowOff>
    </xdr:from>
    <xdr:to>
      <xdr:col>5</xdr:col>
      <xdr:colOff>409575</xdr:colOff>
      <xdr:row>77</xdr:row>
      <xdr:rowOff>43521</xdr:rowOff>
    </xdr:to>
    <xdr:sp macro="" textlink="">
      <xdr:nvSpPr>
        <xdr:cNvPr id="187" name="フローチャート : 判断 186"/>
        <xdr:cNvSpPr/>
      </xdr:nvSpPr>
      <xdr:spPr>
        <a:xfrm>
          <a:off x="3746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34648</xdr:rowOff>
    </xdr:from>
    <xdr:ext cx="599010" cy="259045"/>
    <xdr:sp macro="" textlink="">
      <xdr:nvSpPr>
        <xdr:cNvPr id="188" name="テキスト ボックス 187"/>
        <xdr:cNvSpPr txBox="1"/>
      </xdr:nvSpPr>
      <xdr:spPr>
        <a:xfrm>
          <a:off x="3497794"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163159</xdr:rowOff>
    </xdr:from>
    <xdr:to>
      <xdr:col>4</xdr:col>
      <xdr:colOff>155575</xdr:colOff>
      <xdr:row>72</xdr:row>
      <xdr:rowOff>168797</xdr:rowOff>
    </xdr:to>
    <xdr:cxnSp macro="">
      <xdr:nvCxnSpPr>
        <xdr:cNvPr id="189" name="直線コネクタ 188"/>
        <xdr:cNvCxnSpPr/>
      </xdr:nvCxnSpPr>
      <xdr:spPr>
        <a:xfrm flipV="1">
          <a:off x="2019300" y="12507559"/>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63351</xdr:rowOff>
    </xdr:from>
    <xdr:to>
      <xdr:col>4</xdr:col>
      <xdr:colOff>206375</xdr:colOff>
      <xdr:row>76</xdr:row>
      <xdr:rowOff>164951</xdr:rowOff>
    </xdr:to>
    <xdr:sp macro="" textlink="">
      <xdr:nvSpPr>
        <xdr:cNvPr id="190" name="フローチャート : 判断 189"/>
        <xdr:cNvSpPr/>
      </xdr:nvSpPr>
      <xdr:spPr>
        <a:xfrm>
          <a:off x="2857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156078</xdr:rowOff>
    </xdr:from>
    <xdr:ext cx="599010" cy="259045"/>
    <xdr:sp macro="" textlink="">
      <xdr:nvSpPr>
        <xdr:cNvPr id="191" name="テキスト ボックス 190"/>
        <xdr:cNvSpPr txBox="1"/>
      </xdr:nvSpPr>
      <xdr:spPr>
        <a:xfrm>
          <a:off x="2608794"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168797</xdr:rowOff>
    </xdr:from>
    <xdr:to>
      <xdr:col>2</xdr:col>
      <xdr:colOff>638175</xdr:colOff>
      <xdr:row>74</xdr:row>
      <xdr:rowOff>80416</xdr:rowOff>
    </xdr:to>
    <xdr:cxnSp macro="">
      <xdr:nvCxnSpPr>
        <xdr:cNvPr id="192" name="直線コネクタ 191"/>
        <xdr:cNvCxnSpPr/>
      </xdr:nvCxnSpPr>
      <xdr:spPr>
        <a:xfrm flipV="1">
          <a:off x="1130300" y="12513197"/>
          <a:ext cx="889000" cy="25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44345</xdr:rowOff>
    </xdr:from>
    <xdr:to>
      <xdr:col>3</xdr:col>
      <xdr:colOff>3175</xdr:colOff>
      <xdr:row>77</xdr:row>
      <xdr:rowOff>145945</xdr:rowOff>
    </xdr:to>
    <xdr:sp macro="" textlink="">
      <xdr:nvSpPr>
        <xdr:cNvPr id="193" name="フローチャート : 判断 192"/>
        <xdr:cNvSpPr/>
      </xdr:nvSpPr>
      <xdr:spPr>
        <a:xfrm>
          <a:off x="1968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137072</xdr:rowOff>
    </xdr:from>
    <xdr:ext cx="599010" cy="259045"/>
    <xdr:sp macro="" textlink="">
      <xdr:nvSpPr>
        <xdr:cNvPr id="194" name="テキスト ボックス 193"/>
        <xdr:cNvSpPr txBox="1"/>
      </xdr:nvSpPr>
      <xdr:spPr>
        <a:xfrm>
          <a:off x="1719794"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78733</xdr:rowOff>
    </xdr:from>
    <xdr:to>
      <xdr:col>1</xdr:col>
      <xdr:colOff>485775</xdr:colOff>
      <xdr:row>77</xdr:row>
      <xdr:rowOff>8883</xdr:rowOff>
    </xdr:to>
    <xdr:sp macro="" textlink="">
      <xdr:nvSpPr>
        <xdr:cNvPr id="195" name="フローチャート : 判断 194"/>
        <xdr:cNvSpPr/>
      </xdr:nvSpPr>
      <xdr:spPr>
        <a:xfrm>
          <a:off x="1079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xdr:rowOff>
    </xdr:from>
    <xdr:ext cx="599010" cy="259045"/>
    <xdr:sp macro="" textlink="">
      <xdr:nvSpPr>
        <xdr:cNvPr id="196" name="テキスト ボックス 195"/>
        <xdr:cNvSpPr txBox="1"/>
      </xdr:nvSpPr>
      <xdr:spPr>
        <a:xfrm>
          <a:off x="830794" y="1320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22138</xdr:rowOff>
    </xdr:from>
    <xdr:to>
      <xdr:col>6</xdr:col>
      <xdr:colOff>561975</xdr:colOff>
      <xdr:row>72</xdr:row>
      <xdr:rowOff>123738</xdr:rowOff>
    </xdr:to>
    <xdr:sp macro="" textlink="">
      <xdr:nvSpPr>
        <xdr:cNvPr id="202" name="円/楕円 201"/>
        <xdr:cNvSpPr/>
      </xdr:nvSpPr>
      <xdr:spPr>
        <a:xfrm>
          <a:off x="4584700" y="123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45015</xdr:rowOff>
    </xdr:from>
    <xdr:ext cx="599010" cy="259045"/>
    <xdr:sp macro="" textlink="">
      <xdr:nvSpPr>
        <xdr:cNvPr id="203" name="民生費該当値テキスト"/>
        <xdr:cNvSpPr txBox="1"/>
      </xdr:nvSpPr>
      <xdr:spPr>
        <a:xfrm>
          <a:off x="4686300" y="1221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202,633</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125215</xdr:rowOff>
    </xdr:from>
    <xdr:to>
      <xdr:col>5</xdr:col>
      <xdr:colOff>409575</xdr:colOff>
      <xdr:row>71</xdr:row>
      <xdr:rowOff>55365</xdr:rowOff>
    </xdr:to>
    <xdr:sp macro="" textlink="">
      <xdr:nvSpPr>
        <xdr:cNvPr id="204" name="円/楕円 203"/>
        <xdr:cNvSpPr/>
      </xdr:nvSpPr>
      <xdr:spPr>
        <a:xfrm>
          <a:off x="3746500" y="121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71892</xdr:rowOff>
    </xdr:from>
    <xdr:ext cx="599010" cy="259045"/>
    <xdr:sp macro="" textlink="">
      <xdr:nvSpPr>
        <xdr:cNvPr id="205" name="テキスト ボックス 204"/>
        <xdr:cNvSpPr txBox="1"/>
      </xdr:nvSpPr>
      <xdr:spPr>
        <a:xfrm>
          <a:off x="3497794" y="1190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224,664</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112359</xdr:rowOff>
    </xdr:from>
    <xdr:to>
      <xdr:col>4</xdr:col>
      <xdr:colOff>206375</xdr:colOff>
      <xdr:row>73</xdr:row>
      <xdr:rowOff>42509</xdr:rowOff>
    </xdr:to>
    <xdr:sp macro="" textlink="">
      <xdr:nvSpPr>
        <xdr:cNvPr id="206" name="円/楕円 205"/>
        <xdr:cNvSpPr/>
      </xdr:nvSpPr>
      <xdr:spPr>
        <a:xfrm>
          <a:off x="2857500" y="1245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59036</xdr:rowOff>
    </xdr:from>
    <xdr:ext cx="599010" cy="259045"/>
    <xdr:sp macro="" textlink="">
      <xdr:nvSpPr>
        <xdr:cNvPr id="207" name="テキスト ボックス 206"/>
        <xdr:cNvSpPr txBox="1"/>
      </xdr:nvSpPr>
      <xdr:spPr>
        <a:xfrm>
          <a:off x="2608794" y="1223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194,345</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117997</xdr:rowOff>
    </xdr:from>
    <xdr:to>
      <xdr:col>3</xdr:col>
      <xdr:colOff>3175</xdr:colOff>
      <xdr:row>73</xdr:row>
      <xdr:rowOff>48147</xdr:rowOff>
    </xdr:to>
    <xdr:sp macro="" textlink="">
      <xdr:nvSpPr>
        <xdr:cNvPr id="208" name="円/楕円 207"/>
        <xdr:cNvSpPr/>
      </xdr:nvSpPr>
      <xdr:spPr>
        <a:xfrm>
          <a:off x="1968500" y="1246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64674</xdr:rowOff>
    </xdr:from>
    <xdr:ext cx="599010" cy="259045"/>
    <xdr:sp macro="" textlink="">
      <xdr:nvSpPr>
        <xdr:cNvPr id="209" name="テキスト ボックス 208"/>
        <xdr:cNvSpPr txBox="1"/>
      </xdr:nvSpPr>
      <xdr:spPr>
        <a:xfrm>
          <a:off x="1719794" y="12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193,827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29616</xdr:rowOff>
    </xdr:from>
    <xdr:to>
      <xdr:col>1</xdr:col>
      <xdr:colOff>485775</xdr:colOff>
      <xdr:row>74</xdr:row>
      <xdr:rowOff>131216</xdr:rowOff>
    </xdr:to>
    <xdr:sp macro="" textlink="">
      <xdr:nvSpPr>
        <xdr:cNvPr id="210" name="円/楕円 209"/>
        <xdr:cNvSpPr/>
      </xdr:nvSpPr>
      <xdr:spPr>
        <a:xfrm>
          <a:off x="1079500" y="127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147743</xdr:rowOff>
    </xdr:from>
    <xdr:ext cx="599010" cy="259045"/>
    <xdr:sp macro="" textlink="">
      <xdr:nvSpPr>
        <xdr:cNvPr id="211" name="テキスト ボックス 210"/>
        <xdr:cNvSpPr txBox="1"/>
      </xdr:nvSpPr>
      <xdr:spPr>
        <a:xfrm>
          <a:off x="830794" y="1249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3" name="テキスト ボックス 22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7" name="直線コネクタ 236"/>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8"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9" name="直線コネクタ 238"/>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40"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41" name="直線コネクタ 240"/>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129491</xdr:rowOff>
    </xdr:from>
    <xdr:to>
      <xdr:col>6</xdr:col>
      <xdr:colOff>511175</xdr:colOff>
      <xdr:row>97</xdr:row>
      <xdr:rowOff>136141</xdr:rowOff>
    </xdr:to>
    <xdr:cxnSp macro="">
      <xdr:nvCxnSpPr>
        <xdr:cNvPr id="242" name="直線コネクタ 241"/>
        <xdr:cNvCxnSpPr/>
      </xdr:nvCxnSpPr>
      <xdr:spPr>
        <a:xfrm flipV="1">
          <a:off x="3797300" y="16760141"/>
          <a:ext cx="838200" cy="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3"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4" name="フローチャート : 判断 243"/>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136141</xdr:rowOff>
    </xdr:from>
    <xdr:to>
      <xdr:col>5</xdr:col>
      <xdr:colOff>358775</xdr:colOff>
      <xdr:row>97</xdr:row>
      <xdr:rowOff>158674</xdr:rowOff>
    </xdr:to>
    <xdr:cxnSp macro="">
      <xdr:nvCxnSpPr>
        <xdr:cNvPr id="245" name="直線コネクタ 244"/>
        <xdr:cNvCxnSpPr/>
      </xdr:nvCxnSpPr>
      <xdr:spPr>
        <a:xfrm flipV="1">
          <a:off x="2908300" y="16766791"/>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6" name="フローチャート : 判断 245"/>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28165</xdr:rowOff>
    </xdr:from>
    <xdr:ext cx="534377" cy="259045"/>
    <xdr:sp macro="" textlink="">
      <xdr:nvSpPr>
        <xdr:cNvPr id="247" name="テキスト ボックス 246"/>
        <xdr:cNvSpPr txBox="1"/>
      </xdr:nvSpPr>
      <xdr:spPr>
        <a:xfrm>
          <a:off x="3530111" y="1683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116429</xdr:rowOff>
    </xdr:from>
    <xdr:to>
      <xdr:col>4</xdr:col>
      <xdr:colOff>155575</xdr:colOff>
      <xdr:row>97</xdr:row>
      <xdr:rowOff>158674</xdr:rowOff>
    </xdr:to>
    <xdr:cxnSp macro="">
      <xdr:nvCxnSpPr>
        <xdr:cNvPr id="248" name="直線コネクタ 247"/>
        <xdr:cNvCxnSpPr/>
      </xdr:nvCxnSpPr>
      <xdr:spPr>
        <a:xfrm>
          <a:off x="2019300" y="16747079"/>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9" name="フローチャート : 判断 248"/>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50" name="テキスト ボックス 249"/>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116429</xdr:rowOff>
    </xdr:from>
    <xdr:to>
      <xdr:col>2</xdr:col>
      <xdr:colOff>638175</xdr:colOff>
      <xdr:row>98</xdr:row>
      <xdr:rowOff>854</xdr:rowOff>
    </xdr:to>
    <xdr:cxnSp macro="">
      <xdr:nvCxnSpPr>
        <xdr:cNvPr id="251" name="直線コネクタ 250"/>
        <xdr:cNvCxnSpPr/>
      </xdr:nvCxnSpPr>
      <xdr:spPr>
        <a:xfrm flipV="1">
          <a:off x="1130300" y="16747079"/>
          <a:ext cx="889000" cy="5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2" name="フローチャート : 判断 251"/>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3" name="テキスト ボックス 252"/>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4" name="フローチャート : 判断 253"/>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5" name="テキスト ボックス 254"/>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78691</xdr:rowOff>
    </xdr:from>
    <xdr:to>
      <xdr:col>6</xdr:col>
      <xdr:colOff>561975</xdr:colOff>
      <xdr:row>98</xdr:row>
      <xdr:rowOff>8841</xdr:rowOff>
    </xdr:to>
    <xdr:sp macro="" textlink="">
      <xdr:nvSpPr>
        <xdr:cNvPr id="261" name="円/楕円 260"/>
        <xdr:cNvSpPr/>
      </xdr:nvSpPr>
      <xdr:spPr>
        <a:xfrm>
          <a:off x="4584700" y="167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57118</xdr:rowOff>
    </xdr:from>
    <xdr:ext cx="534377" cy="259045"/>
    <xdr:sp macro="" textlink="">
      <xdr:nvSpPr>
        <xdr:cNvPr id="262" name="衛生費該当値テキスト"/>
        <xdr:cNvSpPr txBox="1"/>
      </xdr:nvSpPr>
      <xdr:spPr>
        <a:xfrm>
          <a:off x="4686300" y="1668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47,813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85341</xdr:rowOff>
    </xdr:from>
    <xdr:to>
      <xdr:col>5</xdr:col>
      <xdr:colOff>409575</xdr:colOff>
      <xdr:row>98</xdr:row>
      <xdr:rowOff>15491</xdr:rowOff>
    </xdr:to>
    <xdr:sp macro="" textlink="">
      <xdr:nvSpPr>
        <xdr:cNvPr id="263" name="円/楕円 262"/>
        <xdr:cNvSpPr/>
      </xdr:nvSpPr>
      <xdr:spPr>
        <a:xfrm>
          <a:off x="3746500" y="167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32018</xdr:rowOff>
    </xdr:from>
    <xdr:ext cx="534377" cy="259045"/>
    <xdr:sp macro="" textlink="">
      <xdr:nvSpPr>
        <xdr:cNvPr id="264" name="テキスト ボックス 263"/>
        <xdr:cNvSpPr txBox="1"/>
      </xdr:nvSpPr>
      <xdr:spPr>
        <a:xfrm>
          <a:off x="3530111" y="1649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107874</xdr:rowOff>
    </xdr:from>
    <xdr:to>
      <xdr:col>4</xdr:col>
      <xdr:colOff>206375</xdr:colOff>
      <xdr:row>98</xdr:row>
      <xdr:rowOff>38024</xdr:rowOff>
    </xdr:to>
    <xdr:sp macro="" textlink="">
      <xdr:nvSpPr>
        <xdr:cNvPr id="265" name="円/楕円 264"/>
        <xdr:cNvSpPr/>
      </xdr:nvSpPr>
      <xdr:spPr>
        <a:xfrm>
          <a:off x="2857500" y="167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54551</xdr:rowOff>
    </xdr:from>
    <xdr:ext cx="534377" cy="259045"/>
    <xdr:sp macro="" textlink="">
      <xdr:nvSpPr>
        <xdr:cNvPr id="266" name="テキスト ボックス 265"/>
        <xdr:cNvSpPr txBox="1"/>
      </xdr:nvSpPr>
      <xdr:spPr>
        <a:xfrm>
          <a:off x="2641111" y="165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65629</xdr:rowOff>
    </xdr:from>
    <xdr:to>
      <xdr:col>3</xdr:col>
      <xdr:colOff>3175</xdr:colOff>
      <xdr:row>97</xdr:row>
      <xdr:rowOff>167229</xdr:rowOff>
    </xdr:to>
    <xdr:sp macro="" textlink="">
      <xdr:nvSpPr>
        <xdr:cNvPr id="267" name="円/楕円 266"/>
        <xdr:cNvSpPr/>
      </xdr:nvSpPr>
      <xdr:spPr>
        <a:xfrm>
          <a:off x="1968500" y="1669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12306</xdr:rowOff>
    </xdr:from>
    <xdr:ext cx="534377" cy="259045"/>
    <xdr:sp macro="" textlink="">
      <xdr:nvSpPr>
        <xdr:cNvPr id="268" name="テキスト ボックス 267"/>
        <xdr:cNvSpPr txBox="1"/>
      </xdr:nvSpPr>
      <xdr:spPr>
        <a:xfrm>
          <a:off x="1752111" y="1647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121504</xdr:rowOff>
    </xdr:from>
    <xdr:to>
      <xdr:col>1</xdr:col>
      <xdr:colOff>485775</xdr:colOff>
      <xdr:row>98</xdr:row>
      <xdr:rowOff>51654</xdr:rowOff>
    </xdr:to>
    <xdr:sp macro="" textlink="">
      <xdr:nvSpPr>
        <xdr:cNvPr id="269" name="円/楕円 268"/>
        <xdr:cNvSpPr/>
      </xdr:nvSpPr>
      <xdr:spPr>
        <a:xfrm>
          <a:off x="1079500" y="167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42781</xdr:rowOff>
    </xdr:from>
    <xdr:ext cx="534377" cy="259045"/>
    <xdr:sp macro="" textlink="">
      <xdr:nvSpPr>
        <xdr:cNvPr id="270" name="テキスト ボックス 269"/>
        <xdr:cNvSpPr txBox="1"/>
      </xdr:nvSpPr>
      <xdr:spPr>
        <a:xfrm>
          <a:off x="863111" y="1684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1" name="直線コネクタ 28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2" name="テキスト ボックス 28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3" name="直線コネクタ 28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4" name="テキスト ボックス 28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5" name="直線コネクタ 28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6" name="テキスト ボックス 28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7" name="直線コネクタ 28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8" name="テキスト ボックス 28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9" name="直線コネクタ 28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0" name="テキスト ボックス 28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1" name="直線コネクタ 29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2" name="テキスト ボックス 29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4" name="テキスト ボックス 29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6" name="直線コネクタ 295"/>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8" name="直線コネクタ 29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9"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300" name="直線コネクタ 299"/>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130556</xdr:rowOff>
    </xdr:from>
    <xdr:to>
      <xdr:col>15</xdr:col>
      <xdr:colOff>180975</xdr:colOff>
      <xdr:row>38</xdr:row>
      <xdr:rowOff>46300</xdr:rowOff>
    </xdr:to>
    <xdr:cxnSp macro="">
      <xdr:nvCxnSpPr>
        <xdr:cNvPr id="301" name="直線コネクタ 300"/>
        <xdr:cNvCxnSpPr/>
      </xdr:nvCxnSpPr>
      <xdr:spPr>
        <a:xfrm flipV="1">
          <a:off x="9639300" y="6474206"/>
          <a:ext cx="838200" cy="8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29445</xdr:rowOff>
    </xdr:from>
    <xdr:ext cx="378565" cy="259045"/>
    <xdr:sp macro="" textlink="">
      <xdr:nvSpPr>
        <xdr:cNvPr id="302" name="労働費平均値テキスト"/>
        <xdr:cNvSpPr txBox="1"/>
      </xdr:nvSpPr>
      <xdr:spPr>
        <a:xfrm>
          <a:off x="10528300" y="6544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3" name="フローチャート : 判断 302"/>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111942</xdr:rowOff>
    </xdr:from>
    <xdr:to>
      <xdr:col>14</xdr:col>
      <xdr:colOff>28575</xdr:colOff>
      <xdr:row>38</xdr:row>
      <xdr:rowOff>46300</xdr:rowOff>
    </xdr:to>
    <xdr:cxnSp macro="">
      <xdr:nvCxnSpPr>
        <xdr:cNvPr id="304" name="直線コネクタ 303"/>
        <xdr:cNvCxnSpPr/>
      </xdr:nvCxnSpPr>
      <xdr:spPr>
        <a:xfrm>
          <a:off x="8750300" y="6455592"/>
          <a:ext cx="889000" cy="10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5" name="フローチャート : 判断 304"/>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94432</xdr:rowOff>
    </xdr:from>
    <xdr:ext cx="378565" cy="259045"/>
    <xdr:sp macro="" textlink="">
      <xdr:nvSpPr>
        <xdr:cNvPr id="306" name="テキスト ボックス 305"/>
        <xdr:cNvSpPr txBox="1"/>
      </xdr:nvSpPr>
      <xdr:spPr>
        <a:xfrm>
          <a:off x="9450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111942</xdr:rowOff>
    </xdr:from>
    <xdr:to>
      <xdr:col>12</xdr:col>
      <xdr:colOff>511175</xdr:colOff>
      <xdr:row>37</xdr:row>
      <xdr:rowOff>118473</xdr:rowOff>
    </xdr:to>
    <xdr:cxnSp macro="">
      <xdr:nvCxnSpPr>
        <xdr:cNvPr id="307" name="直線コネクタ 306"/>
        <xdr:cNvCxnSpPr/>
      </xdr:nvCxnSpPr>
      <xdr:spPr>
        <a:xfrm flipV="1">
          <a:off x="7861300" y="64555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8" name="フローチャート : 判断 307"/>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9" name="テキスト ボックス 308"/>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118473</xdr:rowOff>
    </xdr:from>
    <xdr:to>
      <xdr:col>11</xdr:col>
      <xdr:colOff>307975</xdr:colOff>
      <xdr:row>37</xdr:row>
      <xdr:rowOff>124025</xdr:rowOff>
    </xdr:to>
    <xdr:cxnSp macro="">
      <xdr:nvCxnSpPr>
        <xdr:cNvPr id="310" name="直線コネクタ 309"/>
        <xdr:cNvCxnSpPr/>
      </xdr:nvCxnSpPr>
      <xdr:spPr>
        <a:xfrm flipV="1">
          <a:off x="6972300" y="6462123"/>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11" name="フローチャート : 判断 310"/>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2" name="テキスト ボックス 311"/>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3" name="フローチャート : 判断 312"/>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4" name="テキスト ボックス 313"/>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79756</xdr:rowOff>
    </xdr:from>
    <xdr:to>
      <xdr:col>15</xdr:col>
      <xdr:colOff>231775</xdr:colOff>
      <xdr:row>38</xdr:row>
      <xdr:rowOff>9906</xdr:rowOff>
    </xdr:to>
    <xdr:sp macro="" textlink="">
      <xdr:nvSpPr>
        <xdr:cNvPr id="320" name="円/楕円 319"/>
        <xdr:cNvSpPr/>
      </xdr:nvSpPr>
      <xdr:spPr>
        <a:xfrm>
          <a:off x="104267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102633</xdr:rowOff>
    </xdr:from>
    <xdr:ext cx="378565" cy="259045"/>
    <xdr:sp macro="" textlink="">
      <xdr:nvSpPr>
        <xdr:cNvPr id="321" name="労働費該当値テキスト"/>
        <xdr:cNvSpPr txBox="1"/>
      </xdr:nvSpPr>
      <xdr:spPr>
        <a:xfrm>
          <a:off x="10528300" y="627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166950</xdr:rowOff>
    </xdr:from>
    <xdr:to>
      <xdr:col>14</xdr:col>
      <xdr:colOff>79375</xdr:colOff>
      <xdr:row>38</xdr:row>
      <xdr:rowOff>97100</xdr:rowOff>
    </xdr:to>
    <xdr:sp macro="" textlink="">
      <xdr:nvSpPr>
        <xdr:cNvPr id="322" name="円/楕円 321"/>
        <xdr:cNvSpPr/>
      </xdr:nvSpPr>
      <xdr:spPr>
        <a:xfrm>
          <a:off x="9588500" y="6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113628</xdr:rowOff>
    </xdr:from>
    <xdr:ext cx="378565" cy="259045"/>
    <xdr:sp macro="" textlink="">
      <xdr:nvSpPr>
        <xdr:cNvPr id="323" name="テキスト ボックス 322"/>
        <xdr:cNvSpPr txBox="1"/>
      </xdr:nvSpPr>
      <xdr:spPr>
        <a:xfrm>
          <a:off x="9450017" y="6285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61142</xdr:rowOff>
    </xdr:from>
    <xdr:to>
      <xdr:col>12</xdr:col>
      <xdr:colOff>561975</xdr:colOff>
      <xdr:row>37</xdr:row>
      <xdr:rowOff>162742</xdr:rowOff>
    </xdr:to>
    <xdr:sp macro="" textlink="">
      <xdr:nvSpPr>
        <xdr:cNvPr id="324" name="円/楕円 323"/>
        <xdr:cNvSpPr/>
      </xdr:nvSpPr>
      <xdr:spPr>
        <a:xfrm>
          <a:off x="8699500" y="640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153868</xdr:rowOff>
    </xdr:from>
    <xdr:ext cx="469744" cy="259045"/>
    <xdr:sp macro="" textlink="">
      <xdr:nvSpPr>
        <xdr:cNvPr id="325" name="テキスト ボックス 324"/>
        <xdr:cNvSpPr txBox="1"/>
      </xdr:nvSpPr>
      <xdr:spPr>
        <a:xfrm>
          <a:off x="8515427" y="649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67673</xdr:rowOff>
    </xdr:from>
    <xdr:to>
      <xdr:col>11</xdr:col>
      <xdr:colOff>358775</xdr:colOff>
      <xdr:row>37</xdr:row>
      <xdr:rowOff>169273</xdr:rowOff>
    </xdr:to>
    <xdr:sp macro="" textlink="">
      <xdr:nvSpPr>
        <xdr:cNvPr id="326" name="円/楕円 325"/>
        <xdr:cNvSpPr/>
      </xdr:nvSpPr>
      <xdr:spPr>
        <a:xfrm>
          <a:off x="7810500" y="64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160400</xdr:rowOff>
    </xdr:from>
    <xdr:ext cx="378565" cy="259045"/>
    <xdr:sp macro="" textlink="">
      <xdr:nvSpPr>
        <xdr:cNvPr id="327" name="テキスト ボックス 326"/>
        <xdr:cNvSpPr txBox="1"/>
      </xdr:nvSpPr>
      <xdr:spPr>
        <a:xfrm>
          <a:off x="7672017" y="650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73225</xdr:rowOff>
    </xdr:from>
    <xdr:to>
      <xdr:col>10</xdr:col>
      <xdr:colOff>155575</xdr:colOff>
      <xdr:row>38</xdr:row>
      <xdr:rowOff>3375</xdr:rowOff>
    </xdr:to>
    <xdr:sp macro="" textlink="">
      <xdr:nvSpPr>
        <xdr:cNvPr id="328" name="円/楕円 327"/>
        <xdr:cNvSpPr/>
      </xdr:nvSpPr>
      <xdr:spPr>
        <a:xfrm>
          <a:off x="6921500" y="641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165951</xdr:rowOff>
    </xdr:from>
    <xdr:ext cx="378565" cy="259045"/>
    <xdr:sp macro="" textlink="">
      <xdr:nvSpPr>
        <xdr:cNvPr id="329" name="テキスト ボックス 328"/>
        <xdr:cNvSpPr txBox="1"/>
      </xdr:nvSpPr>
      <xdr:spPr>
        <a:xfrm>
          <a:off x="6783017" y="6509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41" name="テキスト ボックス 34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3" name="直線コネクタ 352"/>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4"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5" name="直線コネクタ 354"/>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6"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7" name="直線コネクタ 356"/>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137770</xdr:rowOff>
    </xdr:from>
    <xdr:to>
      <xdr:col>15</xdr:col>
      <xdr:colOff>180975</xdr:colOff>
      <xdr:row>58</xdr:row>
      <xdr:rowOff>147396</xdr:rowOff>
    </xdr:to>
    <xdr:cxnSp macro="">
      <xdr:nvCxnSpPr>
        <xdr:cNvPr id="358" name="直線コネクタ 357"/>
        <xdr:cNvCxnSpPr/>
      </xdr:nvCxnSpPr>
      <xdr:spPr>
        <a:xfrm>
          <a:off x="9639300" y="10081870"/>
          <a:ext cx="838200" cy="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9"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60" name="フローチャート : 判断 359"/>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137770</xdr:rowOff>
    </xdr:from>
    <xdr:to>
      <xdr:col>14</xdr:col>
      <xdr:colOff>28575</xdr:colOff>
      <xdr:row>58</xdr:row>
      <xdr:rowOff>154483</xdr:rowOff>
    </xdr:to>
    <xdr:cxnSp macro="">
      <xdr:nvCxnSpPr>
        <xdr:cNvPr id="361" name="直線コネクタ 360"/>
        <xdr:cNvCxnSpPr/>
      </xdr:nvCxnSpPr>
      <xdr:spPr>
        <a:xfrm flipV="1">
          <a:off x="8750300" y="10081870"/>
          <a:ext cx="889000" cy="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2" name="フローチャート : 判断 361"/>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3" name="テキスト ボックス 362"/>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60617</xdr:rowOff>
    </xdr:from>
    <xdr:to>
      <xdr:col>12</xdr:col>
      <xdr:colOff>511175</xdr:colOff>
      <xdr:row>58</xdr:row>
      <xdr:rowOff>154483</xdr:rowOff>
    </xdr:to>
    <xdr:cxnSp macro="">
      <xdr:nvCxnSpPr>
        <xdr:cNvPr id="364" name="直線コネクタ 363"/>
        <xdr:cNvCxnSpPr/>
      </xdr:nvCxnSpPr>
      <xdr:spPr>
        <a:xfrm>
          <a:off x="7861300" y="10004717"/>
          <a:ext cx="889000" cy="9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5" name="フローチャート : 判断 364"/>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6" name="テキスト ボックス 365"/>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60617</xdr:rowOff>
    </xdr:from>
    <xdr:to>
      <xdr:col>11</xdr:col>
      <xdr:colOff>307975</xdr:colOff>
      <xdr:row>58</xdr:row>
      <xdr:rowOff>110668</xdr:rowOff>
    </xdr:to>
    <xdr:cxnSp macro="">
      <xdr:nvCxnSpPr>
        <xdr:cNvPr id="367" name="直線コネクタ 366"/>
        <xdr:cNvCxnSpPr/>
      </xdr:nvCxnSpPr>
      <xdr:spPr>
        <a:xfrm flipV="1">
          <a:off x="6972300" y="10004717"/>
          <a:ext cx="889000" cy="5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8" name="フローチャート : 判断 367"/>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9" name="テキスト ボックス 368"/>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70" name="フローチャート : 判断 369"/>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71" name="テキスト ボックス 370"/>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96596</xdr:rowOff>
    </xdr:from>
    <xdr:to>
      <xdr:col>15</xdr:col>
      <xdr:colOff>231775</xdr:colOff>
      <xdr:row>59</xdr:row>
      <xdr:rowOff>26746</xdr:rowOff>
    </xdr:to>
    <xdr:sp macro="" textlink="">
      <xdr:nvSpPr>
        <xdr:cNvPr id="377" name="円/楕円 376"/>
        <xdr:cNvSpPr/>
      </xdr:nvSpPr>
      <xdr:spPr>
        <a:xfrm>
          <a:off x="10426700" y="100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11523</xdr:rowOff>
    </xdr:from>
    <xdr:ext cx="469744" cy="259045"/>
    <xdr:sp macro="" textlink="">
      <xdr:nvSpPr>
        <xdr:cNvPr id="378" name="農林水産業費該当値テキスト"/>
        <xdr:cNvSpPr txBox="1"/>
      </xdr:nvSpPr>
      <xdr:spPr>
        <a:xfrm>
          <a:off x="10528300" y="995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86970</xdr:rowOff>
    </xdr:from>
    <xdr:to>
      <xdr:col>14</xdr:col>
      <xdr:colOff>79375</xdr:colOff>
      <xdr:row>59</xdr:row>
      <xdr:rowOff>17120</xdr:rowOff>
    </xdr:to>
    <xdr:sp macro="" textlink="">
      <xdr:nvSpPr>
        <xdr:cNvPr id="379" name="円/楕円 378"/>
        <xdr:cNvSpPr/>
      </xdr:nvSpPr>
      <xdr:spPr>
        <a:xfrm>
          <a:off x="9588500" y="100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8247</xdr:rowOff>
    </xdr:from>
    <xdr:ext cx="469744" cy="259045"/>
    <xdr:sp macro="" textlink="">
      <xdr:nvSpPr>
        <xdr:cNvPr id="380" name="テキスト ボックス 379"/>
        <xdr:cNvSpPr txBox="1"/>
      </xdr:nvSpPr>
      <xdr:spPr>
        <a:xfrm>
          <a:off x="9404427" y="101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103683</xdr:rowOff>
    </xdr:from>
    <xdr:to>
      <xdr:col>12</xdr:col>
      <xdr:colOff>561975</xdr:colOff>
      <xdr:row>59</xdr:row>
      <xdr:rowOff>33833</xdr:rowOff>
    </xdr:to>
    <xdr:sp macro="" textlink="">
      <xdr:nvSpPr>
        <xdr:cNvPr id="381" name="円/楕円 380"/>
        <xdr:cNvSpPr/>
      </xdr:nvSpPr>
      <xdr:spPr>
        <a:xfrm>
          <a:off x="8699500" y="1004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24960</xdr:rowOff>
    </xdr:from>
    <xdr:ext cx="469744" cy="259045"/>
    <xdr:sp macro="" textlink="">
      <xdr:nvSpPr>
        <xdr:cNvPr id="382" name="テキスト ボックス 381"/>
        <xdr:cNvSpPr txBox="1"/>
      </xdr:nvSpPr>
      <xdr:spPr>
        <a:xfrm>
          <a:off x="8515427" y="1014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9817</xdr:rowOff>
    </xdr:from>
    <xdr:to>
      <xdr:col>11</xdr:col>
      <xdr:colOff>358775</xdr:colOff>
      <xdr:row>58</xdr:row>
      <xdr:rowOff>111417</xdr:rowOff>
    </xdr:to>
    <xdr:sp macro="" textlink="">
      <xdr:nvSpPr>
        <xdr:cNvPr id="383" name="円/楕円 382"/>
        <xdr:cNvSpPr/>
      </xdr:nvSpPr>
      <xdr:spPr>
        <a:xfrm>
          <a:off x="7810500" y="99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102544</xdr:rowOff>
    </xdr:from>
    <xdr:ext cx="534377" cy="259045"/>
    <xdr:sp macro="" textlink="">
      <xdr:nvSpPr>
        <xdr:cNvPr id="384" name="テキスト ボックス 383"/>
        <xdr:cNvSpPr txBox="1"/>
      </xdr:nvSpPr>
      <xdr:spPr>
        <a:xfrm>
          <a:off x="7594111" y="100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59868</xdr:rowOff>
    </xdr:from>
    <xdr:to>
      <xdr:col>10</xdr:col>
      <xdr:colOff>155575</xdr:colOff>
      <xdr:row>58</xdr:row>
      <xdr:rowOff>161468</xdr:rowOff>
    </xdr:to>
    <xdr:sp macro="" textlink="">
      <xdr:nvSpPr>
        <xdr:cNvPr id="385" name="円/楕円 384"/>
        <xdr:cNvSpPr/>
      </xdr:nvSpPr>
      <xdr:spPr>
        <a:xfrm>
          <a:off x="6921500" y="100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152595</xdr:rowOff>
    </xdr:from>
    <xdr:ext cx="469744" cy="259045"/>
    <xdr:sp macro="" textlink="">
      <xdr:nvSpPr>
        <xdr:cNvPr id="386" name="テキスト ボックス 385"/>
        <xdr:cNvSpPr txBox="1"/>
      </xdr:nvSpPr>
      <xdr:spPr>
        <a:xfrm>
          <a:off x="6737427" y="1009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8" name="直線コネクタ 407"/>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9"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10" name="直線コネクタ 409"/>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11"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2" name="直線コネクタ 411"/>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152775</xdr:rowOff>
    </xdr:from>
    <xdr:to>
      <xdr:col>15</xdr:col>
      <xdr:colOff>180975</xdr:colOff>
      <xdr:row>78</xdr:row>
      <xdr:rowOff>21926</xdr:rowOff>
    </xdr:to>
    <xdr:cxnSp macro="">
      <xdr:nvCxnSpPr>
        <xdr:cNvPr id="413" name="直線コネクタ 412"/>
        <xdr:cNvCxnSpPr/>
      </xdr:nvCxnSpPr>
      <xdr:spPr>
        <a:xfrm>
          <a:off x="9639300" y="13354425"/>
          <a:ext cx="838200" cy="4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4"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5" name="フローチャート : 判断 414"/>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152775</xdr:rowOff>
    </xdr:from>
    <xdr:to>
      <xdr:col>14</xdr:col>
      <xdr:colOff>28575</xdr:colOff>
      <xdr:row>78</xdr:row>
      <xdr:rowOff>14474</xdr:rowOff>
    </xdr:to>
    <xdr:cxnSp macro="">
      <xdr:nvCxnSpPr>
        <xdr:cNvPr id="416" name="直線コネクタ 415"/>
        <xdr:cNvCxnSpPr/>
      </xdr:nvCxnSpPr>
      <xdr:spPr>
        <a:xfrm flipV="1">
          <a:off x="8750300" y="13354425"/>
          <a:ext cx="889000" cy="3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7" name="フローチャート : 判断 416"/>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8" name="テキスト ボックス 417"/>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20165</xdr:rowOff>
    </xdr:from>
    <xdr:to>
      <xdr:col>12</xdr:col>
      <xdr:colOff>511175</xdr:colOff>
      <xdr:row>78</xdr:row>
      <xdr:rowOff>14474</xdr:rowOff>
    </xdr:to>
    <xdr:cxnSp macro="">
      <xdr:nvCxnSpPr>
        <xdr:cNvPr id="419" name="直線コネクタ 418"/>
        <xdr:cNvCxnSpPr/>
      </xdr:nvCxnSpPr>
      <xdr:spPr>
        <a:xfrm>
          <a:off x="7861300" y="13221815"/>
          <a:ext cx="889000" cy="1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20" name="フローチャート : 判断 419"/>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21" name="テキスト ボックス 420"/>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20165</xdr:rowOff>
    </xdr:from>
    <xdr:to>
      <xdr:col>11</xdr:col>
      <xdr:colOff>307975</xdr:colOff>
      <xdr:row>78</xdr:row>
      <xdr:rowOff>65131</xdr:rowOff>
    </xdr:to>
    <xdr:cxnSp macro="">
      <xdr:nvCxnSpPr>
        <xdr:cNvPr id="422" name="直線コネクタ 421"/>
        <xdr:cNvCxnSpPr/>
      </xdr:nvCxnSpPr>
      <xdr:spPr>
        <a:xfrm flipV="1">
          <a:off x="6972300" y="13221815"/>
          <a:ext cx="889000" cy="21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3" name="フローチャート : 判断 422"/>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24" name="テキスト ボックス 423"/>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5" name="フローチャート : 判断 424"/>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6" name="テキスト ボックス 425"/>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142576</xdr:rowOff>
    </xdr:from>
    <xdr:to>
      <xdr:col>15</xdr:col>
      <xdr:colOff>231775</xdr:colOff>
      <xdr:row>78</xdr:row>
      <xdr:rowOff>72726</xdr:rowOff>
    </xdr:to>
    <xdr:sp macro="" textlink="">
      <xdr:nvSpPr>
        <xdr:cNvPr id="432" name="円/楕円 431"/>
        <xdr:cNvSpPr/>
      </xdr:nvSpPr>
      <xdr:spPr>
        <a:xfrm>
          <a:off x="10426700" y="133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57503</xdr:rowOff>
    </xdr:from>
    <xdr:ext cx="469744" cy="259045"/>
    <xdr:sp macro="" textlink="">
      <xdr:nvSpPr>
        <xdr:cNvPr id="433" name="商工費該当値テキスト"/>
        <xdr:cNvSpPr txBox="1"/>
      </xdr:nvSpPr>
      <xdr:spPr>
        <a:xfrm>
          <a:off x="10528300" y="1325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101975</xdr:rowOff>
    </xdr:from>
    <xdr:to>
      <xdr:col>14</xdr:col>
      <xdr:colOff>79375</xdr:colOff>
      <xdr:row>78</xdr:row>
      <xdr:rowOff>32125</xdr:rowOff>
    </xdr:to>
    <xdr:sp macro="" textlink="">
      <xdr:nvSpPr>
        <xdr:cNvPr id="434" name="円/楕円 433"/>
        <xdr:cNvSpPr/>
      </xdr:nvSpPr>
      <xdr:spPr>
        <a:xfrm>
          <a:off x="9588500" y="133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23252</xdr:rowOff>
    </xdr:from>
    <xdr:ext cx="469744" cy="259045"/>
    <xdr:sp macro="" textlink="">
      <xdr:nvSpPr>
        <xdr:cNvPr id="435" name="テキスト ボックス 434"/>
        <xdr:cNvSpPr txBox="1"/>
      </xdr:nvSpPr>
      <xdr:spPr>
        <a:xfrm>
          <a:off x="9404427" y="1339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135124</xdr:rowOff>
    </xdr:from>
    <xdr:to>
      <xdr:col>12</xdr:col>
      <xdr:colOff>561975</xdr:colOff>
      <xdr:row>78</xdr:row>
      <xdr:rowOff>65274</xdr:rowOff>
    </xdr:to>
    <xdr:sp macro="" textlink="">
      <xdr:nvSpPr>
        <xdr:cNvPr id="436" name="円/楕円 435"/>
        <xdr:cNvSpPr/>
      </xdr:nvSpPr>
      <xdr:spPr>
        <a:xfrm>
          <a:off x="8699500" y="133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56401</xdr:rowOff>
    </xdr:from>
    <xdr:ext cx="469744" cy="259045"/>
    <xdr:sp macro="" textlink="">
      <xdr:nvSpPr>
        <xdr:cNvPr id="437" name="テキスト ボックス 436"/>
        <xdr:cNvSpPr txBox="1"/>
      </xdr:nvSpPr>
      <xdr:spPr>
        <a:xfrm>
          <a:off x="8515427" y="1342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140815</xdr:rowOff>
    </xdr:from>
    <xdr:to>
      <xdr:col>11</xdr:col>
      <xdr:colOff>358775</xdr:colOff>
      <xdr:row>77</xdr:row>
      <xdr:rowOff>70965</xdr:rowOff>
    </xdr:to>
    <xdr:sp macro="" textlink="">
      <xdr:nvSpPr>
        <xdr:cNvPr id="438" name="円/楕円 437"/>
        <xdr:cNvSpPr/>
      </xdr:nvSpPr>
      <xdr:spPr>
        <a:xfrm>
          <a:off x="7810500" y="1317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87492</xdr:rowOff>
    </xdr:from>
    <xdr:ext cx="534377" cy="259045"/>
    <xdr:sp macro="" textlink="">
      <xdr:nvSpPr>
        <xdr:cNvPr id="439" name="テキスト ボックス 438"/>
        <xdr:cNvSpPr txBox="1"/>
      </xdr:nvSpPr>
      <xdr:spPr>
        <a:xfrm>
          <a:off x="7594111" y="1294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14331</xdr:rowOff>
    </xdr:from>
    <xdr:to>
      <xdr:col>10</xdr:col>
      <xdr:colOff>155575</xdr:colOff>
      <xdr:row>78</xdr:row>
      <xdr:rowOff>115931</xdr:rowOff>
    </xdr:to>
    <xdr:sp macro="" textlink="">
      <xdr:nvSpPr>
        <xdr:cNvPr id="440" name="円/楕円 439"/>
        <xdr:cNvSpPr/>
      </xdr:nvSpPr>
      <xdr:spPr>
        <a:xfrm>
          <a:off x="6921500" y="133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107058</xdr:rowOff>
    </xdr:from>
    <xdr:ext cx="469744" cy="259045"/>
    <xdr:sp macro="" textlink="">
      <xdr:nvSpPr>
        <xdr:cNvPr id="441" name="テキスト ボックス 440"/>
        <xdr:cNvSpPr txBox="1"/>
      </xdr:nvSpPr>
      <xdr:spPr>
        <a:xfrm>
          <a:off x="6737427" y="1348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7" name="テキスト ボックス 45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9" name="テキスト ボックス 45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5" name="直線コネクタ 464"/>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6"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7" name="直線コネクタ 466"/>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8"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9" name="直線コネクタ 468"/>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55552</xdr:rowOff>
    </xdr:from>
    <xdr:to>
      <xdr:col>15</xdr:col>
      <xdr:colOff>180975</xdr:colOff>
      <xdr:row>96</xdr:row>
      <xdr:rowOff>116627</xdr:rowOff>
    </xdr:to>
    <xdr:cxnSp macro="">
      <xdr:nvCxnSpPr>
        <xdr:cNvPr id="470" name="直線コネクタ 469"/>
        <xdr:cNvCxnSpPr/>
      </xdr:nvCxnSpPr>
      <xdr:spPr>
        <a:xfrm>
          <a:off x="9639300" y="16514752"/>
          <a:ext cx="838200" cy="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71" name="土木費平均値テキスト"/>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2" name="フローチャート : 判断 471"/>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55552</xdr:rowOff>
    </xdr:from>
    <xdr:to>
      <xdr:col>14</xdr:col>
      <xdr:colOff>28575</xdr:colOff>
      <xdr:row>97</xdr:row>
      <xdr:rowOff>22749</xdr:rowOff>
    </xdr:to>
    <xdr:cxnSp macro="">
      <xdr:nvCxnSpPr>
        <xdr:cNvPr id="473" name="直線コネクタ 472"/>
        <xdr:cNvCxnSpPr/>
      </xdr:nvCxnSpPr>
      <xdr:spPr>
        <a:xfrm flipV="1">
          <a:off x="8750300" y="16514752"/>
          <a:ext cx="889000" cy="13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4" name="フローチャート : 判断 473"/>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54715</xdr:rowOff>
    </xdr:from>
    <xdr:ext cx="534377" cy="259045"/>
    <xdr:sp macro="" textlink="">
      <xdr:nvSpPr>
        <xdr:cNvPr id="475" name="テキスト ボックス 474"/>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24364</xdr:rowOff>
    </xdr:from>
    <xdr:to>
      <xdr:col>12</xdr:col>
      <xdr:colOff>511175</xdr:colOff>
      <xdr:row>97</xdr:row>
      <xdr:rowOff>22749</xdr:rowOff>
    </xdr:to>
    <xdr:cxnSp macro="">
      <xdr:nvCxnSpPr>
        <xdr:cNvPr id="476" name="直線コネクタ 475"/>
        <xdr:cNvCxnSpPr/>
      </xdr:nvCxnSpPr>
      <xdr:spPr>
        <a:xfrm>
          <a:off x="7861300" y="16483564"/>
          <a:ext cx="889000" cy="16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7" name="フローチャート : 判断 476"/>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8" name="テキスト ボックス 477"/>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24364</xdr:rowOff>
    </xdr:from>
    <xdr:to>
      <xdr:col>11</xdr:col>
      <xdr:colOff>307975</xdr:colOff>
      <xdr:row>97</xdr:row>
      <xdr:rowOff>100358</xdr:rowOff>
    </xdr:to>
    <xdr:cxnSp macro="">
      <xdr:nvCxnSpPr>
        <xdr:cNvPr id="479" name="直線コネクタ 478"/>
        <xdr:cNvCxnSpPr/>
      </xdr:nvCxnSpPr>
      <xdr:spPr>
        <a:xfrm flipV="1">
          <a:off x="6972300" y="16483564"/>
          <a:ext cx="889000" cy="24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80" name="フローチャート : 判断 479"/>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24243</xdr:rowOff>
    </xdr:from>
    <xdr:ext cx="534377" cy="259045"/>
    <xdr:sp macro="" textlink="">
      <xdr:nvSpPr>
        <xdr:cNvPr id="481" name="テキスト ボックス 480"/>
        <xdr:cNvSpPr txBox="1"/>
      </xdr:nvSpPr>
      <xdr:spPr>
        <a:xfrm>
          <a:off x="7594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2" name="フローチャート : 判断 481"/>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3" name="テキスト ボックス 482"/>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65827</xdr:rowOff>
    </xdr:from>
    <xdr:to>
      <xdr:col>15</xdr:col>
      <xdr:colOff>231775</xdr:colOff>
      <xdr:row>96</xdr:row>
      <xdr:rowOff>167427</xdr:rowOff>
    </xdr:to>
    <xdr:sp macro="" textlink="">
      <xdr:nvSpPr>
        <xdr:cNvPr id="489" name="円/楕円 488"/>
        <xdr:cNvSpPr/>
      </xdr:nvSpPr>
      <xdr:spPr>
        <a:xfrm>
          <a:off x="10426700" y="165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88704</xdr:rowOff>
    </xdr:from>
    <xdr:ext cx="534377" cy="259045"/>
    <xdr:sp macro="" textlink="">
      <xdr:nvSpPr>
        <xdr:cNvPr id="490" name="土木費該当値テキスト"/>
        <xdr:cNvSpPr txBox="1"/>
      </xdr:nvSpPr>
      <xdr:spPr>
        <a:xfrm>
          <a:off x="10528300" y="163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58,028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4752</xdr:rowOff>
    </xdr:from>
    <xdr:to>
      <xdr:col>14</xdr:col>
      <xdr:colOff>79375</xdr:colOff>
      <xdr:row>96</xdr:row>
      <xdr:rowOff>106352</xdr:rowOff>
    </xdr:to>
    <xdr:sp macro="" textlink="">
      <xdr:nvSpPr>
        <xdr:cNvPr id="491" name="円/楕円 490"/>
        <xdr:cNvSpPr/>
      </xdr:nvSpPr>
      <xdr:spPr>
        <a:xfrm>
          <a:off x="9588500" y="164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122879</xdr:rowOff>
    </xdr:from>
    <xdr:ext cx="534377" cy="259045"/>
    <xdr:sp macro="" textlink="">
      <xdr:nvSpPr>
        <xdr:cNvPr id="492" name="テキスト ボックス 491"/>
        <xdr:cNvSpPr txBox="1"/>
      </xdr:nvSpPr>
      <xdr:spPr>
        <a:xfrm>
          <a:off x="9372111" y="1623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143399</xdr:rowOff>
    </xdr:from>
    <xdr:to>
      <xdr:col>12</xdr:col>
      <xdr:colOff>561975</xdr:colOff>
      <xdr:row>97</xdr:row>
      <xdr:rowOff>73549</xdr:rowOff>
    </xdr:to>
    <xdr:sp macro="" textlink="">
      <xdr:nvSpPr>
        <xdr:cNvPr id="493" name="円/楕円 492"/>
        <xdr:cNvSpPr/>
      </xdr:nvSpPr>
      <xdr:spPr>
        <a:xfrm>
          <a:off x="8699500" y="166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64676</xdr:rowOff>
    </xdr:from>
    <xdr:ext cx="534377" cy="259045"/>
    <xdr:sp macro="" textlink="">
      <xdr:nvSpPr>
        <xdr:cNvPr id="494" name="テキスト ボックス 493"/>
        <xdr:cNvSpPr txBox="1"/>
      </xdr:nvSpPr>
      <xdr:spPr>
        <a:xfrm>
          <a:off x="8483111" y="1669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145014</xdr:rowOff>
    </xdr:from>
    <xdr:to>
      <xdr:col>11</xdr:col>
      <xdr:colOff>358775</xdr:colOff>
      <xdr:row>96</xdr:row>
      <xdr:rowOff>75164</xdr:rowOff>
    </xdr:to>
    <xdr:sp macro="" textlink="">
      <xdr:nvSpPr>
        <xdr:cNvPr id="495" name="円/楕円 494"/>
        <xdr:cNvSpPr/>
      </xdr:nvSpPr>
      <xdr:spPr>
        <a:xfrm>
          <a:off x="7810500" y="164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91691</xdr:rowOff>
    </xdr:from>
    <xdr:ext cx="534377" cy="259045"/>
    <xdr:sp macro="" textlink="">
      <xdr:nvSpPr>
        <xdr:cNvPr id="496" name="テキスト ボックス 495"/>
        <xdr:cNvSpPr txBox="1"/>
      </xdr:nvSpPr>
      <xdr:spPr>
        <a:xfrm>
          <a:off x="7594111" y="1620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70,136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49558</xdr:rowOff>
    </xdr:from>
    <xdr:to>
      <xdr:col>10</xdr:col>
      <xdr:colOff>155575</xdr:colOff>
      <xdr:row>97</xdr:row>
      <xdr:rowOff>151158</xdr:rowOff>
    </xdr:to>
    <xdr:sp macro="" textlink="">
      <xdr:nvSpPr>
        <xdr:cNvPr id="497" name="円/楕円 496"/>
        <xdr:cNvSpPr/>
      </xdr:nvSpPr>
      <xdr:spPr>
        <a:xfrm>
          <a:off x="6921500" y="16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142285</xdr:rowOff>
    </xdr:from>
    <xdr:ext cx="534377" cy="259045"/>
    <xdr:sp macro="" textlink="">
      <xdr:nvSpPr>
        <xdr:cNvPr id="498" name="テキスト ボックス 497"/>
        <xdr:cNvSpPr txBox="1"/>
      </xdr:nvSpPr>
      <xdr:spPr>
        <a:xfrm>
          <a:off x="6705111" y="1677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2" name="直線コネクタ 521"/>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3"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4" name="直線コネクタ 523"/>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5"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6" name="直線コネクタ 525"/>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135623</xdr:rowOff>
    </xdr:from>
    <xdr:to>
      <xdr:col>23</xdr:col>
      <xdr:colOff>517525</xdr:colOff>
      <xdr:row>37</xdr:row>
      <xdr:rowOff>142024</xdr:rowOff>
    </xdr:to>
    <xdr:cxnSp macro="">
      <xdr:nvCxnSpPr>
        <xdr:cNvPr id="527" name="直線コネクタ 526"/>
        <xdr:cNvCxnSpPr/>
      </xdr:nvCxnSpPr>
      <xdr:spPr>
        <a:xfrm flipV="1">
          <a:off x="15481300" y="6307823"/>
          <a:ext cx="8382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8"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9" name="フローチャート : 判断 528"/>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122612</xdr:rowOff>
    </xdr:from>
    <xdr:to>
      <xdr:col>22</xdr:col>
      <xdr:colOff>365125</xdr:colOff>
      <xdr:row>37</xdr:row>
      <xdr:rowOff>142024</xdr:rowOff>
    </xdr:to>
    <xdr:cxnSp macro="">
      <xdr:nvCxnSpPr>
        <xdr:cNvPr id="530" name="直線コネクタ 529"/>
        <xdr:cNvCxnSpPr/>
      </xdr:nvCxnSpPr>
      <xdr:spPr>
        <a:xfrm>
          <a:off x="14592300" y="6466262"/>
          <a:ext cx="889000" cy="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31" name="フローチャート : 判断 530"/>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2" name="テキスト ボックス 531"/>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122612</xdr:rowOff>
    </xdr:from>
    <xdr:to>
      <xdr:col>21</xdr:col>
      <xdr:colOff>161925</xdr:colOff>
      <xdr:row>37</xdr:row>
      <xdr:rowOff>152387</xdr:rowOff>
    </xdr:to>
    <xdr:cxnSp macro="">
      <xdr:nvCxnSpPr>
        <xdr:cNvPr id="533" name="直線コネクタ 532"/>
        <xdr:cNvCxnSpPr/>
      </xdr:nvCxnSpPr>
      <xdr:spPr>
        <a:xfrm flipV="1">
          <a:off x="13703300" y="6466262"/>
          <a:ext cx="8890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4" name="フローチャート : 判断 533"/>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5" name="テキスト ボックス 534"/>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146882</xdr:rowOff>
    </xdr:from>
    <xdr:to>
      <xdr:col>19</xdr:col>
      <xdr:colOff>644525</xdr:colOff>
      <xdr:row>37</xdr:row>
      <xdr:rowOff>152387</xdr:rowOff>
    </xdr:to>
    <xdr:cxnSp macro="">
      <xdr:nvCxnSpPr>
        <xdr:cNvPr id="536" name="直線コネクタ 535"/>
        <xdr:cNvCxnSpPr/>
      </xdr:nvCxnSpPr>
      <xdr:spPr>
        <a:xfrm>
          <a:off x="12814300" y="6490532"/>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7" name="フローチャート : 判断 536"/>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8" name="テキスト ボックス 537"/>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9" name="フローチャート : 判断 538"/>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40" name="テキスト ボックス 539"/>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84823</xdr:rowOff>
    </xdr:from>
    <xdr:to>
      <xdr:col>23</xdr:col>
      <xdr:colOff>568325</xdr:colOff>
      <xdr:row>37</xdr:row>
      <xdr:rowOff>14973</xdr:rowOff>
    </xdr:to>
    <xdr:sp macro="" textlink="">
      <xdr:nvSpPr>
        <xdr:cNvPr id="546" name="円/楕円 545"/>
        <xdr:cNvSpPr/>
      </xdr:nvSpPr>
      <xdr:spPr>
        <a:xfrm>
          <a:off x="16268700" y="625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63250</xdr:rowOff>
    </xdr:from>
    <xdr:ext cx="534377" cy="259045"/>
    <xdr:sp macro="" textlink="">
      <xdr:nvSpPr>
        <xdr:cNvPr id="547" name="消防費該当値テキスト"/>
        <xdr:cNvSpPr txBox="1"/>
      </xdr:nvSpPr>
      <xdr:spPr>
        <a:xfrm>
          <a:off x="16370300" y="62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22,214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91224</xdr:rowOff>
    </xdr:from>
    <xdr:to>
      <xdr:col>22</xdr:col>
      <xdr:colOff>415925</xdr:colOff>
      <xdr:row>38</xdr:row>
      <xdr:rowOff>21374</xdr:rowOff>
    </xdr:to>
    <xdr:sp macro="" textlink="">
      <xdr:nvSpPr>
        <xdr:cNvPr id="548" name="円/楕円 547"/>
        <xdr:cNvSpPr/>
      </xdr:nvSpPr>
      <xdr:spPr>
        <a:xfrm>
          <a:off x="15430500" y="64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12501</xdr:rowOff>
    </xdr:from>
    <xdr:ext cx="534377" cy="259045"/>
    <xdr:sp macro="" textlink="">
      <xdr:nvSpPr>
        <xdr:cNvPr id="549" name="テキスト ボックス 548"/>
        <xdr:cNvSpPr txBox="1"/>
      </xdr:nvSpPr>
      <xdr:spPr>
        <a:xfrm>
          <a:off x="15214111" y="652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71812</xdr:rowOff>
    </xdr:from>
    <xdr:to>
      <xdr:col>21</xdr:col>
      <xdr:colOff>212725</xdr:colOff>
      <xdr:row>38</xdr:row>
      <xdr:rowOff>1963</xdr:rowOff>
    </xdr:to>
    <xdr:sp macro="" textlink="">
      <xdr:nvSpPr>
        <xdr:cNvPr id="550" name="円/楕円 549"/>
        <xdr:cNvSpPr/>
      </xdr:nvSpPr>
      <xdr:spPr>
        <a:xfrm>
          <a:off x="14541500" y="64154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164539</xdr:rowOff>
    </xdr:from>
    <xdr:ext cx="534377" cy="259045"/>
    <xdr:sp macro="" textlink="">
      <xdr:nvSpPr>
        <xdr:cNvPr id="551" name="テキスト ボックス 550"/>
        <xdr:cNvSpPr txBox="1"/>
      </xdr:nvSpPr>
      <xdr:spPr>
        <a:xfrm>
          <a:off x="14325111" y="650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101587</xdr:rowOff>
    </xdr:from>
    <xdr:to>
      <xdr:col>20</xdr:col>
      <xdr:colOff>9525</xdr:colOff>
      <xdr:row>38</xdr:row>
      <xdr:rowOff>31738</xdr:rowOff>
    </xdr:to>
    <xdr:sp macro="" textlink="">
      <xdr:nvSpPr>
        <xdr:cNvPr id="552" name="円/楕円 551"/>
        <xdr:cNvSpPr/>
      </xdr:nvSpPr>
      <xdr:spPr>
        <a:xfrm>
          <a:off x="13652500" y="6445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22865</xdr:rowOff>
    </xdr:from>
    <xdr:ext cx="534377" cy="259045"/>
    <xdr:sp macro="" textlink="">
      <xdr:nvSpPr>
        <xdr:cNvPr id="553" name="テキスト ボックス 552"/>
        <xdr:cNvSpPr txBox="1"/>
      </xdr:nvSpPr>
      <xdr:spPr>
        <a:xfrm>
          <a:off x="13436111" y="653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96082</xdr:rowOff>
    </xdr:from>
    <xdr:to>
      <xdr:col>18</xdr:col>
      <xdr:colOff>492125</xdr:colOff>
      <xdr:row>38</xdr:row>
      <xdr:rowOff>26232</xdr:rowOff>
    </xdr:to>
    <xdr:sp macro="" textlink="">
      <xdr:nvSpPr>
        <xdr:cNvPr id="554" name="円/楕円 553"/>
        <xdr:cNvSpPr/>
      </xdr:nvSpPr>
      <xdr:spPr>
        <a:xfrm>
          <a:off x="12763500" y="643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17359</xdr:rowOff>
    </xdr:from>
    <xdr:ext cx="534377" cy="259045"/>
    <xdr:sp macro="" textlink="">
      <xdr:nvSpPr>
        <xdr:cNvPr id="555" name="テキスト ボックス 554"/>
        <xdr:cNvSpPr txBox="1"/>
      </xdr:nvSpPr>
      <xdr:spPr>
        <a:xfrm>
          <a:off x="12547111" y="65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80" name="直線コネクタ 579"/>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81"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2" name="直線コネクタ 581"/>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3"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4" name="直線コネクタ 583"/>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43777</xdr:rowOff>
    </xdr:from>
    <xdr:to>
      <xdr:col>23</xdr:col>
      <xdr:colOff>517525</xdr:colOff>
      <xdr:row>58</xdr:row>
      <xdr:rowOff>109131</xdr:rowOff>
    </xdr:to>
    <xdr:cxnSp macro="">
      <xdr:nvCxnSpPr>
        <xdr:cNvPr id="585" name="直線コネクタ 584"/>
        <xdr:cNvCxnSpPr/>
      </xdr:nvCxnSpPr>
      <xdr:spPr>
        <a:xfrm flipV="1">
          <a:off x="15481300" y="9987877"/>
          <a:ext cx="838200" cy="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6"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7" name="フローチャート : 判断 586"/>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109131</xdr:rowOff>
    </xdr:from>
    <xdr:to>
      <xdr:col>22</xdr:col>
      <xdr:colOff>365125</xdr:colOff>
      <xdr:row>58</xdr:row>
      <xdr:rowOff>152311</xdr:rowOff>
    </xdr:to>
    <xdr:cxnSp macro="">
      <xdr:nvCxnSpPr>
        <xdr:cNvPr id="588" name="直線コネクタ 587"/>
        <xdr:cNvCxnSpPr/>
      </xdr:nvCxnSpPr>
      <xdr:spPr>
        <a:xfrm flipV="1">
          <a:off x="14592300" y="10053231"/>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9" name="フローチャート : 判断 588"/>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90" name="テキスト ボックス 589"/>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87211</xdr:rowOff>
    </xdr:from>
    <xdr:to>
      <xdr:col>21</xdr:col>
      <xdr:colOff>161925</xdr:colOff>
      <xdr:row>58</xdr:row>
      <xdr:rowOff>152311</xdr:rowOff>
    </xdr:to>
    <xdr:cxnSp macro="">
      <xdr:nvCxnSpPr>
        <xdr:cNvPr id="591" name="直線コネクタ 590"/>
        <xdr:cNvCxnSpPr/>
      </xdr:nvCxnSpPr>
      <xdr:spPr>
        <a:xfrm>
          <a:off x="13703300" y="10031311"/>
          <a:ext cx="889000" cy="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2" name="フローチャート : 判断 591"/>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3" name="テキスト ボックス 592"/>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137096</xdr:rowOff>
    </xdr:from>
    <xdr:to>
      <xdr:col>19</xdr:col>
      <xdr:colOff>644525</xdr:colOff>
      <xdr:row>58</xdr:row>
      <xdr:rowOff>87211</xdr:rowOff>
    </xdr:to>
    <xdr:cxnSp macro="">
      <xdr:nvCxnSpPr>
        <xdr:cNvPr id="594" name="直線コネクタ 593"/>
        <xdr:cNvCxnSpPr/>
      </xdr:nvCxnSpPr>
      <xdr:spPr>
        <a:xfrm>
          <a:off x="12814300" y="9909746"/>
          <a:ext cx="889000" cy="1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5" name="フローチャート : 判断 594"/>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6" name="テキスト ボックス 595"/>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7" name="フローチャート : 判断 596"/>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8" name="テキスト ボックス 597"/>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164427</xdr:rowOff>
    </xdr:from>
    <xdr:to>
      <xdr:col>23</xdr:col>
      <xdr:colOff>568325</xdr:colOff>
      <xdr:row>58</xdr:row>
      <xdr:rowOff>94577</xdr:rowOff>
    </xdr:to>
    <xdr:sp macro="" textlink="">
      <xdr:nvSpPr>
        <xdr:cNvPr id="604" name="円/楕円 603"/>
        <xdr:cNvSpPr/>
      </xdr:nvSpPr>
      <xdr:spPr>
        <a:xfrm>
          <a:off x="16268700" y="99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142854</xdr:rowOff>
    </xdr:from>
    <xdr:ext cx="534377" cy="259045"/>
    <xdr:sp macro="" textlink="">
      <xdr:nvSpPr>
        <xdr:cNvPr id="605" name="教育費該当値テキスト"/>
        <xdr:cNvSpPr txBox="1"/>
      </xdr:nvSpPr>
      <xdr:spPr>
        <a:xfrm>
          <a:off x="16370300" y="991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43,553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58331</xdr:rowOff>
    </xdr:from>
    <xdr:to>
      <xdr:col>22</xdr:col>
      <xdr:colOff>415925</xdr:colOff>
      <xdr:row>58</xdr:row>
      <xdr:rowOff>159931</xdr:rowOff>
    </xdr:to>
    <xdr:sp macro="" textlink="">
      <xdr:nvSpPr>
        <xdr:cNvPr id="606" name="円/楕円 605"/>
        <xdr:cNvSpPr/>
      </xdr:nvSpPr>
      <xdr:spPr>
        <a:xfrm>
          <a:off x="15430500" y="100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151058</xdr:rowOff>
    </xdr:from>
    <xdr:ext cx="534377" cy="259045"/>
    <xdr:sp macro="" textlink="">
      <xdr:nvSpPr>
        <xdr:cNvPr id="607" name="テキスト ボックス 606"/>
        <xdr:cNvSpPr txBox="1"/>
      </xdr:nvSpPr>
      <xdr:spPr>
        <a:xfrm>
          <a:off x="15214111" y="100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101511</xdr:rowOff>
    </xdr:from>
    <xdr:to>
      <xdr:col>21</xdr:col>
      <xdr:colOff>212725</xdr:colOff>
      <xdr:row>59</xdr:row>
      <xdr:rowOff>31661</xdr:rowOff>
    </xdr:to>
    <xdr:sp macro="" textlink="">
      <xdr:nvSpPr>
        <xdr:cNvPr id="608" name="円/楕円 607"/>
        <xdr:cNvSpPr/>
      </xdr:nvSpPr>
      <xdr:spPr>
        <a:xfrm>
          <a:off x="14541500" y="1004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22788</xdr:rowOff>
    </xdr:from>
    <xdr:ext cx="534377" cy="259045"/>
    <xdr:sp macro="" textlink="">
      <xdr:nvSpPr>
        <xdr:cNvPr id="609" name="テキスト ボックス 608"/>
        <xdr:cNvSpPr txBox="1"/>
      </xdr:nvSpPr>
      <xdr:spPr>
        <a:xfrm>
          <a:off x="14325111" y="101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36411</xdr:rowOff>
    </xdr:from>
    <xdr:to>
      <xdr:col>20</xdr:col>
      <xdr:colOff>9525</xdr:colOff>
      <xdr:row>58</xdr:row>
      <xdr:rowOff>138011</xdr:rowOff>
    </xdr:to>
    <xdr:sp macro="" textlink="">
      <xdr:nvSpPr>
        <xdr:cNvPr id="610" name="円/楕円 609"/>
        <xdr:cNvSpPr/>
      </xdr:nvSpPr>
      <xdr:spPr>
        <a:xfrm>
          <a:off x="13652500" y="998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129138</xdr:rowOff>
    </xdr:from>
    <xdr:ext cx="534377" cy="259045"/>
    <xdr:sp macro="" textlink="">
      <xdr:nvSpPr>
        <xdr:cNvPr id="611" name="テキスト ボックス 610"/>
        <xdr:cNvSpPr txBox="1"/>
      </xdr:nvSpPr>
      <xdr:spPr>
        <a:xfrm>
          <a:off x="13436111" y="1007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86296</xdr:rowOff>
    </xdr:from>
    <xdr:to>
      <xdr:col>18</xdr:col>
      <xdr:colOff>492125</xdr:colOff>
      <xdr:row>58</xdr:row>
      <xdr:rowOff>16446</xdr:rowOff>
    </xdr:to>
    <xdr:sp macro="" textlink="">
      <xdr:nvSpPr>
        <xdr:cNvPr id="612" name="円/楕円 611"/>
        <xdr:cNvSpPr/>
      </xdr:nvSpPr>
      <xdr:spPr>
        <a:xfrm>
          <a:off x="12763500" y="98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7573</xdr:rowOff>
    </xdr:from>
    <xdr:ext cx="534377" cy="259045"/>
    <xdr:sp macro="" textlink="">
      <xdr:nvSpPr>
        <xdr:cNvPr id="613" name="テキスト ボックス 612"/>
        <xdr:cNvSpPr txBox="1"/>
      </xdr:nvSpPr>
      <xdr:spPr>
        <a:xfrm>
          <a:off x="12547111" y="99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3" name="テキスト ボックス 63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9" name="直線コネクタ 638"/>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40"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2"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3" name="直線コネクタ 642"/>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91449</xdr:rowOff>
    </xdr:from>
    <xdr:to>
      <xdr:col>23</xdr:col>
      <xdr:colOff>517525</xdr:colOff>
      <xdr:row>79</xdr:row>
      <xdr:rowOff>98879</xdr:rowOff>
    </xdr:to>
    <xdr:cxnSp macro="">
      <xdr:nvCxnSpPr>
        <xdr:cNvPr id="644" name="直線コネクタ 643"/>
        <xdr:cNvCxnSpPr/>
      </xdr:nvCxnSpPr>
      <xdr:spPr>
        <a:xfrm flipV="1">
          <a:off x="15481300" y="13635999"/>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5"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6" name="フローチャート : 判断 645"/>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75904</xdr:rowOff>
    </xdr:from>
    <xdr:to>
      <xdr:col>22</xdr:col>
      <xdr:colOff>365125</xdr:colOff>
      <xdr:row>79</xdr:row>
      <xdr:rowOff>98879</xdr:rowOff>
    </xdr:to>
    <xdr:cxnSp macro="">
      <xdr:nvCxnSpPr>
        <xdr:cNvPr id="647" name="直線コネクタ 646"/>
        <xdr:cNvCxnSpPr/>
      </xdr:nvCxnSpPr>
      <xdr:spPr>
        <a:xfrm>
          <a:off x="14592300" y="13620454"/>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8" name="フローチャート : 判断 647"/>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9" name="テキスト ボックス 648"/>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61666</xdr:rowOff>
    </xdr:from>
    <xdr:to>
      <xdr:col>21</xdr:col>
      <xdr:colOff>161925</xdr:colOff>
      <xdr:row>79</xdr:row>
      <xdr:rowOff>75904</xdr:rowOff>
    </xdr:to>
    <xdr:cxnSp macro="">
      <xdr:nvCxnSpPr>
        <xdr:cNvPr id="650" name="直線コネクタ 649"/>
        <xdr:cNvCxnSpPr/>
      </xdr:nvCxnSpPr>
      <xdr:spPr>
        <a:xfrm>
          <a:off x="13703300" y="13606216"/>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51" name="フローチャート : 判断 650"/>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2" name="テキスト ボックス 651"/>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101736</xdr:rowOff>
    </xdr:from>
    <xdr:to>
      <xdr:col>19</xdr:col>
      <xdr:colOff>644525</xdr:colOff>
      <xdr:row>79</xdr:row>
      <xdr:rowOff>61666</xdr:rowOff>
    </xdr:to>
    <xdr:cxnSp macro="">
      <xdr:nvCxnSpPr>
        <xdr:cNvPr id="653" name="直線コネクタ 652"/>
        <xdr:cNvCxnSpPr/>
      </xdr:nvCxnSpPr>
      <xdr:spPr>
        <a:xfrm>
          <a:off x="12814300" y="13474836"/>
          <a:ext cx="889000" cy="13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4" name="フローチャート : 判断 653"/>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5" name="テキスト ボックス 654"/>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6" name="フローチャート : 判断 655"/>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7" name="テキスト ボックス 656"/>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40649</xdr:rowOff>
    </xdr:from>
    <xdr:to>
      <xdr:col>23</xdr:col>
      <xdr:colOff>568325</xdr:colOff>
      <xdr:row>79</xdr:row>
      <xdr:rowOff>142249</xdr:rowOff>
    </xdr:to>
    <xdr:sp macro="" textlink="">
      <xdr:nvSpPr>
        <xdr:cNvPr id="663" name="円/楕円 662"/>
        <xdr:cNvSpPr/>
      </xdr:nvSpPr>
      <xdr:spPr>
        <a:xfrm>
          <a:off x="16268700" y="1358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154260</xdr:rowOff>
    </xdr:from>
    <xdr:ext cx="378565" cy="259045"/>
    <xdr:sp macro="" textlink="">
      <xdr:nvSpPr>
        <xdr:cNvPr id="664" name="災害復旧費該当値テキスト"/>
        <xdr:cNvSpPr txBox="1"/>
      </xdr:nvSpPr>
      <xdr:spPr>
        <a:xfrm>
          <a:off x="16370300" y="1352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25104</xdr:rowOff>
    </xdr:from>
    <xdr:to>
      <xdr:col>21</xdr:col>
      <xdr:colOff>212725</xdr:colOff>
      <xdr:row>79</xdr:row>
      <xdr:rowOff>126704</xdr:rowOff>
    </xdr:to>
    <xdr:sp macro="" textlink="">
      <xdr:nvSpPr>
        <xdr:cNvPr id="667" name="円/楕円 666"/>
        <xdr:cNvSpPr/>
      </xdr:nvSpPr>
      <xdr:spPr>
        <a:xfrm>
          <a:off x="14541500" y="1356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117831</xdr:rowOff>
    </xdr:from>
    <xdr:ext cx="469744" cy="259045"/>
    <xdr:sp macro="" textlink="">
      <xdr:nvSpPr>
        <xdr:cNvPr id="668" name="テキスト ボックス 667"/>
        <xdr:cNvSpPr txBox="1"/>
      </xdr:nvSpPr>
      <xdr:spPr>
        <a:xfrm>
          <a:off x="14357427" y="1366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10866</xdr:rowOff>
    </xdr:from>
    <xdr:to>
      <xdr:col>20</xdr:col>
      <xdr:colOff>9525</xdr:colOff>
      <xdr:row>79</xdr:row>
      <xdr:rowOff>112466</xdr:rowOff>
    </xdr:to>
    <xdr:sp macro="" textlink="">
      <xdr:nvSpPr>
        <xdr:cNvPr id="669" name="円/楕円 668"/>
        <xdr:cNvSpPr/>
      </xdr:nvSpPr>
      <xdr:spPr>
        <a:xfrm>
          <a:off x="13652500" y="135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103593</xdr:rowOff>
    </xdr:from>
    <xdr:ext cx="469744" cy="259045"/>
    <xdr:sp macro="" textlink="">
      <xdr:nvSpPr>
        <xdr:cNvPr id="670" name="テキスト ボックス 669"/>
        <xdr:cNvSpPr txBox="1"/>
      </xdr:nvSpPr>
      <xdr:spPr>
        <a:xfrm>
          <a:off x="13468427" y="136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50936</xdr:rowOff>
    </xdr:from>
    <xdr:to>
      <xdr:col>18</xdr:col>
      <xdr:colOff>492125</xdr:colOff>
      <xdr:row>78</xdr:row>
      <xdr:rowOff>152536</xdr:rowOff>
    </xdr:to>
    <xdr:sp macro="" textlink="">
      <xdr:nvSpPr>
        <xdr:cNvPr id="671" name="円/楕円 670"/>
        <xdr:cNvSpPr/>
      </xdr:nvSpPr>
      <xdr:spPr>
        <a:xfrm>
          <a:off x="12763500" y="134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143663</xdr:rowOff>
    </xdr:from>
    <xdr:ext cx="534377" cy="259045"/>
    <xdr:sp macro="" textlink="">
      <xdr:nvSpPr>
        <xdr:cNvPr id="672" name="テキスト ボックス 671"/>
        <xdr:cNvSpPr txBox="1"/>
      </xdr:nvSpPr>
      <xdr:spPr>
        <a:xfrm>
          <a:off x="12547111" y="1351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6" name="直線コネクタ 695"/>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7"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8" name="直線コネクタ 697"/>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9"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700" name="直線コネクタ 699"/>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126602</xdr:rowOff>
    </xdr:from>
    <xdr:to>
      <xdr:col>23</xdr:col>
      <xdr:colOff>517525</xdr:colOff>
      <xdr:row>96</xdr:row>
      <xdr:rowOff>23199</xdr:rowOff>
    </xdr:to>
    <xdr:cxnSp macro="">
      <xdr:nvCxnSpPr>
        <xdr:cNvPr id="701" name="直線コネクタ 700"/>
        <xdr:cNvCxnSpPr/>
      </xdr:nvCxnSpPr>
      <xdr:spPr>
        <a:xfrm flipV="1">
          <a:off x="15481300" y="16414352"/>
          <a:ext cx="8382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102058</xdr:rowOff>
    </xdr:from>
    <xdr:ext cx="534377" cy="259045"/>
    <xdr:sp macro="" textlink="">
      <xdr:nvSpPr>
        <xdr:cNvPr id="702" name="公債費平均値テキスト"/>
        <xdr:cNvSpPr txBox="1"/>
      </xdr:nvSpPr>
      <xdr:spPr>
        <a:xfrm>
          <a:off x="16370300" y="1656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3" name="フローチャート : 判断 702"/>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23199</xdr:rowOff>
    </xdr:from>
    <xdr:to>
      <xdr:col>22</xdr:col>
      <xdr:colOff>365125</xdr:colOff>
      <xdr:row>96</xdr:row>
      <xdr:rowOff>44633</xdr:rowOff>
    </xdr:to>
    <xdr:cxnSp macro="">
      <xdr:nvCxnSpPr>
        <xdr:cNvPr id="704" name="直線コネクタ 703"/>
        <xdr:cNvCxnSpPr/>
      </xdr:nvCxnSpPr>
      <xdr:spPr>
        <a:xfrm flipV="1">
          <a:off x="14592300" y="16482399"/>
          <a:ext cx="889000" cy="2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5" name="フローチャート : 判断 704"/>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51652</xdr:rowOff>
    </xdr:from>
    <xdr:ext cx="534377" cy="259045"/>
    <xdr:sp macro="" textlink="">
      <xdr:nvSpPr>
        <xdr:cNvPr id="706" name="テキスト ボックス 705"/>
        <xdr:cNvSpPr txBox="1"/>
      </xdr:nvSpPr>
      <xdr:spPr>
        <a:xfrm>
          <a:off x="15214111" y="1668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44008</xdr:rowOff>
    </xdr:from>
    <xdr:to>
      <xdr:col>21</xdr:col>
      <xdr:colOff>161925</xdr:colOff>
      <xdr:row>96</xdr:row>
      <xdr:rowOff>44633</xdr:rowOff>
    </xdr:to>
    <xdr:cxnSp macro="">
      <xdr:nvCxnSpPr>
        <xdr:cNvPr id="707" name="直線コネクタ 706"/>
        <xdr:cNvCxnSpPr/>
      </xdr:nvCxnSpPr>
      <xdr:spPr>
        <a:xfrm>
          <a:off x="13703300" y="16503208"/>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8" name="フローチャート : 判断 707"/>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709" name="テキスト ボックス 708"/>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132339</xdr:rowOff>
    </xdr:from>
    <xdr:to>
      <xdr:col>19</xdr:col>
      <xdr:colOff>644525</xdr:colOff>
      <xdr:row>96</xdr:row>
      <xdr:rowOff>44008</xdr:rowOff>
    </xdr:to>
    <xdr:cxnSp macro="">
      <xdr:nvCxnSpPr>
        <xdr:cNvPr id="710" name="直線コネクタ 709"/>
        <xdr:cNvCxnSpPr/>
      </xdr:nvCxnSpPr>
      <xdr:spPr>
        <a:xfrm>
          <a:off x="12814300" y="16420089"/>
          <a:ext cx="889000" cy="8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11" name="フローチャート : 判断 710"/>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712" name="テキスト ボックス 711"/>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3" name="フローチャート : 判断 712"/>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14" name="テキスト ボックス 713"/>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75802</xdr:rowOff>
    </xdr:from>
    <xdr:to>
      <xdr:col>23</xdr:col>
      <xdr:colOff>568325</xdr:colOff>
      <xdr:row>96</xdr:row>
      <xdr:rowOff>5952</xdr:rowOff>
    </xdr:to>
    <xdr:sp macro="" textlink="">
      <xdr:nvSpPr>
        <xdr:cNvPr id="720" name="円/楕円 719"/>
        <xdr:cNvSpPr/>
      </xdr:nvSpPr>
      <xdr:spPr>
        <a:xfrm>
          <a:off x="16268700" y="163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98679</xdr:rowOff>
    </xdr:from>
    <xdr:ext cx="534377" cy="259045"/>
    <xdr:sp macro="" textlink="">
      <xdr:nvSpPr>
        <xdr:cNvPr id="721" name="公債費該当値テキスト"/>
        <xdr:cNvSpPr txBox="1"/>
      </xdr:nvSpPr>
      <xdr:spPr>
        <a:xfrm>
          <a:off x="16370300" y="1621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79,219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143849</xdr:rowOff>
    </xdr:from>
    <xdr:to>
      <xdr:col>22</xdr:col>
      <xdr:colOff>415925</xdr:colOff>
      <xdr:row>96</xdr:row>
      <xdr:rowOff>73999</xdr:rowOff>
    </xdr:to>
    <xdr:sp macro="" textlink="">
      <xdr:nvSpPr>
        <xdr:cNvPr id="722" name="円/楕円 721"/>
        <xdr:cNvSpPr/>
      </xdr:nvSpPr>
      <xdr:spPr>
        <a:xfrm>
          <a:off x="15430500" y="1643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90526</xdr:rowOff>
    </xdr:from>
    <xdr:ext cx="534377" cy="259045"/>
    <xdr:sp macro="" textlink="">
      <xdr:nvSpPr>
        <xdr:cNvPr id="723" name="テキスト ボックス 722"/>
        <xdr:cNvSpPr txBox="1"/>
      </xdr:nvSpPr>
      <xdr:spPr>
        <a:xfrm>
          <a:off x="15214111" y="1620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70,289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165283</xdr:rowOff>
    </xdr:from>
    <xdr:to>
      <xdr:col>21</xdr:col>
      <xdr:colOff>212725</xdr:colOff>
      <xdr:row>96</xdr:row>
      <xdr:rowOff>95433</xdr:rowOff>
    </xdr:to>
    <xdr:sp macro="" textlink="">
      <xdr:nvSpPr>
        <xdr:cNvPr id="724" name="円/楕円 723"/>
        <xdr:cNvSpPr/>
      </xdr:nvSpPr>
      <xdr:spPr>
        <a:xfrm>
          <a:off x="14541500" y="1645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111960</xdr:rowOff>
    </xdr:from>
    <xdr:ext cx="534377" cy="259045"/>
    <xdr:sp macro="" textlink="">
      <xdr:nvSpPr>
        <xdr:cNvPr id="725" name="テキスト ボックス 724"/>
        <xdr:cNvSpPr txBox="1"/>
      </xdr:nvSpPr>
      <xdr:spPr>
        <a:xfrm>
          <a:off x="14325111" y="1622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164658</xdr:rowOff>
    </xdr:from>
    <xdr:to>
      <xdr:col>20</xdr:col>
      <xdr:colOff>9525</xdr:colOff>
      <xdr:row>96</xdr:row>
      <xdr:rowOff>94808</xdr:rowOff>
    </xdr:to>
    <xdr:sp macro="" textlink="">
      <xdr:nvSpPr>
        <xdr:cNvPr id="726" name="円/楕円 725"/>
        <xdr:cNvSpPr/>
      </xdr:nvSpPr>
      <xdr:spPr>
        <a:xfrm>
          <a:off x="13652500" y="164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111335</xdr:rowOff>
    </xdr:from>
    <xdr:ext cx="534377" cy="259045"/>
    <xdr:sp macro="" textlink="">
      <xdr:nvSpPr>
        <xdr:cNvPr id="727" name="テキスト ボックス 726"/>
        <xdr:cNvSpPr txBox="1"/>
      </xdr:nvSpPr>
      <xdr:spPr>
        <a:xfrm>
          <a:off x="13436111" y="1622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67,558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81539</xdr:rowOff>
    </xdr:from>
    <xdr:to>
      <xdr:col>18</xdr:col>
      <xdr:colOff>492125</xdr:colOff>
      <xdr:row>96</xdr:row>
      <xdr:rowOff>11689</xdr:rowOff>
    </xdr:to>
    <xdr:sp macro="" textlink="">
      <xdr:nvSpPr>
        <xdr:cNvPr id="728" name="円/楕円 727"/>
        <xdr:cNvSpPr/>
      </xdr:nvSpPr>
      <xdr:spPr>
        <a:xfrm>
          <a:off x="12763500" y="16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28216</xdr:rowOff>
    </xdr:from>
    <xdr:ext cx="534377" cy="259045"/>
    <xdr:sp macro="" textlink="">
      <xdr:nvSpPr>
        <xdr:cNvPr id="729" name="テキスト ボックス 728"/>
        <xdr:cNvSpPr txBox="1"/>
      </xdr:nvSpPr>
      <xdr:spPr>
        <a:xfrm>
          <a:off x="12547111" y="1614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40" name="直線コネクタ 73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41" name="テキスト ボックス 74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4" name="直線コネクタ 74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5" name="テキスト ボックス 744"/>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7" name="テキスト ボックス 74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9" name="直線コネクタ 748"/>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50"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51" name="直線コネクタ 75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2"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3" name="直線コネクタ 752"/>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4" name="直線コネクタ 75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5"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6" name="フローチャート : 判断 755"/>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7" name="直線コネクタ 75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8" name="フローチャート : 判断 757"/>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9" name="テキスト ボックス 758"/>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60" name="直線コネクタ 75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61" name="フローチャート : 判断 760"/>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2" name="テキスト ボックス 761"/>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3" name="直線コネクタ 76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4" name="フローチャート : 判断 763"/>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5" name="テキスト ボックス 764"/>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6" name="フローチャート : 判断 765"/>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7" name="テキスト ボックス 766"/>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3" name="円/楕円 77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4"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5" name="円/楕円 77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6" name="テキスト ボックス 775"/>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7" name="円/楕円 77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8" name="テキスト ボックス 777"/>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9" name="円/楕円 77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80" name="テキスト ボックス 779"/>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81" name="円/楕円 78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2" name="テキスト ボックス 781"/>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a:t>
          </a:r>
          <a:r>
            <a:rPr kumimoji="1" lang="ja-JP" altLang="en-US" sz="1200">
              <a:solidFill>
                <a:schemeClr val="dk1"/>
              </a:solidFill>
              <a:latin typeface="+mj-ea"/>
              <a:ea typeface="+mj-ea"/>
              <a:cs typeface="+mn-cs"/>
            </a:rPr>
            <a:t>議会費が類団比較で</a:t>
          </a:r>
          <a:r>
            <a:rPr kumimoji="1" lang="ja-JP" altLang="ja-JP" sz="1200">
              <a:solidFill>
                <a:schemeClr val="dk1"/>
              </a:solidFill>
              <a:latin typeface="+mj-ea"/>
              <a:ea typeface="+mj-ea"/>
              <a:cs typeface="+mn-cs"/>
            </a:rPr>
            <a:t>住民一人当たり</a:t>
          </a:r>
          <a:r>
            <a:rPr kumimoji="1" lang="en-US" altLang="ja-JP" sz="1200">
              <a:solidFill>
                <a:schemeClr val="dk1"/>
              </a:solidFill>
              <a:latin typeface="+mj-ea"/>
              <a:ea typeface="+mj-ea"/>
              <a:cs typeface="+mn-cs"/>
            </a:rPr>
            <a:t>1,275</a:t>
          </a:r>
          <a:r>
            <a:rPr kumimoji="1" lang="ja-JP" altLang="ja-JP" sz="1200">
              <a:solidFill>
                <a:schemeClr val="dk1"/>
              </a:solidFill>
              <a:latin typeface="+mj-ea"/>
              <a:ea typeface="+mj-ea"/>
              <a:cs typeface="+mn-cs"/>
            </a:rPr>
            <a:t>円</a:t>
          </a:r>
          <a:r>
            <a:rPr kumimoji="1" lang="ja-JP" altLang="en-US" sz="1200">
              <a:solidFill>
                <a:schemeClr val="dk1"/>
              </a:solidFill>
              <a:latin typeface="+mj-ea"/>
              <a:ea typeface="+mj-ea"/>
              <a:cs typeface="+mn-cs"/>
            </a:rPr>
            <a:t>多くなっている主な要因として、人件費及び議員数が挙げられる。人件費については、次年度より職員数を減とする予定であり、議員定数については改選時期に定数減を行ってきており、今後も議論されていく見込みである。</a:t>
          </a:r>
          <a:endParaRPr kumimoji="1" lang="en-US" altLang="ja-JP" sz="1200">
            <a:solidFill>
              <a:schemeClr val="dk1"/>
            </a:solidFill>
            <a:latin typeface="+mj-ea"/>
            <a:ea typeface="+mj-ea"/>
            <a:cs typeface="+mn-cs"/>
          </a:endParaRPr>
        </a:p>
        <a:p>
          <a:r>
            <a:rPr kumimoji="1" lang="ja-JP" altLang="en-US" sz="1200">
              <a:solidFill>
                <a:schemeClr val="dk1"/>
              </a:solidFill>
              <a:latin typeface="+mj-ea"/>
              <a:ea typeface="+mj-ea"/>
              <a:cs typeface="+mn-cs"/>
            </a:rPr>
            <a:t>　</a:t>
          </a:r>
          <a:r>
            <a:rPr kumimoji="1" lang="ja-JP" altLang="ja-JP" sz="1200">
              <a:solidFill>
                <a:schemeClr val="dk1"/>
              </a:solidFill>
              <a:latin typeface="+mj-ea"/>
              <a:ea typeface="+mj-ea"/>
              <a:cs typeface="+mn-cs"/>
            </a:rPr>
            <a:t>民生費は、決算</a:t>
          </a:r>
          <a:r>
            <a:rPr kumimoji="1" lang="ja-JP" altLang="ja-JP" sz="1300">
              <a:solidFill>
                <a:schemeClr val="dk1"/>
              </a:solidFill>
              <a:latin typeface="+mn-ea"/>
              <a:ea typeface="+mn-ea"/>
              <a:cs typeface="+mn-cs"/>
            </a:rPr>
            <a:t>額全体の構成比は、</a:t>
          </a:r>
          <a:r>
            <a:rPr kumimoji="1" lang="en-US" altLang="ja-JP" sz="1300">
              <a:solidFill>
                <a:schemeClr val="dk1"/>
              </a:solidFill>
              <a:latin typeface="+mn-ea"/>
              <a:ea typeface="+mn-ea"/>
              <a:cs typeface="+mn-cs"/>
            </a:rPr>
            <a:t>36.9%</a:t>
          </a:r>
          <a:r>
            <a:rPr kumimoji="1" lang="ja-JP" altLang="ja-JP" sz="1300">
              <a:solidFill>
                <a:schemeClr val="dk1"/>
              </a:solidFill>
              <a:latin typeface="+mn-ea"/>
              <a:ea typeface="+mn-ea"/>
              <a:cs typeface="+mn-cs"/>
            </a:rPr>
            <a:t>を占めており、住民一人当たり</a:t>
          </a:r>
          <a:r>
            <a:rPr kumimoji="1" lang="en-US" altLang="ja-JP" sz="1300">
              <a:solidFill>
                <a:schemeClr val="dk1"/>
              </a:solidFill>
              <a:latin typeface="+mn-ea"/>
              <a:ea typeface="+mn-ea"/>
              <a:cs typeface="+mn-cs"/>
            </a:rPr>
            <a:t>202,633</a:t>
          </a:r>
          <a:r>
            <a:rPr kumimoji="1" lang="ja-JP" altLang="ja-JP" sz="1300">
              <a:solidFill>
                <a:schemeClr val="dk1"/>
              </a:solidFill>
              <a:latin typeface="+mn-ea"/>
              <a:ea typeface="+mn-ea"/>
              <a:cs typeface="+mn-cs"/>
            </a:rPr>
            <a:t>円と類似団体</a:t>
          </a:r>
          <a:r>
            <a:rPr kumimoji="1" lang="ja-JP" altLang="en-US" sz="1300">
              <a:solidFill>
                <a:schemeClr val="dk1"/>
              </a:solidFill>
              <a:latin typeface="+mn-ea"/>
              <a:ea typeface="+mn-ea"/>
              <a:cs typeface="+mn-cs"/>
            </a:rPr>
            <a:t>中４</a:t>
          </a:r>
          <a:r>
            <a:rPr kumimoji="1" lang="ja-JP" altLang="ja-JP" sz="1300">
              <a:solidFill>
                <a:schemeClr val="dk1"/>
              </a:solidFill>
              <a:latin typeface="+mn-ea"/>
              <a:ea typeface="+mn-ea"/>
              <a:cs typeface="+mn-cs"/>
            </a:rPr>
            <a:t>位</a:t>
          </a:r>
          <a:r>
            <a:rPr kumimoji="1" lang="ja-JP" altLang="en-US" sz="1300">
              <a:solidFill>
                <a:schemeClr val="dk1"/>
              </a:solidFill>
              <a:latin typeface="+mn-ea"/>
              <a:ea typeface="+mn-ea"/>
              <a:cs typeface="+mn-cs"/>
            </a:rPr>
            <a:t>と</a:t>
          </a:r>
          <a:r>
            <a:rPr kumimoji="1" lang="ja-JP" altLang="ja-JP" sz="1300">
              <a:solidFill>
                <a:schemeClr val="dk1"/>
              </a:solidFill>
              <a:latin typeface="+mn-ea"/>
              <a:ea typeface="+mn-ea"/>
              <a:cs typeface="+mn-cs"/>
            </a:rPr>
            <a:t>なっている。要因としては、障害者支援給付費、障害者更生医療給付費が年々増加している影響もあるが、老人ホーム、保育所等に職員を配置した直営施設を運営しており人件費の割合が高いのも要因の一つである。今後は、民間でも実施可能な部分については、指定管理者制度の導入</a:t>
          </a:r>
          <a:r>
            <a:rPr kumimoji="1" lang="ja-JP" altLang="en-US" sz="1300">
              <a:solidFill>
                <a:schemeClr val="dk1"/>
              </a:solidFill>
              <a:latin typeface="+mn-ea"/>
              <a:ea typeface="+mn-ea"/>
              <a:cs typeface="+mn-cs"/>
            </a:rPr>
            <a:t>検討を始めており</a:t>
          </a:r>
          <a:r>
            <a:rPr kumimoji="1" lang="ja-JP" altLang="ja-JP" sz="1300">
              <a:solidFill>
                <a:schemeClr val="dk1"/>
              </a:solidFill>
              <a:latin typeface="+mn-ea"/>
              <a:ea typeface="+mn-ea"/>
              <a:cs typeface="+mn-cs"/>
            </a:rPr>
            <a:t>、コストの低減に努めていく。</a:t>
          </a:r>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ea"/>
              <a:ea typeface="+mn-ea"/>
              <a:cs typeface="+mn-cs"/>
            </a:rPr>
            <a:t>　平成</a:t>
          </a:r>
          <a:r>
            <a:rPr kumimoji="1" lang="en-US" altLang="ja-JP" sz="1300">
              <a:solidFill>
                <a:schemeClr val="dk1"/>
              </a:solidFill>
              <a:latin typeface="+mn-ea"/>
              <a:ea typeface="+mn-ea"/>
              <a:cs typeface="+mn-cs"/>
            </a:rPr>
            <a:t>13</a:t>
          </a:r>
          <a:r>
            <a:rPr kumimoji="1" lang="ja-JP" altLang="ja-JP" sz="1300">
              <a:solidFill>
                <a:schemeClr val="dk1"/>
              </a:solidFill>
              <a:latin typeface="+mn-ea"/>
              <a:ea typeface="+mn-ea"/>
              <a:cs typeface="+mn-cs"/>
            </a:rPr>
            <a:t>年度から実施してきた財政健全化計画に基づいた、人件費、公債費等の抑制をおこなってきたことにより、平成</a:t>
          </a:r>
          <a:r>
            <a:rPr kumimoji="1" lang="en-US" altLang="ja-JP" sz="1300">
              <a:solidFill>
                <a:schemeClr val="dk1"/>
              </a:solidFill>
              <a:latin typeface="+mn-ea"/>
              <a:ea typeface="+mn-ea"/>
              <a:cs typeface="+mn-cs"/>
            </a:rPr>
            <a:t>16</a:t>
          </a:r>
          <a:r>
            <a:rPr kumimoji="1" lang="ja-JP" altLang="ja-JP" sz="1300">
              <a:solidFill>
                <a:schemeClr val="dk1"/>
              </a:solidFill>
              <a:latin typeface="+mn-ea"/>
              <a:ea typeface="+mn-ea"/>
              <a:cs typeface="+mn-cs"/>
            </a:rPr>
            <a:t>年度から実質収支額は継続的に黒字を確保し、財政調整基金残高についても適正な財源の確保と歳出の精査により、大幅な取崩しを回避しており平成</a:t>
          </a:r>
          <a:r>
            <a:rPr kumimoji="1" lang="en-US" altLang="ja-JP" sz="1300">
              <a:solidFill>
                <a:schemeClr val="dk1"/>
              </a:solidFill>
              <a:latin typeface="+mn-ea"/>
              <a:ea typeface="+mn-ea"/>
              <a:cs typeface="+mn-cs"/>
            </a:rPr>
            <a:t>23</a:t>
          </a:r>
          <a:r>
            <a:rPr kumimoji="1" lang="ja-JP" altLang="ja-JP" sz="1300">
              <a:solidFill>
                <a:schemeClr val="dk1"/>
              </a:solidFill>
              <a:latin typeface="+mn-ea"/>
              <a:ea typeface="+mn-ea"/>
              <a:cs typeface="+mn-cs"/>
            </a:rPr>
            <a:t>年度からほ</a:t>
          </a:r>
          <a:r>
            <a:rPr kumimoji="1" lang="ja-JP" altLang="en-US" sz="1300">
              <a:solidFill>
                <a:schemeClr val="dk1"/>
              </a:solidFill>
              <a:latin typeface="+mn-ea"/>
              <a:ea typeface="+mn-ea"/>
              <a:cs typeface="+mn-cs"/>
            </a:rPr>
            <a:t>若干の微増</a:t>
          </a:r>
          <a:r>
            <a:rPr kumimoji="1" lang="ja-JP" altLang="ja-JP" sz="1300">
              <a:solidFill>
                <a:schemeClr val="dk1"/>
              </a:solidFill>
              <a:latin typeface="+mn-ea"/>
              <a:ea typeface="+mn-ea"/>
              <a:cs typeface="+mn-cs"/>
            </a:rPr>
            <a:t>を維持している。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今後も、事務事業の見直しを行い人件費や緊急度・住民ニーズを的確に把握した事業の選択により起債の新規発行の抑制に尽力し、健全な行財政運営に努めていく。</a:t>
          </a:r>
          <a:endParaRPr kumimoji="1" lang="ja-JP" altLang="en-US" sz="13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ea"/>
              <a:ea typeface="+mn-ea"/>
              <a:cs typeface="+mn-cs"/>
            </a:rPr>
            <a:t>　連結実質赤字比率に係る赤字の会計は、主に国保会計、住新会計である。特に国保会計は増加傾向にあったことから、平成</a:t>
          </a:r>
          <a:r>
            <a:rPr kumimoji="1" lang="en-US" altLang="ja-JP" sz="1300">
              <a:solidFill>
                <a:schemeClr val="dk1"/>
              </a:solidFill>
              <a:latin typeface="+mn-ea"/>
              <a:ea typeface="+mn-ea"/>
              <a:cs typeface="+mn-cs"/>
            </a:rPr>
            <a:t>26</a:t>
          </a:r>
          <a:r>
            <a:rPr kumimoji="1" lang="ja-JP" altLang="ja-JP" sz="1300">
              <a:solidFill>
                <a:schemeClr val="dk1"/>
              </a:solidFill>
              <a:latin typeface="+mn-ea"/>
              <a:ea typeface="+mn-ea"/>
              <a:cs typeface="+mn-cs"/>
            </a:rPr>
            <a:t>年度から赤字補填として財源を一般会計より</a:t>
          </a:r>
          <a:r>
            <a:rPr kumimoji="1" lang="ja-JP" altLang="en-US" sz="1300">
              <a:solidFill>
                <a:schemeClr val="dk1"/>
              </a:solidFill>
              <a:latin typeface="+mn-ea"/>
              <a:ea typeface="+mn-ea"/>
              <a:cs typeface="+mn-cs"/>
            </a:rPr>
            <a:t>継続して</a:t>
          </a:r>
          <a:r>
            <a:rPr kumimoji="1" lang="ja-JP" altLang="ja-JP" sz="1300">
              <a:solidFill>
                <a:schemeClr val="dk1"/>
              </a:solidFill>
              <a:latin typeface="+mn-ea"/>
              <a:ea typeface="+mn-ea"/>
              <a:cs typeface="+mn-cs"/>
            </a:rPr>
            <a:t>繰出ししている。平成</a:t>
          </a:r>
          <a:r>
            <a:rPr kumimoji="1" lang="en-US" altLang="ja-JP" sz="1300">
              <a:solidFill>
                <a:schemeClr val="dk1"/>
              </a:solidFill>
              <a:latin typeface="+mn-ea"/>
              <a:ea typeface="+mn-ea"/>
              <a:cs typeface="+mn-cs"/>
            </a:rPr>
            <a:t>30</a:t>
          </a:r>
          <a:r>
            <a:rPr kumimoji="1" lang="ja-JP" altLang="ja-JP" sz="1300">
              <a:solidFill>
                <a:schemeClr val="dk1"/>
              </a:solidFill>
              <a:latin typeface="+mn-ea"/>
              <a:ea typeface="+mn-ea"/>
              <a:cs typeface="+mn-cs"/>
            </a:rPr>
            <a:t>年度からの県単位の保険制度に移行することから、現在実施している健康診断の無料化や保健指導等を充実させ、病気の予防、早期発見、早期治療につなげ健康づくりを推進していき、より一層医療費の削減に努めていく。</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なお、今後も各会計毎の適正な予算執行を行い、連結赤字とならないよう努める。</a:t>
          </a:r>
          <a:endParaRPr lang="ja-JP" altLang="ja-JP" sz="13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10232691</v>
      </c>
      <c r="BO4" s="411"/>
      <c r="BP4" s="411"/>
      <c r="BQ4" s="411"/>
      <c r="BR4" s="411"/>
      <c r="BS4" s="411"/>
      <c r="BT4" s="411"/>
      <c r="BU4" s="412"/>
      <c r="BV4" s="410">
        <v>10559757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12.4</v>
      </c>
      <c r="CU4" s="588"/>
      <c r="CV4" s="588"/>
      <c r="CW4" s="588"/>
      <c r="CX4" s="588"/>
      <c r="CY4" s="588"/>
      <c r="CZ4" s="588"/>
      <c r="DA4" s="589"/>
      <c r="DB4" s="587">
        <v>14.4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9629153</v>
      </c>
      <c r="BO5" s="416"/>
      <c r="BP5" s="416"/>
      <c r="BQ5" s="416"/>
      <c r="BR5" s="416"/>
      <c r="BS5" s="416"/>
      <c r="BT5" s="416"/>
      <c r="BU5" s="417"/>
      <c r="BV5" s="415">
        <v>9849287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95.3</v>
      </c>
      <c r="CU5" s="386"/>
      <c r="CV5" s="386"/>
      <c r="CW5" s="386"/>
      <c r="CX5" s="386"/>
      <c r="CY5" s="386"/>
      <c r="CZ5" s="386"/>
      <c r="DA5" s="387"/>
      <c r="DB5" s="385">
        <v>94.7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603538</v>
      </c>
      <c r="BO6" s="416"/>
      <c r="BP6" s="416"/>
      <c r="BQ6" s="416"/>
      <c r="BR6" s="416"/>
      <c r="BS6" s="416"/>
      <c r="BT6" s="416"/>
      <c r="BU6" s="417"/>
      <c r="BV6" s="415">
        <v>710470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99.5</v>
      </c>
      <c r="CU6" s="562"/>
      <c r="CV6" s="562"/>
      <c r="CW6" s="562"/>
      <c r="CX6" s="562"/>
      <c r="CY6" s="562"/>
      <c r="CZ6" s="562"/>
      <c r="DA6" s="563"/>
      <c r="DB6" s="561">
        <v>99.9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7521</v>
      </c>
      <c r="BO7" s="416"/>
      <c r="BP7" s="416"/>
      <c r="BQ7" s="416"/>
      <c r="BR7" s="416"/>
      <c r="BS7" s="416"/>
      <c r="BT7" s="416"/>
      <c r="BU7" s="417"/>
      <c r="BV7" s="415">
        <v>13866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4813910</v>
      </c>
      <c r="CU7" s="416"/>
      <c r="CV7" s="416"/>
      <c r="CW7" s="416"/>
      <c r="CX7" s="416"/>
      <c r="CY7" s="416"/>
      <c r="CZ7" s="416"/>
      <c r="DA7" s="417"/>
      <c r="DB7" s="415">
        <v>4852711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596017</v>
      </c>
      <c r="BO8" s="416"/>
      <c r="BP8" s="416"/>
      <c r="BQ8" s="416"/>
      <c r="BR8" s="416"/>
      <c r="BS8" s="416"/>
      <c r="BT8" s="416"/>
      <c r="BU8" s="417"/>
      <c r="BV8" s="415">
        <v>696604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v>
      </c>
      <c r="CU8" s="525"/>
      <c r="CV8" s="525"/>
      <c r="CW8" s="525"/>
      <c r="CX8" s="525"/>
      <c r="CY8" s="525"/>
      <c r="CZ8" s="525"/>
      <c r="DA8" s="526"/>
      <c r="DB8" s="524">
        <v>0.28999999999999998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16789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-100587</v>
      </c>
      <c r="BO9" s="416"/>
      <c r="BP9" s="416"/>
      <c r="BQ9" s="416"/>
      <c r="BR9" s="416"/>
      <c r="BS9" s="416"/>
      <c r="BT9" s="416"/>
      <c r="BU9" s="417"/>
      <c r="BV9" s="415">
        <v>10346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18</v>
      </c>
      <c r="CU9" s="386"/>
      <c r="CV9" s="386"/>
      <c r="CW9" s="386"/>
      <c r="CX9" s="386"/>
      <c r="CY9" s="386"/>
      <c r="CZ9" s="386"/>
      <c r="DA9" s="387"/>
      <c r="DB9" s="385">
        <v>15.8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18264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11274</v>
      </c>
      <c r="BO10" s="416"/>
      <c r="BP10" s="416"/>
      <c r="BQ10" s="416"/>
      <c r="BR10" s="416"/>
      <c r="BS10" s="416"/>
      <c r="BT10" s="416"/>
      <c r="BU10" s="417"/>
      <c r="BV10" s="415">
        <v>201020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v>123400</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17531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17428</v>
      </c>
      <c r="S13" s="517"/>
      <c r="T13" s="517"/>
      <c r="U13" s="517"/>
      <c r="V13" s="518"/>
      <c r="W13" s="504" t="s">
        <v>124</v>
      </c>
      <c r="X13" s="428"/>
      <c r="Y13" s="428"/>
      <c r="Z13" s="428"/>
      <c r="AA13" s="428"/>
      <c r="AB13" s="429"/>
      <c r="AC13" s="391">
        <v>150</v>
      </c>
      <c r="AD13" s="392"/>
      <c r="AE13" s="392"/>
      <c r="AF13" s="392"/>
      <c r="AG13" s="393"/>
      <c r="AH13" s="391">
        <v>162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34087</v>
      </c>
      <c r="BO13" s="416"/>
      <c r="BP13" s="416"/>
      <c r="BQ13" s="416"/>
      <c r="BR13" s="416"/>
      <c r="BS13" s="416"/>
      <c r="BT13" s="416"/>
      <c r="BU13" s="417"/>
      <c r="BV13" s="415">
        <v>211366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8.8000000000000007</v>
      </c>
      <c r="CU13" s="386"/>
      <c r="CV13" s="386"/>
      <c r="CW13" s="386"/>
      <c r="CX13" s="386"/>
      <c r="CY13" s="386"/>
      <c r="CZ13" s="386"/>
      <c r="DA13" s="387"/>
      <c r="DB13" s="385">
        <v>9.5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17825</v>
      </c>
      <c r="S14" s="517"/>
      <c r="T14" s="517"/>
      <c r="U14" s="517"/>
      <c r="V14" s="518"/>
      <c r="W14" s="519"/>
      <c r="X14" s="431"/>
      <c r="Y14" s="431"/>
      <c r="Z14" s="431"/>
      <c r="AA14" s="431"/>
      <c r="AB14" s="432"/>
      <c r="AC14" s="509">
        <v>2.5</v>
      </c>
      <c r="AD14" s="510"/>
      <c r="AE14" s="510"/>
      <c r="AF14" s="510"/>
      <c r="AG14" s="511"/>
      <c r="AH14" s="509">
        <v>2.6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67</v>
      </c>
      <c r="CU14" s="488"/>
      <c r="CV14" s="488"/>
      <c r="CW14" s="488"/>
      <c r="CX14" s="488"/>
      <c r="CY14" s="488"/>
      <c r="CZ14" s="488"/>
      <c r="DA14" s="489"/>
      <c r="DB14" s="520">
        <v>61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17729</v>
      </c>
      <c r="S15" s="517"/>
      <c r="T15" s="517"/>
      <c r="U15" s="517"/>
      <c r="V15" s="518"/>
      <c r="W15" s="504" t="s">
        <v>131</v>
      </c>
      <c r="X15" s="428"/>
      <c r="Y15" s="428"/>
      <c r="Z15" s="428"/>
      <c r="AA15" s="428"/>
      <c r="AB15" s="429"/>
      <c r="AC15" s="391">
        <v>1585</v>
      </c>
      <c r="AD15" s="392"/>
      <c r="AE15" s="392"/>
      <c r="AF15" s="392"/>
      <c r="AG15" s="393"/>
      <c r="AH15" s="391">
        <v>1669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1331892</v>
      </c>
      <c r="BO15" s="411"/>
      <c r="BP15" s="411"/>
      <c r="BQ15" s="411"/>
      <c r="BR15" s="411"/>
      <c r="BS15" s="411"/>
      <c r="BT15" s="411"/>
      <c r="BU15" s="412"/>
      <c r="BV15" s="410">
        <v>1270305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26.5</v>
      </c>
      <c r="AD16" s="510"/>
      <c r="AE16" s="510"/>
      <c r="AF16" s="510"/>
      <c r="AG16" s="511"/>
      <c r="AH16" s="509">
        <v>26.4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4281642</v>
      </c>
      <c r="BO16" s="416"/>
      <c r="BP16" s="416"/>
      <c r="BQ16" s="416"/>
      <c r="BR16" s="416"/>
      <c r="BS16" s="416"/>
      <c r="BT16" s="416"/>
      <c r="BU16" s="417"/>
      <c r="BV16" s="415">
        <v>4272110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4254</v>
      </c>
      <c r="AD17" s="392"/>
      <c r="AE17" s="392"/>
      <c r="AF17" s="392"/>
      <c r="AG17" s="393"/>
      <c r="AH17" s="391">
        <v>4493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1667739</v>
      </c>
      <c r="BO17" s="416"/>
      <c r="BP17" s="416"/>
      <c r="BQ17" s="416"/>
      <c r="BR17" s="416"/>
      <c r="BS17" s="416"/>
      <c r="BT17" s="416"/>
      <c r="BU17" s="417"/>
      <c r="BV17" s="415">
        <v>1591510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36.14</v>
      </c>
      <c r="M18" s="480"/>
      <c r="N18" s="480"/>
      <c r="O18" s="480"/>
      <c r="P18" s="480"/>
      <c r="Q18" s="480"/>
      <c r="R18" s="481"/>
      <c r="S18" s="481"/>
      <c r="T18" s="481"/>
      <c r="U18" s="481"/>
      <c r="V18" s="482"/>
      <c r="W18" s="496"/>
      <c r="X18" s="497"/>
      <c r="Y18" s="497"/>
      <c r="Z18" s="497"/>
      <c r="AA18" s="497"/>
      <c r="AB18" s="505"/>
      <c r="AC18" s="379">
        <v>71</v>
      </c>
      <c r="AD18" s="380"/>
      <c r="AE18" s="380"/>
      <c r="AF18" s="380"/>
      <c r="AG18" s="483"/>
      <c r="AH18" s="379">
        <v>71</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4589111</v>
      </c>
      <c r="BO18" s="416"/>
      <c r="BP18" s="416"/>
      <c r="BQ18" s="416"/>
      <c r="BR18" s="416"/>
      <c r="BS18" s="416"/>
      <c r="BT18" s="416"/>
      <c r="BU18" s="417"/>
      <c r="BV18" s="415">
        <v>4672529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465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6163736</v>
      </c>
      <c r="BO19" s="416"/>
      <c r="BP19" s="416"/>
      <c r="BQ19" s="416"/>
      <c r="BR19" s="416"/>
      <c r="BS19" s="416"/>
      <c r="BT19" s="416"/>
      <c r="BU19" s="417"/>
      <c r="BV19" s="415">
        <v>6222352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7349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12641419</v>
      </c>
      <c r="BO23" s="416"/>
      <c r="BP23" s="416"/>
      <c r="BQ23" s="416"/>
      <c r="BR23" s="416"/>
      <c r="BS23" s="416"/>
      <c r="BT23" s="416"/>
      <c r="BU23" s="417"/>
      <c r="BV23" s="415">
        <v>12733101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7050</v>
      </c>
      <c r="R24" s="392"/>
      <c r="S24" s="392"/>
      <c r="T24" s="392"/>
      <c r="U24" s="392"/>
      <c r="V24" s="393"/>
      <c r="W24" s="457"/>
      <c r="X24" s="448"/>
      <c r="Y24" s="449"/>
      <c r="Z24" s="388" t="s">
        <v>155</v>
      </c>
      <c r="AA24" s="389"/>
      <c r="AB24" s="389"/>
      <c r="AC24" s="389"/>
      <c r="AD24" s="389"/>
      <c r="AE24" s="389"/>
      <c r="AF24" s="389"/>
      <c r="AG24" s="390"/>
      <c r="AH24" s="391">
        <v>188</v>
      </c>
      <c r="AI24" s="392"/>
      <c r="AJ24" s="392"/>
      <c r="AK24" s="392"/>
      <c r="AL24" s="393"/>
      <c r="AM24" s="391">
        <v>580168</v>
      </c>
      <c r="AN24" s="392"/>
      <c r="AO24" s="392"/>
      <c r="AP24" s="392"/>
      <c r="AQ24" s="392"/>
      <c r="AR24" s="393"/>
      <c r="AS24" s="391">
        <v>3086</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11678229</v>
      </c>
      <c r="BO24" s="416"/>
      <c r="BP24" s="416"/>
      <c r="BQ24" s="416"/>
      <c r="BR24" s="416"/>
      <c r="BS24" s="416"/>
      <c r="BT24" s="416"/>
      <c r="BU24" s="417"/>
      <c r="BV24" s="415">
        <v>11776330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5720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634245</v>
      </c>
      <c r="BO25" s="411"/>
      <c r="BP25" s="411"/>
      <c r="BQ25" s="411"/>
      <c r="BR25" s="411"/>
      <c r="BS25" s="411"/>
      <c r="BT25" s="411"/>
      <c r="BU25" s="412"/>
      <c r="BV25" s="410">
        <v>629311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5150</v>
      </c>
      <c r="R26" s="392"/>
      <c r="S26" s="392"/>
      <c r="T26" s="392"/>
      <c r="U26" s="392"/>
      <c r="V26" s="393"/>
      <c r="W26" s="457"/>
      <c r="X26" s="448"/>
      <c r="Y26" s="449"/>
      <c r="Z26" s="388" t="s">
        <v>161</v>
      </c>
      <c r="AA26" s="470"/>
      <c r="AB26" s="470"/>
      <c r="AC26" s="470"/>
      <c r="AD26" s="470"/>
      <c r="AE26" s="470"/>
      <c r="AF26" s="470"/>
      <c r="AG26" s="471"/>
      <c r="AH26" s="391">
        <v>11</v>
      </c>
      <c r="AI26" s="392"/>
      <c r="AJ26" s="392"/>
      <c r="AK26" s="392"/>
      <c r="AL26" s="393"/>
      <c r="AM26" s="391">
        <v>39490</v>
      </c>
      <c r="AN26" s="392"/>
      <c r="AO26" s="392"/>
      <c r="AP26" s="392"/>
      <c r="AQ26" s="392"/>
      <c r="AR26" s="393"/>
      <c r="AS26" s="391">
        <v>3590</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2985</v>
      </c>
      <c r="R27" s="392"/>
      <c r="S27" s="392"/>
      <c r="T27" s="392"/>
      <c r="U27" s="392"/>
      <c r="V27" s="393"/>
      <c r="W27" s="457"/>
      <c r="X27" s="448"/>
      <c r="Y27" s="449"/>
      <c r="Z27" s="388" t="s">
        <v>164</v>
      </c>
      <c r="AA27" s="389"/>
      <c r="AB27" s="389"/>
      <c r="AC27" s="389"/>
      <c r="AD27" s="389"/>
      <c r="AE27" s="389"/>
      <c r="AF27" s="389"/>
      <c r="AG27" s="390"/>
      <c r="AH27" s="391">
        <v>6</v>
      </c>
      <c r="AI27" s="392"/>
      <c r="AJ27" s="392"/>
      <c r="AK27" s="392"/>
      <c r="AL27" s="393"/>
      <c r="AM27" s="391">
        <v>18750</v>
      </c>
      <c r="AN27" s="392"/>
      <c r="AO27" s="392"/>
      <c r="AP27" s="392"/>
      <c r="AQ27" s="392"/>
      <c r="AR27" s="393"/>
      <c r="AS27" s="391">
        <v>3125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2643</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1486741</v>
      </c>
      <c r="BO28" s="411"/>
      <c r="BP28" s="411"/>
      <c r="BQ28" s="411"/>
      <c r="BR28" s="411"/>
      <c r="BS28" s="411"/>
      <c r="BT28" s="411"/>
      <c r="BU28" s="412"/>
      <c r="BV28" s="410">
        <v>1475467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14</v>
      </c>
      <c r="M29" s="392"/>
      <c r="N29" s="392"/>
      <c r="O29" s="392"/>
      <c r="P29" s="393"/>
      <c r="Q29" s="391">
        <v>2450</v>
      </c>
      <c r="R29" s="392"/>
      <c r="S29" s="392"/>
      <c r="T29" s="392"/>
      <c r="U29" s="392"/>
      <c r="V29" s="393"/>
      <c r="W29" s="458"/>
      <c r="X29" s="459"/>
      <c r="Y29" s="460"/>
      <c r="Z29" s="388" t="s">
        <v>171</v>
      </c>
      <c r="AA29" s="389"/>
      <c r="AB29" s="389"/>
      <c r="AC29" s="389"/>
      <c r="AD29" s="389"/>
      <c r="AE29" s="389"/>
      <c r="AF29" s="389"/>
      <c r="AG29" s="390"/>
      <c r="AH29" s="391">
        <v>194</v>
      </c>
      <c r="AI29" s="392"/>
      <c r="AJ29" s="392"/>
      <c r="AK29" s="392"/>
      <c r="AL29" s="393"/>
      <c r="AM29" s="391">
        <v>598918</v>
      </c>
      <c r="AN29" s="392"/>
      <c r="AO29" s="392"/>
      <c r="AP29" s="392"/>
      <c r="AQ29" s="392"/>
      <c r="AR29" s="393"/>
      <c r="AS29" s="391">
        <v>3087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302243</v>
      </c>
      <c r="BO29" s="416"/>
      <c r="BP29" s="416"/>
      <c r="BQ29" s="416"/>
      <c r="BR29" s="416"/>
      <c r="BS29" s="416"/>
      <c r="BT29" s="416"/>
      <c r="BU29" s="417"/>
      <c r="BV29" s="415">
        <v>425363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1154356</v>
      </c>
      <c r="BO30" s="419"/>
      <c r="BP30" s="419"/>
      <c r="BQ30" s="419"/>
      <c r="BR30" s="419"/>
      <c r="BS30" s="419"/>
      <c r="BT30" s="419"/>
      <c r="BU30" s="420"/>
      <c r="BV30" s="418">
        <v>1093620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国民健康保険事業勘定特別会計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福岡県市町村消防団員等公務災害補償組合（一般会計）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川崎町立病院</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学校給食センター特別会計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福岡県市町村職員退職手当組合（一般会計）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川崎Ｄｅ・愛</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住宅新築資金等貸付事業特別会計</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福岡県市町村職員退職手当組合（基金特別会計）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福岡県自治会館管理組合（一般会計）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福岡県田川地区消防組合（一般会計）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田川郡東部環境衛生施設組合（一般会計）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田川地区斎場組合（一般会計）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福岡県自治振興組合（一般会計）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福岡県自治振興組合（公文書館事業特別会計）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田川地区清掃施設組合（一般会計）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531</v>
      </c>
      <c r="D34" s="1184"/>
      <c r="E34" s="1185"/>
      <c r="F34" s="32" t="s">
        <v>532</v>
      </c>
      <c r="G34" s="33" t="s">
        <v>533</v>
      </c>
      <c r="H34" s="33" t="s">
        <v>534</v>
      </c>
      <c r="I34" s="33" t="s">
        <v>535</v>
      </c>
      <c r="J34" s="34" t="s">
        <v>536</v>
      </c>
      <c r="K34" s="22"/>
      <c r="L34" s="22"/>
      <c r="M34" s="22"/>
      <c r="N34" s="22"/>
      <c r="O34" s="22"/>
      <c r="P34" s="22"/>
    </row>
    <row r="35" spans="1:16" ht="39" customHeight="1" x14ac:dyDescent="0.15">
      <c r="A35" s="22"/>
      <c r="B35" s="35"/>
      <c r="C35" s="1178" t="s">
        <v>537</v>
      </c>
      <c r="D35" s="1179"/>
      <c r="E35" s="1180"/>
      <c r="F35" s="36" t="s">
        <v>538</v>
      </c>
      <c r="G35" s="37" t="s">
        <v>539</v>
      </c>
      <c r="H35" s="37" t="s">
        <v>540</v>
      </c>
      <c r="I35" s="37" t="s">
        <v>541</v>
      </c>
      <c r="J35" s="38" t="s">
        <v>542</v>
      </c>
      <c r="K35" s="22"/>
      <c r="L35" s="22"/>
      <c r="M35" s="22"/>
      <c r="N35" s="22"/>
      <c r="O35" s="22"/>
      <c r="P35" s="22"/>
    </row>
    <row r="36" spans="1:16" ht="39" customHeight="1" x14ac:dyDescent="0.15">
      <c r="A36" s="22"/>
      <c r="B36" s="35"/>
      <c r="C36" s="1178" t="s">
        <v>543</v>
      </c>
      <c r="D36" s="1179"/>
      <c r="E36" s="1180"/>
      <c r="F36" s="36" t="s">
        <v>544</v>
      </c>
      <c r="G36" s="37" t="s">
        <v>544</v>
      </c>
      <c r="H36" s="37" t="s">
        <v>544</v>
      </c>
      <c r="I36" s="37" t="s">
        <v>545</v>
      </c>
      <c r="J36" s="38" t="s">
        <v>546</v>
      </c>
      <c r="K36" s="22"/>
      <c r="L36" s="22"/>
      <c r="M36" s="22"/>
      <c r="N36" s="22"/>
      <c r="O36" s="22"/>
      <c r="P36" s="22"/>
    </row>
    <row r="37" spans="1:16" ht="39" customHeight="1" x14ac:dyDescent="0.15">
      <c r="A37" s="22"/>
      <c r="B37" s="35"/>
      <c r="C37" s="1178" t="s">
        <v>547</v>
      </c>
      <c r="D37" s="1179"/>
      <c r="E37" s="1180"/>
      <c r="F37" s="36">
        <v>27.46</v>
      </c>
      <c r="G37" s="37">
        <v>27.82</v>
      </c>
      <c r="H37" s="37">
        <v>27.14</v>
      </c>
      <c r="I37" s="37">
        <v>26</v>
      </c>
      <c r="J37" s="38">
        <v>23.95</v>
      </c>
      <c r="K37" s="22"/>
      <c r="L37" s="22"/>
      <c r="M37" s="22"/>
      <c r="N37" s="22"/>
      <c r="O37" s="22"/>
      <c r="P37" s="22"/>
    </row>
    <row r="38" spans="1:16" ht="39" customHeight="1" x14ac:dyDescent="0.15">
      <c r="A38" s="22"/>
      <c r="B38" s="35"/>
      <c r="C38" s="1178" t="s">
        <v>548</v>
      </c>
      <c r="D38" s="1179"/>
      <c r="E38" s="1180"/>
      <c r="F38" s="36">
        <v>1.75</v>
      </c>
      <c r="G38" s="37">
        <v>1.53</v>
      </c>
      <c r="H38" s="37">
        <v>1.4</v>
      </c>
      <c r="I38" s="37">
        <v>1.22</v>
      </c>
      <c r="J38" s="38">
        <v>1.22</v>
      </c>
      <c r="K38" s="22"/>
      <c r="L38" s="22"/>
      <c r="M38" s="22"/>
      <c r="N38" s="22"/>
      <c r="O38" s="22"/>
      <c r="P38" s="22"/>
    </row>
    <row r="39" spans="1:16" ht="39" customHeight="1" x14ac:dyDescent="0.15">
      <c r="A39" s="22"/>
      <c r="B39" s="35"/>
      <c r="C39" s="1178" t="s">
        <v>549</v>
      </c>
      <c r="D39" s="1179"/>
      <c r="E39" s="1180"/>
      <c r="F39" s="36">
        <v>0.06</v>
      </c>
      <c r="G39" s="37">
        <v>0.05</v>
      </c>
      <c r="H39" s="37">
        <v>0.05</v>
      </c>
      <c r="I39" s="37">
        <v>0.06</v>
      </c>
      <c r="J39" s="38">
        <v>0.06</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550</v>
      </c>
      <c r="D42" s="1179"/>
      <c r="E42" s="1180"/>
      <c r="F42" s="36" t="s">
        <v>486</v>
      </c>
      <c r="G42" s="37" t="s">
        <v>486</v>
      </c>
      <c r="H42" s="37" t="s">
        <v>486</v>
      </c>
      <c r="I42" s="37" t="s">
        <v>486</v>
      </c>
      <c r="J42" s="38" t="s">
        <v>486</v>
      </c>
      <c r="K42" s="22"/>
      <c r="L42" s="22"/>
      <c r="M42" s="22"/>
      <c r="N42" s="22"/>
      <c r="O42" s="22"/>
      <c r="P42" s="22"/>
    </row>
    <row r="43" spans="1:16" ht="39" customHeight="1" thickBot="1" x14ac:dyDescent="0.2">
      <c r="A43" s="22"/>
      <c r="B43" s="40"/>
      <c r="C43" s="1181" t="s">
        <v>551</v>
      </c>
      <c r="D43" s="1182"/>
      <c r="E43" s="1183"/>
      <c r="F43" s="41" t="s">
        <v>486</v>
      </c>
      <c r="G43" s="42" t="s">
        <v>486</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1495</v>
      </c>
      <c r="L45" s="60">
        <v>1391</v>
      </c>
      <c r="M45" s="60">
        <v>1366</v>
      </c>
      <c r="N45" s="60">
        <v>1389</v>
      </c>
      <c r="O45" s="61">
        <v>1373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x14ac:dyDescent="0.15">
      <c r="A48" s="48"/>
      <c r="B48" s="1196"/>
      <c r="C48" s="1197"/>
      <c r="D48" s="62"/>
      <c r="E48" s="1188" t="s">
        <v>15</v>
      </c>
      <c r="F48" s="1188"/>
      <c r="G48" s="1188"/>
      <c r="H48" s="1188"/>
      <c r="I48" s="1188"/>
      <c r="J48" s="1189"/>
      <c r="K48" s="63">
        <v>3</v>
      </c>
      <c r="L48" s="64">
        <v>3</v>
      </c>
      <c r="M48" s="64">
        <v>3</v>
      </c>
      <c r="N48" s="64">
        <v>3</v>
      </c>
      <c r="O48" s="65">
        <v>4</v>
      </c>
      <c r="P48" s="48"/>
      <c r="Q48" s="48"/>
      <c r="R48" s="48"/>
      <c r="S48" s="48"/>
      <c r="T48" s="48"/>
      <c r="U48" s="48"/>
    </row>
    <row r="49" spans="1:21" ht="30.75" customHeight="1" x14ac:dyDescent="0.15">
      <c r="A49" s="48"/>
      <c r="B49" s="1196"/>
      <c r="C49" s="1197"/>
      <c r="D49" s="62"/>
      <c r="E49" s="1188" t="s">
        <v>16</v>
      </c>
      <c r="F49" s="1188"/>
      <c r="G49" s="1188"/>
      <c r="H49" s="1188"/>
      <c r="I49" s="1188"/>
      <c r="J49" s="1189"/>
      <c r="K49" s="63">
        <v>50</v>
      </c>
      <c r="L49" s="64">
        <v>35</v>
      </c>
      <c r="M49" s="64">
        <v>37</v>
      </c>
      <c r="N49" s="64">
        <v>77</v>
      </c>
      <c r="O49" s="65">
        <v>78</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486</v>
      </c>
      <c r="L50" s="64" t="s">
        <v>486</v>
      </c>
      <c r="M50" s="64" t="s">
        <v>486</v>
      </c>
      <c r="N50" s="64" t="s">
        <v>486</v>
      </c>
      <c r="O50" s="65" t="s">
        <v>486</v>
      </c>
      <c r="P50" s="48"/>
      <c r="Q50" s="48"/>
      <c r="R50" s="48"/>
      <c r="S50" s="48"/>
      <c r="T50" s="48"/>
      <c r="U50" s="48"/>
    </row>
    <row r="51" spans="1:21" ht="30.75" customHeight="1" x14ac:dyDescent="0.15">
      <c r="A51" s="48"/>
      <c r="B51" s="1198"/>
      <c r="C51" s="1199"/>
      <c r="D51" s="66"/>
      <c r="E51" s="1188" t="s">
        <v>18</v>
      </c>
      <c r="F51" s="1188"/>
      <c r="G51" s="1188"/>
      <c r="H51" s="1188"/>
      <c r="I51" s="1188"/>
      <c r="J51" s="1189"/>
      <c r="K51" s="63">
        <v>2</v>
      </c>
      <c r="L51" s="64">
        <v>2</v>
      </c>
      <c r="M51" s="64">
        <v>2</v>
      </c>
      <c r="N51" s="64">
        <v>2</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1112</v>
      </c>
      <c r="L52" s="64">
        <v>1014</v>
      </c>
      <c r="M52" s="64">
        <v>1048</v>
      </c>
      <c r="N52" s="64">
        <v>1105</v>
      </c>
      <c r="O52" s="65">
        <v>1126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438</v>
      </c>
      <c r="L53" s="69">
        <v>417</v>
      </c>
      <c r="M53" s="69">
        <v>360</v>
      </c>
      <c r="N53" s="69">
        <v>366</v>
      </c>
      <c r="O53" s="70">
        <v>330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14" t="s">
        <v>24</v>
      </c>
      <c r="C41" s="1215"/>
      <c r="D41" s="81"/>
      <c r="E41" s="1216" t="s">
        <v>25</v>
      </c>
      <c r="F41" s="1216"/>
      <c r="G41" s="1216"/>
      <c r="H41" s="1217"/>
      <c r="I41" s="82">
        <v>12815</v>
      </c>
      <c r="J41" s="83">
        <v>13231</v>
      </c>
      <c r="K41" s="83">
        <v>12955</v>
      </c>
      <c r="L41" s="83">
        <v>13380</v>
      </c>
      <c r="M41" s="84">
        <v>13207</v>
      </c>
    </row>
    <row r="42" spans="2:13" ht="27.75" customHeight="1" x14ac:dyDescent="0.15">
      <c r="B42" s="1204"/>
      <c r="C42" s="1205"/>
      <c r="D42" s="85"/>
      <c r="E42" s="1208" t="s">
        <v>26</v>
      </c>
      <c r="F42" s="1208"/>
      <c r="G42" s="1208"/>
      <c r="H42" s="1209"/>
      <c r="I42" s="86" t="s">
        <v>486</v>
      </c>
      <c r="J42" s="87" t="s">
        <v>486</v>
      </c>
      <c r="K42" s="87" t="s">
        <v>486</v>
      </c>
      <c r="L42" s="87" t="s">
        <v>486</v>
      </c>
      <c r="M42" s="88" t="s">
        <v>486</v>
      </c>
    </row>
    <row r="43" spans="2:13" ht="27.75" customHeight="1" x14ac:dyDescent="0.15">
      <c r="B43" s="1204"/>
      <c r="C43" s="1205"/>
      <c r="D43" s="85"/>
      <c r="E43" s="1208" t="s">
        <v>27</v>
      </c>
      <c r="F43" s="1208"/>
      <c r="G43" s="1208"/>
      <c r="H43" s="1209"/>
      <c r="I43" s="86">
        <v>20</v>
      </c>
      <c r="J43" s="87">
        <v>21</v>
      </c>
      <c r="K43" s="87">
        <v>20</v>
      </c>
      <c r="L43" s="87">
        <v>18</v>
      </c>
      <c r="M43" s="88">
        <v>20</v>
      </c>
    </row>
    <row r="44" spans="2:13" ht="27.75" customHeight="1" x14ac:dyDescent="0.15">
      <c r="B44" s="1204"/>
      <c r="C44" s="1205"/>
      <c r="D44" s="85"/>
      <c r="E44" s="1208" t="s">
        <v>28</v>
      </c>
      <c r="F44" s="1208"/>
      <c r="G44" s="1208"/>
      <c r="H44" s="1209"/>
      <c r="I44" s="86">
        <v>438</v>
      </c>
      <c r="J44" s="87">
        <v>467</v>
      </c>
      <c r="K44" s="87">
        <v>538</v>
      </c>
      <c r="L44" s="87">
        <v>463</v>
      </c>
      <c r="M44" s="88">
        <v>381</v>
      </c>
    </row>
    <row r="45" spans="2:13" ht="27.75" customHeight="1" x14ac:dyDescent="0.15">
      <c r="B45" s="1204"/>
      <c r="C45" s="1205"/>
      <c r="D45" s="85"/>
      <c r="E45" s="1208" t="s">
        <v>29</v>
      </c>
      <c r="F45" s="1208"/>
      <c r="G45" s="1208"/>
      <c r="H45" s="1209"/>
      <c r="I45" s="86">
        <v>2780</v>
      </c>
      <c r="J45" s="87">
        <v>2846</v>
      </c>
      <c r="K45" s="87">
        <v>2572</v>
      </c>
      <c r="L45" s="87">
        <v>2440</v>
      </c>
      <c r="M45" s="88">
        <v>2488</v>
      </c>
    </row>
    <row r="46" spans="2:13" ht="27.75" customHeight="1" x14ac:dyDescent="0.15">
      <c r="B46" s="1204"/>
      <c r="C46" s="1205"/>
      <c r="D46" s="89"/>
      <c r="E46" s="1208" t="s">
        <v>30</v>
      </c>
      <c r="F46" s="1208"/>
      <c r="G46" s="1208"/>
      <c r="H46" s="1209"/>
      <c r="I46" s="86" t="s">
        <v>486</v>
      </c>
      <c r="J46" s="87" t="s">
        <v>486</v>
      </c>
      <c r="K46" s="87" t="s">
        <v>486</v>
      </c>
      <c r="L46" s="87" t="s">
        <v>486</v>
      </c>
      <c r="M46" s="88" t="s">
        <v>486</v>
      </c>
    </row>
    <row r="47" spans="2:13" ht="27.75" customHeight="1" x14ac:dyDescent="0.15">
      <c r="B47" s="1204"/>
      <c r="C47" s="1205"/>
      <c r="D47" s="90"/>
      <c r="E47" s="1218" t="s">
        <v>31</v>
      </c>
      <c r="F47" s="1219"/>
      <c r="G47" s="1219"/>
      <c r="H47" s="1220"/>
      <c r="I47" s="86" t="s">
        <v>486</v>
      </c>
      <c r="J47" s="87" t="s">
        <v>486</v>
      </c>
      <c r="K47" s="87" t="s">
        <v>486</v>
      </c>
      <c r="L47" s="87" t="s">
        <v>486</v>
      </c>
      <c r="M47" s="88" t="s">
        <v>486</v>
      </c>
    </row>
    <row r="48" spans="2:13" ht="27.75" customHeight="1" x14ac:dyDescent="0.15">
      <c r="B48" s="1204"/>
      <c r="C48" s="1205"/>
      <c r="D48" s="85"/>
      <c r="E48" s="1208" t="s">
        <v>32</v>
      </c>
      <c r="F48" s="1208"/>
      <c r="G48" s="1208"/>
      <c r="H48" s="1209"/>
      <c r="I48" s="86" t="s">
        <v>486</v>
      </c>
      <c r="J48" s="87" t="s">
        <v>486</v>
      </c>
      <c r="K48" s="87" t="s">
        <v>486</v>
      </c>
      <c r="L48" s="87" t="s">
        <v>486</v>
      </c>
      <c r="M48" s="88" t="s">
        <v>486</v>
      </c>
    </row>
    <row r="49" spans="2:13" ht="27.75" customHeight="1" x14ac:dyDescent="0.15">
      <c r="B49" s="1206"/>
      <c r="C49" s="1207"/>
      <c r="D49" s="85"/>
      <c r="E49" s="1208" t="s">
        <v>33</v>
      </c>
      <c r="F49" s="1208"/>
      <c r="G49" s="1208"/>
      <c r="H49" s="1209"/>
      <c r="I49" s="86" t="s">
        <v>486</v>
      </c>
      <c r="J49" s="87" t="s">
        <v>486</v>
      </c>
      <c r="K49" s="87" t="s">
        <v>486</v>
      </c>
      <c r="L49" s="87" t="s">
        <v>486</v>
      </c>
      <c r="M49" s="88" t="s">
        <v>486</v>
      </c>
    </row>
    <row r="50" spans="2:13" ht="27.75" customHeight="1" x14ac:dyDescent="0.15">
      <c r="B50" s="1202" t="s">
        <v>34</v>
      </c>
      <c r="C50" s="1203"/>
      <c r="D50" s="91"/>
      <c r="E50" s="1208" t="s">
        <v>35</v>
      </c>
      <c r="F50" s="1208"/>
      <c r="G50" s="1208"/>
      <c r="H50" s="1209"/>
      <c r="I50" s="86">
        <v>2824</v>
      </c>
      <c r="J50" s="87">
        <v>2807</v>
      </c>
      <c r="K50" s="87">
        <v>2792</v>
      </c>
      <c r="L50" s="87">
        <v>2994</v>
      </c>
      <c r="M50" s="88">
        <v>2943</v>
      </c>
    </row>
    <row r="51" spans="2:13" ht="27.75" customHeight="1" x14ac:dyDescent="0.15">
      <c r="B51" s="1204"/>
      <c r="C51" s="1205"/>
      <c r="D51" s="85"/>
      <c r="E51" s="1208" t="s">
        <v>36</v>
      </c>
      <c r="F51" s="1208"/>
      <c r="G51" s="1208"/>
      <c r="H51" s="1209"/>
      <c r="I51" s="86">
        <v>2250</v>
      </c>
      <c r="J51" s="87">
        <v>2164</v>
      </c>
      <c r="K51" s="87">
        <v>1909</v>
      </c>
      <c r="L51" s="87">
        <v>1910</v>
      </c>
      <c r="M51" s="88">
        <v>1731</v>
      </c>
    </row>
    <row r="52" spans="2:13" ht="27.75" customHeight="1" x14ac:dyDescent="0.15">
      <c r="B52" s="1206"/>
      <c r="C52" s="1207"/>
      <c r="D52" s="85"/>
      <c r="E52" s="1208" t="s">
        <v>37</v>
      </c>
      <c r="F52" s="1208"/>
      <c r="G52" s="1208"/>
      <c r="H52" s="1209"/>
      <c r="I52" s="86">
        <v>7607</v>
      </c>
      <c r="J52" s="87">
        <v>8352</v>
      </c>
      <c r="K52" s="87">
        <v>8694</v>
      </c>
      <c r="L52" s="87">
        <v>8911</v>
      </c>
      <c r="M52" s="88">
        <v>8735</v>
      </c>
    </row>
    <row r="53" spans="2:13" ht="27.75" customHeight="1" thickBot="1" x14ac:dyDescent="0.2">
      <c r="B53" s="1210" t="s">
        <v>21</v>
      </c>
      <c r="C53" s="1211"/>
      <c r="D53" s="92"/>
      <c r="E53" s="1212" t="s">
        <v>38</v>
      </c>
      <c r="F53" s="1212"/>
      <c r="G53" s="1212"/>
      <c r="H53" s="1213"/>
      <c r="I53" s="93">
        <v>3373</v>
      </c>
      <c r="J53" s="94">
        <v>3243</v>
      </c>
      <c r="K53" s="94">
        <v>2690</v>
      </c>
      <c r="L53" s="94">
        <v>2485</v>
      </c>
      <c r="M53" s="95">
        <v>2687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573</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573</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574</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575</v>
      </c>
      <c r="I42" s="354"/>
      <c r="J42" s="354"/>
      <c r="K42" s="354"/>
      <c r="L42" s="246"/>
      <c r="M42" s="246"/>
      <c r="N42" s="246"/>
      <c r="O42" s="246"/>
    </row>
    <row r="43" spans="2:17" ht="13.5" x14ac:dyDescent="0.15">
      <c r="B43" s="250"/>
      <c r="C43" s="246"/>
      <c r="D43" s="246"/>
      <c r="E43" s="246"/>
      <c r="F43" s="246"/>
      <c r="G43" s="1230" t="s">
        <v>585</v>
      </c>
      <c r="H43" s="1231"/>
      <c r="I43" s="1231"/>
      <c r="J43" s="1231"/>
      <c r="K43" s="1231"/>
      <c r="L43" s="1231"/>
      <c r="M43" s="1231"/>
      <c r="N43" s="1231"/>
      <c r="O43" s="1232"/>
    </row>
    <row r="44" spans="2:17" ht="13.5" x14ac:dyDescent="0.15">
      <c r="B44" s="250"/>
      <c r="C44" s="246"/>
      <c r="D44" s="246"/>
      <c r="E44" s="246"/>
      <c r="F44" s="246"/>
      <c r="G44" s="1233"/>
      <c r="H44" s="1234"/>
      <c r="I44" s="1234"/>
      <c r="J44" s="1234"/>
      <c r="K44" s="1234"/>
      <c r="L44" s="1234"/>
      <c r="M44" s="1234"/>
      <c r="N44" s="1234"/>
      <c r="O44" s="1235"/>
    </row>
    <row r="45" spans="2:17" ht="13.5" x14ac:dyDescent="0.15">
      <c r="B45" s="250"/>
      <c r="C45" s="246"/>
      <c r="D45" s="246"/>
      <c r="E45" s="246"/>
      <c r="F45" s="246"/>
      <c r="G45" s="1233"/>
      <c r="H45" s="1234"/>
      <c r="I45" s="1234"/>
      <c r="J45" s="1234"/>
      <c r="K45" s="1234"/>
      <c r="L45" s="1234"/>
      <c r="M45" s="1234"/>
      <c r="N45" s="1234"/>
      <c r="O45" s="1235"/>
    </row>
    <row r="46" spans="2:17" ht="13.5" x14ac:dyDescent="0.15">
      <c r="B46" s="250"/>
      <c r="C46" s="246"/>
      <c r="D46" s="246"/>
      <c r="E46" s="246"/>
      <c r="F46" s="246"/>
      <c r="G46" s="1233"/>
      <c r="H46" s="1234"/>
      <c r="I46" s="1234"/>
      <c r="J46" s="1234"/>
      <c r="K46" s="1234"/>
      <c r="L46" s="1234"/>
      <c r="M46" s="1234"/>
      <c r="N46" s="1234"/>
      <c r="O46" s="1235"/>
    </row>
    <row r="47" spans="2:17" ht="13.5" x14ac:dyDescent="0.15">
      <c r="B47" s="250"/>
      <c r="C47" s="246"/>
      <c r="D47" s="246"/>
      <c r="E47" s="246"/>
      <c r="F47" s="246"/>
      <c r="G47" s="1236"/>
      <c r="H47" s="1237"/>
      <c r="I47" s="1237"/>
      <c r="J47" s="1237"/>
      <c r="K47" s="1237"/>
      <c r="L47" s="1237"/>
      <c r="M47" s="1237"/>
      <c r="N47" s="1237"/>
      <c r="O47" s="1238"/>
    </row>
    <row r="48" spans="2:17" ht="13.5" x14ac:dyDescent="0.15">
      <c r="B48" s="250"/>
      <c r="C48" s="246"/>
      <c r="D48" s="246"/>
      <c r="E48" s="246"/>
      <c r="F48" s="246"/>
      <c r="G48" s="246"/>
      <c r="H48" s="355"/>
      <c r="I48" s="355"/>
      <c r="J48" s="355"/>
    </row>
    <row r="49" spans="1:17" ht="13.5" x14ac:dyDescent="0.15">
      <c r="B49" s="250"/>
      <c r="C49" s="246"/>
      <c r="D49" s="246"/>
      <c r="E49" s="246"/>
      <c r="F49" s="246"/>
      <c r="G49" s="245" t="s">
        <v>576</v>
      </c>
    </row>
    <row r="50" spans="1:17" ht="13.5" x14ac:dyDescent="0.15">
      <c r="B50" s="250"/>
      <c r="C50" s="246"/>
      <c r="D50" s="246"/>
      <c r="E50" s="246"/>
      <c r="F50" s="246"/>
      <c r="G50" s="1239"/>
      <c r="H50" s="1240"/>
      <c r="I50" s="1240"/>
      <c r="J50" s="1241"/>
      <c r="K50" s="356" t="s">
        <v>525</v>
      </c>
      <c r="L50" s="356" t="s">
        <v>526</v>
      </c>
      <c r="M50" s="356" t="s">
        <v>527</v>
      </c>
      <c r="N50" s="356" t="s">
        <v>528</v>
      </c>
      <c r="O50" s="356" t="s">
        <v>529</v>
      </c>
    </row>
    <row r="51" spans="1:17" ht="13.5" x14ac:dyDescent="0.15">
      <c r="B51" s="250"/>
      <c r="C51" s="246"/>
      <c r="D51" s="246"/>
      <c r="E51" s="246"/>
      <c r="F51" s="246"/>
      <c r="G51" s="1242" t="s">
        <v>577</v>
      </c>
      <c r="H51" s="1243"/>
      <c r="I51" s="1248" t="s">
        <v>578</v>
      </c>
      <c r="J51" s="1248"/>
      <c r="K51" s="1228"/>
      <c r="L51" s="1228"/>
      <c r="M51" s="1228"/>
      <c r="N51" s="1229">
        <v>61</v>
      </c>
      <c r="O51" s="1228"/>
    </row>
    <row r="52" spans="1:17" ht="13.5" x14ac:dyDescent="0.15">
      <c r="B52" s="250"/>
      <c r="C52" s="246"/>
      <c r="D52" s="246"/>
      <c r="E52" s="246"/>
      <c r="F52" s="246"/>
      <c r="G52" s="1244"/>
      <c r="H52" s="1245"/>
      <c r="I52" s="1249"/>
      <c r="J52" s="1249"/>
      <c r="K52" s="1229"/>
      <c r="L52" s="1229"/>
      <c r="M52" s="1229"/>
      <c r="N52" s="1229"/>
      <c r="O52" s="1229"/>
    </row>
    <row r="53" spans="1:17" ht="13.5" x14ac:dyDescent="0.15">
      <c r="A53" s="357"/>
      <c r="B53" s="250"/>
      <c r="C53" s="246"/>
      <c r="D53" s="246"/>
      <c r="E53" s="246"/>
      <c r="F53" s="246"/>
      <c r="G53" s="1244"/>
      <c r="H53" s="1245"/>
      <c r="I53" s="1227" t="s">
        <v>584</v>
      </c>
      <c r="J53" s="1227"/>
      <c r="K53" s="1250"/>
      <c r="L53" s="1250"/>
      <c r="M53" s="1250"/>
      <c r="N53" s="1252">
        <v>58.2</v>
      </c>
      <c r="O53" s="1250"/>
    </row>
    <row r="54" spans="1:17" ht="13.5" x14ac:dyDescent="0.15">
      <c r="A54" s="357"/>
      <c r="B54" s="250"/>
      <c r="C54" s="246"/>
      <c r="D54" s="246"/>
      <c r="E54" s="246"/>
      <c r="F54" s="246"/>
      <c r="G54" s="1246"/>
      <c r="H54" s="1247"/>
      <c r="I54" s="1227"/>
      <c r="J54" s="1227"/>
      <c r="K54" s="1251"/>
      <c r="L54" s="1251"/>
      <c r="M54" s="1251"/>
      <c r="N54" s="1251"/>
      <c r="O54" s="1251"/>
    </row>
    <row r="55" spans="1:17" ht="13.5" x14ac:dyDescent="0.15">
      <c r="A55" s="357"/>
      <c r="B55" s="250"/>
      <c r="C55" s="246"/>
      <c r="D55" s="246"/>
      <c r="E55" s="246"/>
      <c r="F55" s="246"/>
      <c r="G55" s="1221" t="s">
        <v>579</v>
      </c>
      <c r="H55" s="1222"/>
      <c r="I55" s="1227" t="s">
        <v>578</v>
      </c>
      <c r="J55" s="1227"/>
      <c r="K55" s="1228"/>
      <c r="L55" s="1228"/>
      <c r="M55" s="1228"/>
      <c r="N55" s="1229">
        <v>36.5</v>
      </c>
      <c r="O55" s="1228"/>
    </row>
    <row r="56" spans="1:17" ht="13.5" x14ac:dyDescent="0.15">
      <c r="A56" s="357"/>
      <c r="B56" s="250"/>
      <c r="C56" s="246"/>
      <c r="D56" s="246"/>
      <c r="E56" s="246"/>
      <c r="F56" s="246"/>
      <c r="G56" s="1223"/>
      <c r="H56" s="1224"/>
      <c r="I56" s="1227"/>
      <c r="J56" s="1227"/>
      <c r="K56" s="1229"/>
      <c r="L56" s="1229"/>
      <c r="M56" s="1229"/>
      <c r="N56" s="1229"/>
      <c r="O56" s="1229"/>
    </row>
    <row r="57" spans="1:17" s="357" customFormat="1" ht="13.5" x14ac:dyDescent="0.15">
      <c r="B57" s="358"/>
      <c r="C57" s="354"/>
      <c r="D57" s="354"/>
      <c r="E57" s="354"/>
      <c r="F57" s="354"/>
      <c r="G57" s="1223"/>
      <c r="H57" s="1224"/>
      <c r="I57" s="1253" t="s">
        <v>584</v>
      </c>
      <c r="J57" s="1253"/>
      <c r="K57" s="1250"/>
      <c r="L57" s="1250"/>
      <c r="M57" s="1250"/>
      <c r="N57" s="1252">
        <v>54.1</v>
      </c>
      <c r="O57" s="1250"/>
      <c r="P57" s="359"/>
      <c r="Q57" s="358"/>
    </row>
    <row r="58" spans="1:17" s="357" customFormat="1" ht="13.5" x14ac:dyDescent="0.15">
      <c r="A58" s="245"/>
      <c r="B58" s="358"/>
      <c r="C58" s="354"/>
      <c r="D58" s="354"/>
      <c r="E58" s="354"/>
      <c r="F58" s="354"/>
      <c r="G58" s="1225"/>
      <c r="H58" s="1226"/>
      <c r="I58" s="1253"/>
      <c r="J58" s="1253"/>
      <c r="K58" s="1251"/>
      <c r="L58" s="1251"/>
      <c r="M58" s="1251"/>
      <c r="N58" s="1251"/>
      <c r="O58" s="1251"/>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580</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575</v>
      </c>
      <c r="I64" s="354"/>
      <c r="J64" s="354"/>
      <c r="K64" s="354"/>
      <c r="L64" s="246"/>
      <c r="M64" s="246"/>
      <c r="N64" s="246"/>
      <c r="O64" s="246"/>
    </row>
    <row r="65" spans="2:30" ht="13.5" x14ac:dyDescent="0.15">
      <c r="B65" s="250"/>
      <c r="C65" s="246"/>
      <c r="D65" s="246"/>
      <c r="E65" s="246"/>
      <c r="F65" s="246"/>
      <c r="G65" s="1230" t="s">
        <v>583</v>
      </c>
      <c r="H65" s="1231"/>
      <c r="I65" s="1231"/>
      <c r="J65" s="1231"/>
      <c r="K65" s="1231"/>
      <c r="L65" s="1231"/>
      <c r="M65" s="1231"/>
      <c r="N65" s="1231"/>
      <c r="O65" s="1232"/>
    </row>
    <row r="66" spans="2:30" ht="13.5" x14ac:dyDescent="0.15">
      <c r="B66" s="250"/>
      <c r="C66" s="246"/>
      <c r="D66" s="246"/>
      <c r="E66" s="246"/>
      <c r="F66" s="246"/>
      <c r="G66" s="1233"/>
      <c r="H66" s="1234"/>
      <c r="I66" s="1234"/>
      <c r="J66" s="1234"/>
      <c r="K66" s="1234"/>
      <c r="L66" s="1234"/>
      <c r="M66" s="1234"/>
      <c r="N66" s="1234"/>
      <c r="O66" s="1235"/>
    </row>
    <row r="67" spans="2:30" ht="13.5" x14ac:dyDescent="0.15">
      <c r="B67" s="250"/>
      <c r="C67" s="246"/>
      <c r="D67" s="246"/>
      <c r="E67" s="246"/>
      <c r="F67" s="246"/>
      <c r="G67" s="1233"/>
      <c r="H67" s="1234"/>
      <c r="I67" s="1234"/>
      <c r="J67" s="1234"/>
      <c r="K67" s="1234"/>
      <c r="L67" s="1234"/>
      <c r="M67" s="1234"/>
      <c r="N67" s="1234"/>
      <c r="O67" s="1235"/>
    </row>
    <row r="68" spans="2:30" ht="13.5" x14ac:dyDescent="0.15">
      <c r="B68" s="250"/>
      <c r="C68" s="246"/>
      <c r="D68" s="246"/>
      <c r="E68" s="246"/>
      <c r="F68" s="246"/>
      <c r="G68" s="1233"/>
      <c r="H68" s="1234"/>
      <c r="I68" s="1234"/>
      <c r="J68" s="1234"/>
      <c r="K68" s="1234"/>
      <c r="L68" s="1234"/>
      <c r="M68" s="1234"/>
      <c r="N68" s="1234"/>
      <c r="O68" s="1235"/>
    </row>
    <row r="69" spans="2:30" ht="13.5" x14ac:dyDescent="0.15">
      <c r="B69" s="250"/>
      <c r="C69" s="246"/>
      <c r="D69" s="246"/>
      <c r="E69" s="246"/>
      <c r="F69" s="246"/>
      <c r="G69" s="1236"/>
      <c r="H69" s="1237"/>
      <c r="I69" s="1237"/>
      <c r="J69" s="1237"/>
      <c r="K69" s="1237"/>
      <c r="L69" s="1237"/>
      <c r="M69" s="1237"/>
      <c r="N69" s="1237"/>
      <c r="O69" s="1238"/>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581</v>
      </c>
      <c r="I71" s="370"/>
      <c r="J71" s="366"/>
      <c r="K71" s="366"/>
      <c r="L71" s="367"/>
      <c r="M71" s="366"/>
      <c r="N71" s="367"/>
      <c r="O71" s="368"/>
    </row>
    <row r="72" spans="2:30" ht="13.5" x14ac:dyDescent="0.15">
      <c r="B72" s="250"/>
      <c r="C72" s="246"/>
      <c r="D72" s="246"/>
      <c r="E72" s="246"/>
      <c r="F72" s="246"/>
      <c r="G72" s="1239"/>
      <c r="H72" s="1240"/>
      <c r="I72" s="1240"/>
      <c r="J72" s="1241"/>
      <c r="K72" s="356" t="s">
        <v>525</v>
      </c>
      <c r="L72" s="356" t="s">
        <v>526</v>
      </c>
      <c r="M72" s="356" t="s">
        <v>527</v>
      </c>
      <c r="N72" s="356" t="s">
        <v>528</v>
      </c>
      <c r="O72" s="356" t="s">
        <v>529</v>
      </c>
    </row>
    <row r="73" spans="2:30" ht="13.5" x14ac:dyDescent="0.15">
      <c r="B73" s="250"/>
      <c r="C73" s="246"/>
      <c r="D73" s="246"/>
      <c r="E73" s="246"/>
      <c r="F73" s="246"/>
      <c r="G73" s="1242" t="s">
        <v>577</v>
      </c>
      <c r="H73" s="1243"/>
      <c r="I73" s="1248" t="s">
        <v>578</v>
      </c>
      <c r="J73" s="1248"/>
      <c r="K73" s="1254">
        <v>84.3</v>
      </c>
      <c r="L73" s="1254">
        <v>81.400000000000006</v>
      </c>
      <c r="M73" s="1229">
        <v>68.5</v>
      </c>
      <c r="N73" s="1229">
        <v>61</v>
      </c>
      <c r="O73" s="1229">
        <v>67</v>
      </c>
      <c r="S73" s="245">
        <v>9.9</v>
      </c>
    </row>
    <row r="74" spans="2:30" ht="13.5" x14ac:dyDescent="0.15">
      <c r="B74" s="250"/>
      <c r="C74" s="246"/>
      <c r="D74" s="246"/>
      <c r="E74" s="246"/>
      <c r="F74" s="246"/>
      <c r="G74" s="1244"/>
      <c r="H74" s="1245"/>
      <c r="I74" s="1249"/>
      <c r="J74" s="1249"/>
      <c r="K74" s="1254"/>
      <c r="L74" s="1254"/>
      <c r="M74" s="1229"/>
      <c r="N74" s="1229"/>
      <c r="O74" s="1229"/>
    </row>
    <row r="75" spans="2:30" ht="13.5" x14ac:dyDescent="0.15">
      <c r="B75" s="250"/>
      <c r="C75" s="246"/>
      <c r="D75" s="246"/>
      <c r="E75" s="246"/>
      <c r="F75" s="246"/>
      <c r="G75" s="1244"/>
      <c r="H75" s="1245"/>
      <c r="I75" s="1227" t="s">
        <v>582</v>
      </c>
      <c r="J75" s="1227"/>
      <c r="K75" s="1252">
        <v>11</v>
      </c>
      <c r="L75" s="1252">
        <v>10.8</v>
      </c>
      <c r="M75" s="1252">
        <v>10.199999999999999</v>
      </c>
      <c r="N75" s="1252">
        <v>9.5</v>
      </c>
      <c r="O75" s="1252">
        <v>8.8000000000000007</v>
      </c>
      <c r="U75" s="245">
        <v>81.2</v>
      </c>
      <c r="W75" s="245">
        <v>87.2</v>
      </c>
      <c r="Y75" s="245">
        <v>99.8</v>
      </c>
      <c r="AA75" s="245">
        <v>109.5</v>
      </c>
      <c r="AC75" s="245">
        <v>115.2</v>
      </c>
    </row>
    <row r="76" spans="2:30" ht="13.5" x14ac:dyDescent="0.15">
      <c r="B76" s="250"/>
      <c r="C76" s="246"/>
      <c r="D76" s="246"/>
      <c r="E76" s="246"/>
      <c r="F76" s="246"/>
      <c r="G76" s="1246"/>
      <c r="H76" s="1247"/>
      <c r="I76" s="1227"/>
      <c r="J76" s="1227"/>
      <c r="K76" s="1251"/>
      <c r="L76" s="1251"/>
      <c r="M76" s="1251"/>
      <c r="N76" s="1251"/>
      <c r="O76" s="1251"/>
    </row>
    <row r="77" spans="2:30" ht="13.5" x14ac:dyDescent="0.15">
      <c r="B77" s="250"/>
      <c r="C77" s="246"/>
      <c r="D77" s="246"/>
      <c r="E77" s="246"/>
      <c r="F77" s="246"/>
      <c r="G77" s="1221" t="s">
        <v>579</v>
      </c>
      <c r="H77" s="1222"/>
      <c r="I77" s="1227" t="s">
        <v>578</v>
      </c>
      <c r="J77" s="1227"/>
      <c r="K77" s="1254">
        <v>61.3</v>
      </c>
      <c r="L77" s="1254">
        <v>54.6</v>
      </c>
      <c r="M77" s="1229">
        <v>48.7</v>
      </c>
      <c r="N77" s="1229">
        <v>36.5</v>
      </c>
      <c r="O77" s="1229">
        <v>32.9</v>
      </c>
      <c r="R77" s="245">
        <v>12.3</v>
      </c>
      <c r="T77" s="245">
        <v>11.1</v>
      </c>
    </row>
    <row r="78" spans="2:30" ht="13.5" x14ac:dyDescent="0.15">
      <c r="B78" s="250"/>
      <c r="C78" s="246"/>
      <c r="D78" s="246"/>
      <c r="E78" s="246"/>
      <c r="F78" s="246"/>
      <c r="G78" s="1223"/>
      <c r="H78" s="1224"/>
      <c r="I78" s="1227"/>
      <c r="J78" s="1227"/>
      <c r="K78" s="1254"/>
      <c r="L78" s="1254"/>
      <c r="M78" s="1229"/>
      <c r="N78" s="1229"/>
      <c r="O78" s="1229"/>
    </row>
    <row r="79" spans="2:30" ht="13.5" x14ac:dyDescent="0.15">
      <c r="B79" s="250"/>
      <c r="C79" s="246"/>
      <c r="D79" s="246"/>
      <c r="E79" s="246"/>
      <c r="F79" s="246"/>
      <c r="G79" s="1223"/>
      <c r="H79" s="1224"/>
      <c r="I79" s="1255" t="s">
        <v>582</v>
      </c>
      <c r="J79" s="1253"/>
      <c r="K79" s="1256">
        <v>11.7</v>
      </c>
      <c r="L79" s="1256">
        <v>11.2</v>
      </c>
      <c r="M79" s="1256">
        <v>10.4</v>
      </c>
      <c r="N79" s="1256">
        <v>9</v>
      </c>
      <c r="O79" s="1256">
        <v>8.1999999999999993</v>
      </c>
      <c r="V79" s="245">
        <v>53.5</v>
      </c>
      <c r="X79" s="245">
        <v>48.2</v>
      </c>
      <c r="Z79" s="245">
        <v>34.200000000000003</v>
      </c>
      <c r="AB79" s="245">
        <v>30.3</v>
      </c>
      <c r="AD79" s="245">
        <v>28.9</v>
      </c>
    </row>
    <row r="80" spans="2:30" ht="13.5" x14ac:dyDescent="0.15">
      <c r="B80" s="250"/>
      <c r="C80" s="246"/>
      <c r="D80" s="246"/>
      <c r="E80" s="246"/>
      <c r="F80" s="246"/>
      <c r="G80" s="1225"/>
      <c r="H80" s="1226"/>
      <c r="I80" s="1253"/>
      <c r="J80" s="1253"/>
      <c r="K80" s="1256"/>
      <c r="L80" s="1256"/>
      <c r="M80" s="1256"/>
      <c r="N80" s="1256"/>
      <c r="O80" s="125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s="245" customFormat="1" ht="13.5" hidden="1" customHeight="1" x14ac:dyDescent="0.15"/>
    <row r="162" s="245" customFormat="1" ht="13.5" hidden="1" customHeight="1" x14ac:dyDescent="0.15"/>
    <row r="163" s="245" customFormat="1" ht="13.5" hidden="1" customHeight="1" x14ac:dyDescent="0.15"/>
    <row r="164" s="245" customFormat="1" ht="13.5" hidden="1" customHeight="1" x14ac:dyDescent="0.15"/>
    <row r="165" s="245" customFormat="1" ht="13.5" hidden="1" customHeight="1" x14ac:dyDescent="0.15"/>
    <row r="166" s="245" customFormat="1" ht="13.5" hidden="1" customHeight="1" x14ac:dyDescent="0.15"/>
    <row r="167" s="245" customFormat="1" ht="13.5" hidden="1" customHeight="1" x14ac:dyDescent="0.15"/>
    <row r="168" s="245" customFormat="1" ht="13.5" hidden="1" customHeight="1" x14ac:dyDescent="0.15"/>
    <row r="169" s="245" customFormat="1" ht="13.5" hidden="1" customHeight="1" x14ac:dyDescent="0.15"/>
    <row r="170" s="245" customFormat="1" ht="13.5" hidden="1" customHeight="1" x14ac:dyDescent="0.15"/>
    <row r="171" s="245" customFormat="1" ht="13.5" hidden="1" customHeight="1" x14ac:dyDescent="0.15"/>
    <row r="172" s="245" customFormat="1" ht="13.5" hidden="1" customHeight="1" x14ac:dyDescent="0.15"/>
    <row r="173" s="245" customFormat="1" ht="13.5" hidden="1" customHeight="1" x14ac:dyDescent="0.15"/>
    <row r="174" s="245" customFormat="1" ht="13.5" hidden="1" customHeight="1" x14ac:dyDescent="0.15"/>
    <row r="175" s="245" customFormat="1" ht="13.5" hidden="1" customHeight="1" x14ac:dyDescent="0.15"/>
    <row r="176" s="245" customFormat="1" ht="13.5" hidden="1" customHeight="1" x14ac:dyDescent="0.15"/>
    <row r="177" s="245" customFormat="1" ht="13.5" hidden="1" customHeight="1" x14ac:dyDescent="0.15"/>
    <row r="178" s="245" customFormat="1" ht="13.5" hidden="1" customHeight="1" x14ac:dyDescent="0.15"/>
    <row r="179" s="245" customFormat="1" ht="13.5" hidden="1" customHeight="1" x14ac:dyDescent="0.15"/>
    <row r="180" s="245" customFormat="1" ht="13.5" hidden="1" customHeight="1" x14ac:dyDescent="0.15"/>
    <row r="181" s="245" customFormat="1" ht="13.5" hidden="1" customHeight="1" x14ac:dyDescent="0.15"/>
    <row r="182" s="245" customFormat="1" ht="13.5" hidden="1" customHeight="1" x14ac:dyDescent="0.15"/>
    <row r="183" s="245" customFormat="1" ht="13.5" hidden="1" customHeight="1" x14ac:dyDescent="0.15"/>
    <row r="184" s="245" customFormat="1" ht="13.5" hidden="1" customHeight="1" x14ac:dyDescent="0.15"/>
    <row r="185" s="245" customFormat="1" ht="13.5" hidden="1" customHeight="1" x14ac:dyDescent="0.15"/>
    <row r="186" s="245" customFormat="1" ht="13.5" hidden="1" customHeight="1" x14ac:dyDescent="0.15"/>
    <row r="187" s="245" customFormat="1" ht="13.5" hidden="1" customHeight="1" x14ac:dyDescent="0.15"/>
    <row r="188" s="245" customFormat="1" ht="13.5" hidden="1" customHeight="1" x14ac:dyDescent="0.15"/>
    <row r="189" s="245" customFormat="1" ht="13.5" hidden="1" customHeight="1" x14ac:dyDescent="0.15"/>
    <row r="190" s="245" customFormat="1" ht="13.5" hidden="1" customHeight="1" x14ac:dyDescent="0.15"/>
    <row r="191" s="245" customFormat="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x14ac:dyDescent="0.15"/>
    <row r="2" spans="2:34" s="243" customFormat="1" x14ac:dyDescent="0.15">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x14ac:dyDescent="0.15">
      <c r="B3" s="244"/>
      <c r="T3" s="244"/>
    </row>
    <row r="4" spans="2:34" s="243" customFormat="1" x14ac:dyDescent="0.15">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x14ac:dyDescent="0.15">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x14ac:dyDescent="0.15">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x14ac:dyDescent="0.15">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x14ac:dyDescent="0.15">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x14ac:dyDescent="0.15">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x14ac:dyDescent="0.15">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x14ac:dyDescent="0.15">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x14ac:dyDescent="0.15">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x14ac:dyDescent="0.15">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x14ac:dyDescent="0.15">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x14ac:dyDescent="0.15">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x14ac:dyDescent="0.15">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x14ac:dyDescent="0.15">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x14ac:dyDescent="0.15">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x14ac:dyDescent="0.15">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x14ac:dyDescent="0.15">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x14ac:dyDescent="0.15">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x14ac:dyDescent="0.15">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x14ac:dyDescent="0.15">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x14ac:dyDescent="0.15">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x14ac:dyDescent="0.15">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x14ac:dyDescent="0.15">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x14ac:dyDescent="0.15">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x14ac:dyDescent="0.15">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x14ac:dyDescent="0.15">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x14ac:dyDescent="0.15">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x14ac:dyDescent="0.15">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x14ac:dyDescent="0.15">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x14ac:dyDescent="0.15">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x14ac:dyDescent="0.15">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x14ac:dyDescent="0.15">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x14ac:dyDescent="0.15">
      <c r="B36" s="244"/>
      <c r="C36" s="244"/>
      <c r="D36" s="244"/>
      <c r="E36" s="244"/>
      <c r="F36" s="244"/>
      <c r="G36" s="244"/>
      <c r="I36" s="244"/>
      <c r="L36" s="244"/>
      <c r="N36" s="244"/>
      <c r="O36" s="244"/>
      <c r="P36" s="244"/>
      <c r="Q36" s="244"/>
      <c r="R36" s="244"/>
      <c r="S36" s="244"/>
      <c r="T36" s="244"/>
      <c r="U36" s="244"/>
      <c r="V36" s="244"/>
      <c r="W36" s="244"/>
      <c r="X36" s="244"/>
    </row>
    <row r="37" spans="2:34" s="243" customFormat="1" x14ac:dyDescent="0.15">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x14ac:dyDescent="0.15">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x14ac:dyDescent="0.15">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x14ac:dyDescent="0.15">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x14ac:dyDescent="0.15">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x14ac:dyDescent="0.15">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x14ac:dyDescent="0.15">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x14ac:dyDescent="0.15">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x14ac:dyDescent="0.15">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x14ac:dyDescent="0.15">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x14ac:dyDescent="0.15">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x14ac:dyDescent="0.15">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x14ac:dyDescent="0.15">
      <c r="AB49" s="244"/>
      <c r="AC49" s="244"/>
      <c r="AD49" s="244"/>
      <c r="AE49" s="244"/>
      <c r="AF49" s="244"/>
      <c r="AG49" s="244"/>
      <c r="AH49" s="244"/>
    </row>
    <row r="50" spans="28:34" s="243" customFormat="1" x14ac:dyDescent="0.15">
      <c r="AB50" s="244"/>
      <c r="AC50" s="244"/>
      <c r="AD50" s="244"/>
    </row>
    <row r="51" spans="28:34" s="243" customFormat="1" x14ac:dyDescent="0.15">
      <c r="AB51" s="244"/>
    </row>
    <row r="52" spans="28:34" s="243" customFormat="1" x14ac:dyDescent="0.15">
      <c r="AB52" s="244"/>
      <c r="AC52" s="244"/>
      <c r="AD52" s="244"/>
      <c r="AE52" s="244"/>
      <c r="AF52" s="244"/>
      <c r="AG52" s="244"/>
      <c r="AH52" s="244"/>
    </row>
    <row r="53" spans="28:34" s="243" customFormat="1" x14ac:dyDescent="0.15">
      <c r="AB53" s="244"/>
      <c r="AC53" s="244"/>
      <c r="AD53" s="244"/>
      <c r="AE53" s="244"/>
    </row>
    <row r="54" spans="28:34" s="243" customFormat="1" x14ac:dyDescent="0.15">
      <c r="AB54" s="244"/>
      <c r="AC54" s="244"/>
      <c r="AD54" s="244"/>
      <c r="AE54" s="244"/>
      <c r="AF54" s="244"/>
      <c r="AG54" s="244"/>
    </row>
    <row r="55" spans="28:34" s="243" customFormat="1" x14ac:dyDescent="0.15">
      <c r="AB55" s="244"/>
      <c r="AC55" s="244"/>
      <c r="AD55" s="244"/>
      <c r="AE55" s="244"/>
      <c r="AF55" s="244"/>
      <c r="AG55" s="244"/>
      <c r="AH55" s="244"/>
    </row>
    <row r="56" spans="28:34" s="243" customFormat="1" x14ac:dyDescent="0.15"/>
    <row r="57" spans="28:34" s="243" customFormat="1" x14ac:dyDescent="0.15">
      <c r="AB57" s="244"/>
      <c r="AC57" s="244"/>
      <c r="AD57" s="244"/>
      <c r="AE57" s="244"/>
      <c r="AF57" s="244"/>
      <c r="AG57" s="244"/>
    </row>
    <row r="58" spans="28:34" s="243" customFormat="1" x14ac:dyDescent="0.15">
      <c r="AB58" s="244"/>
      <c r="AC58" s="244"/>
      <c r="AD58" s="244"/>
      <c r="AE58" s="244"/>
      <c r="AF58" s="244"/>
      <c r="AG58" s="244"/>
    </row>
    <row r="59" spans="28:34" s="243" customFormat="1" x14ac:dyDescent="0.15">
      <c r="AB59" s="244"/>
      <c r="AC59" s="244"/>
      <c r="AD59" s="244"/>
      <c r="AE59" s="244"/>
      <c r="AF59" s="244"/>
      <c r="AG59" s="244"/>
      <c r="AH59" s="244"/>
    </row>
    <row r="60" spans="28:34" s="243" customFormat="1" x14ac:dyDescent="0.15">
      <c r="AB60" s="244"/>
      <c r="AC60" s="244"/>
      <c r="AD60" s="244"/>
      <c r="AE60" s="244"/>
      <c r="AF60" s="244"/>
      <c r="AG60" s="244"/>
      <c r="AH60" s="244"/>
    </row>
    <row r="61" spans="28:34" s="243" customFormat="1" x14ac:dyDescent="0.15">
      <c r="AB61" s="244"/>
      <c r="AC61" s="244"/>
      <c r="AD61" s="244"/>
      <c r="AE61" s="244"/>
      <c r="AF61" s="244"/>
      <c r="AG61" s="244"/>
      <c r="AH61" s="244"/>
    </row>
    <row r="62" spans="28:34" s="243" customFormat="1" x14ac:dyDescent="0.15">
      <c r="AB62" s="244"/>
      <c r="AC62" s="244"/>
      <c r="AD62" s="244"/>
      <c r="AE62" s="244"/>
      <c r="AF62" s="244"/>
      <c r="AG62" s="244"/>
      <c r="AH62" s="244"/>
    </row>
    <row r="63" spans="28:34" s="243" customFormat="1" x14ac:dyDescent="0.15">
      <c r="AB63" s="244"/>
      <c r="AC63" s="244"/>
      <c r="AD63" s="244"/>
      <c r="AE63" s="244"/>
      <c r="AF63" s="244"/>
      <c r="AG63" s="244"/>
    </row>
    <row r="64" spans="28:34" s="243" customFormat="1" x14ac:dyDescent="0.15">
      <c r="AB64" s="244"/>
      <c r="AC64" s="244"/>
      <c r="AD64" s="244"/>
      <c r="AE64" s="244"/>
      <c r="AF64" s="244"/>
    </row>
    <row r="65" spans="28:34" s="243" customFormat="1" x14ac:dyDescent="0.15">
      <c r="AB65" s="244"/>
      <c r="AC65" s="244"/>
      <c r="AD65" s="244"/>
      <c r="AE65" s="244"/>
      <c r="AF65" s="244"/>
      <c r="AG65" s="244"/>
      <c r="AH65" s="244"/>
    </row>
    <row r="66" spans="28:34" s="243" customFormat="1" x14ac:dyDescent="0.15">
      <c r="AB66" s="244"/>
      <c r="AC66" s="244"/>
      <c r="AD66" s="244"/>
      <c r="AE66" s="244"/>
      <c r="AF66" s="244"/>
      <c r="AG66" s="244"/>
      <c r="AH66" s="244"/>
    </row>
    <row r="67" spans="28:34" s="243" customFormat="1" x14ac:dyDescent="0.15">
      <c r="AB67" s="244"/>
      <c r="AC67" s="244"/>
      <c r="AD67" s="244"/>
      <c r="AE67" s="244"/>
      <c r="AF67" s="244"/>
      <c r="AG67" s="244"/>
      <c r="AH67" s="244"/>
    </row>
    <row r="68" spans="28:34" s="243" customFormat="1" x14ac:dyDescent="0.15"/>
    <row r="69" spans="28:34" s="243" customFormat="1" x14ac:dyDescent="0.15">
      <c r="AB69" s="244"/>
      <c r="AC69" s="244"/>
      <c r="AD69" s="244"/>
      <c r="AE69" s="244"/>
    </row>
    <row r="70" spans="28:34" s="243" customFormat="1" x14ac:dyDescent="0.15">
      <c r="AB70" s="244"/>
      <c r="AC70" s="244"/>
      <c r="AD70" s="244"/>
      <c r="AE70" s="244"/>
      <c r="AF70" s="244"/>
      <c r="AG70" s="244"/>
      <c r="AH70" s="244"/>
    </row>
    <row r="71" spans="28:34" s="243" customFormat="1" x14ac:dyDescent="0.15">
      <c r="AB71" s="244"/>
      <c r="AC71" s="244"/>
      <c r="AD71" s="244"/>
      <c r="AE71" s="244"/>
      <c r="AF71" s="244"/>
      <c r="AG71" s="244"/>
      <c r="AH71" s="244"/>
    </row>
    <row r="72" spans="28:34" s="243" customFormat="1" x14ac:dyDescent="0.15">
      <c r="AB72" s="244"/>
      <c r="AC72" s="244"/>
      <c r="AD72" s="244"/>
      <c r="AE72" s="244"/>
      <c r="AF72" s="244"/>
      <c r="AG72" s="244"/>
      <c r="AH72" s="244"/>
    </row>
    <row r="73" spans="28:34" s="243" customFormat="1" x14ac:dyDescent="0.15">
      <c r="AB73" s="244"/>
      <c r="AC73" s="244"/>
      <c r="AD73" s="244"/>
      <c r="AE73" s="244"/>
      <c r="AF73" s="244"/>
      <c r="AG73" s="244"/>
      <c r="AH73" s="244"/>
    </row>
    <row r="74" spans="28:34" s="243" customFormat="1" x14ac:dyDescent="0.15">
      <c r="AB74" s="244"/>
      <c r="AC74" s="244"/>
      <c r="AD74" s="244"/>
      <c r="AE74" s="244"/>
      <c r="AF74" s="244"/>
      <c r="AG74" s="244"/>
      <c r="AH74" s="244"/>
    </row>
    <row r="75" spans="28:34" s="243" customFormat="1" x14ac:dyDescent="0.15">
      <c r="AB75" s="244"/>
      <c r="AC75" s="244"/>
      <c r="AD75" s="244"/>
      <c r="AE75" s="244"/>
      <c r="AF75" s="244"/>
      <c r="AG75" s="244"/>
    </row>
    <row r="76" spans="28:34" s="243" customFormat="1" x14ac:dyDescent="0.15">
      <c r="AB76" s="244"/>
      <c r="AC76" s="244"/>
      <c r="AD76" s="244"/>
      <c r="AE76" s="244"/>
    </row>
    <row r="77" spans="28:34" s="243" customFormat="1" x14ac:dyDescent="0.15">
      <c r="AB77" s="244"/>
      <c r="AC77" s="244"/>
      <c r="AD77" s="244"/>
      <c r="AE77" s="244"/>
      <c r="AF77" s="244"/>
    </row>
    <row r="78" spans="28:34" s="243" customFormat="1" x14ac:dyDescent="0.15">
      <c r="AB78" s="244"/>
      <c r="AC78" s="244"/>
      <c r="AD78" s="244"/>
      <c r="AE78" s="244"/>
      <c r="AF78" s="244"/>
      <c r="AG78" s="244"/>
      <c r="AH78" s="244"/>
    </row>
    <row r="79" spans="28:34" s="243" customFormat="1" x14ac:dyDescent="0.15">
      <c r="AB79" s="244"/>
      <c r="AC79" s="244"/>
      <c r="AD79" s="244"/>
      <c r="AE79" s="244"/>
      <c r="AF79" s="244"/>
      <c r="AG79" s="244"/>
      <c r="AH79" s="244"/>
    </row>
    <row r="80" spans="28:34" s="243" customFormat="1" x14ac:dyDescent="0.15">
      <c r="AB80" s="244"/>
      <c r="AC80" s="244"/>
      <c r="AD80" s="244"/>
      <c r="AE80" s="244"/>
      <c r="AF80" s="244"/>
      <c r="AG80" s="244"/>
      <c r="AH80" s="244"/>
    </row>
    <row r="81" spans="25:34" s="243" customFormat="1" x14ac:dyDescent="0.15">
      <c r="Y81" s="244"/>
      <c r="Z81" s="244"/>
      <c r="AA81" s="244"/>
      <c r="AB81" s="244"/>
      <c r="AC81" s="244"/>
      <c r="AD81" s="244"/>
      <c r="AE81" s="244"/>
      <c r="AF81" s="244"/>
      <c r="AG81" s="244"/>
      <c r="AH81" s="244"/>
    </row>
    <row r="82" spans="25:34" s="243" customFormat="1" x14ac:dyDescent="0.15">
      <c r="Z82" s="244"/>
      <c r="AA82" s="244"/>
      <c r="AB82" s="244"/>
      <c r="AC82" s="244"/>
      <c r="AD82" s="244"/>
      <c r="AE82" s="244"/>
      <c r="AF82" s="244"/>
      <c r="AG82" s="244"/>
      <c r="AH82" s="244"/>
    </row>
    <row r="83" spans="25:34" s="243" customFormat="1" x14ac:dyDescent="0.15"/>
    <row r="84" spans="25:34" s="243" customFormat="1" x14ac:dyDescent="0.15">
      <c r="Y84" s="244"/>
      <c r="Z84" s="244"/>
      <c r="AA84" s="244"/>
      <c r="AB84" s="244"/>
      <c r="AC84" s="244"/>
      <c r="AD84" s="244"/>
      <c r="AE84" s="244"/>
      <c r="AF84" s="244"/>
      <c r="AG84" s="244"/>
      <c r="AH84" s="244"/>
    </row>
    <row r="85" spans="25:34" s="243" customFormat="1" x14ac:dyDescent="0.15">
      <c r="Y85" s="244"/>
      <c r="Z85" s="244"/>
      <c r="AA85" s="244"/>
      <c r="AB85" s="244"/>
      <c r="AC85" s="244"/>
      <c r="AD85" s="244"/>
      <c r="AE85" s="244"/>
      <c r="AF85" s="244"/>
      <c r="AG85" s="244"/>
      <c r="AH85" s="244"/>
    </row>
    <row r="86" spans="25:34" s="243" customFormat="1" x14ac:dyDescent="0.15">
      <c r="Y86" s="244"/>
      <c r="Z86" s="244"/>
      <c r="AA86" s="244"/>
      <c r="AB86" s="244"/>
      <c r="AC86" s="244"/>
      <c r="AD86" s="244"/>
      <c r="AE86" s="244"/>
      <c r="AF86" s="244"/>
      <c r="AG86" s="244"/>
      <c r="AH86" s="244"/>
    </row>
    <row r="87" spans="25:34" s="243" customFormat="1" x14ac:dyDescent="0.15">
      <c r="Y87" s="244"/>
      <c r="Z87" s="244"/>
      <c r="AA87" s="244"/>
      <c r="AB87" s="244"/>
      <c r="AC87" s="244"/>
      <c r="AD87" s="244"/>
      <c r="AE87" s="244"/>
      <c r="AF87" s="244"/>
      <c r="AG87" s="244"/>
      <c r="AH87" s="244"/>
    </row>
    <row r="88" spans="25:34" s="243" customFormat="1" x14ac:dyDescent="0.15">
      <c r="Y88" s="244"/>
      <c r="Z88" s="244"/>
      <c r="AA88" s="244"/>
      <c r="AB88" s="244"/>
      <c r="AC88" s="244"/>
      <c r="AD88" s="244"/>
      <c r="AE88" s="244"/>
      <c r="AF88" s="244"/>
      <c r="AG88" s="244"/>
    </row>
    <row r="89" spans="25:34" s="243" customFormat="1" x14ac:dyDescent="0.15">
      <c r="Y89" s="244"/>
      <c r="Z89" s="244"/>
      <c r="AA89" s="244"/>
      <c r="AB89" s="244"/>
      <c r="AC89" s="244"/>
      <c r="AD89" s="244"/>
      <c r="AE89" s="244"/>
      <c r="AF89" s="244"/>
      <c r="AG89" s="244"/>
      <c r="AH89" s="244"/>
    </row>
    <row r="90" spans="25:34" s="243" customFormat="1" x14ac:dyDescent="0.15">
      <c r="Y90" s="244"/>
      <c r="Z90" s="244"/>
      <c r="AA90" s="244"/>
      <c r="AB90" s="244"/>
      <c r="AC90" s="244"/>
      <c r="AD90" s="244"/>
      <c r="AE90" s="244"/>
      <c r="AF90" s="244"/>
      <c r="AG90" s="244"/>
      <c r="AH90" s="244"/>
    </row>
    <row r="91" spans="25:34" s="243" customFormat="1" x14ac:dyDescent="0.15">
      <c r="Y91" s="244"/>
      <c r="Z91" s="244"/>
      <c r="AA91" s="244"/>
      <c r="AB91" s="244"/>
      <c r="AC91" s="244"/>
      <c r="AD91" s="244"/>
      <c r="AE91" s="244"/>
      <c r="AF91" s="244"/>
      <c r="AG91" s="244"/>
      <c r="AH91" s="244"/>
    </row>
    <row r="92" spans="25:34" s="243" customFormat="1" ht="13.5" customHeight="1" x14ac:dyDescent="0.15">
      <c r="Y92" s="244"/>
      <c r="Z92" s="244"/>
      <c r="AA92" s="244"/>
      <c r="AB92" s="244"/>
      <c r="AC92" s="244"/>
      <c r="AD92" s="244"/>
      <c r="AE92" s="244"/>
      <c r="AF92" s="244"/>
      <c r="AG92" s="244"/>
      <c r="AH92" s="244"/>
    </row>
    <row r="93" spans="25:34" s="243" customFormat="1" ht="13.5" customHeight="1" x14ac:dyDescent="0.15">
      <c r="Y93" s="244"/>
      <c r="Z93" s="244"/>
      <c r="AA93" s="244"/>
      <c r="AB93" s="244"/>
      <c r="AC93" s="244"/>
      <c r="AD93" s="244"/>
      <c r="AE93" s="244"/>
      <c r="AF93" s="244"/>
      <c r="AG93" s="244"/>
      <c r="AH93" s="244"/>
    </row>
    <row r="94" spans="25:34" s="243" customFormat="1" ht="13.5" customHeight="1" x14ac:dyDescent="0.15">
      <c r="Y94" s="244"/>
      <c r="Z94" s="244"/>
      <c r="AA94" s="244"/>
      <c r="AB94" s="244"/>
      <c r="AC94" s="244"/>
      <c r="AD94" s="244"/>
      <c r="AE94" s="244"/>
    </row>
    <row r="95" spans="25:34" s="243" customFormat="1" ht="13.5" customHeight="1" x14ac:dyDescent="0.15">
      <c r="Y95" s="244"/>
      <c r="Z95" s="244"/>
      <c r="AA95" s="244"/>
      <c r="AB95" s="244"/>
      <c r="AC95" s="244"/>
      <c r="AD95" s="244"/>
      <c r="AE95" s="244"/>
      <c r="AF95" s="244"/>
      <c r="AG95" s="244"/>
    </row>
    <row r="96" spans="25:34" s="243" customFormat="1" ht="13.5" customHeight="1" x14ac:dyDescent="0.15">
      <c r="Y96" s="244"/>
      <c r="Z96" s="244"/>
      <c r="AA96" s="244"/>
      <c r="AB96" s="244"/>
      <c r="AC96" s="244"/>
      <c r="AD96" s="244"/>
      <c r="AE96" s="244"/>
      <c r="AF96" s="244"/>
      <c r="AG96" s="244"/>
      <c r="AH96" s="244"/>
    </row>
    <row r="97" spans="33:34" s="243" customFormat="1" ht="13.5" customHeight="1" x14ac:dyDescent="0.15">
      <c r="AG97" s="244"/>
      <c r="AH97" s="244"/>
    </row>
    <row r="98" spans="33:34" s="243" customFormat="1" ht="13.5" customHeight="1" x14ac:dyDescent="0.15">
      <c r="AG98" s="244"/>
      <c r="AH98" s="244"/>
    </row>
    <row r="99" spans="33:34" s="243" customFormat="1" ht="13.5" customHeight="1" x14ac:dyDescent="0.15">
      <c r="AG99" s="244"/>
      <c r="AH99" s="244"/>
    </row>
    <row r="100" spans="33:34" s="243" customFormat="1" ht="13.5" customHeight="1" x14ac:dyDescent="0.15">
      <c r="AG100" s="244"/>
      <c r="AH100" s="244"/>
    </row>
    <row r="101" spans="33:34" s="243" customFormat="1" ht="13.5" customHeight="1" x14ac:dyDescent="0.15">
      <c r="AG101" s="244"/>
    </row>
    <row r="102" spans="33:34" s="243" customFormat="1" ht="13.5" customHeight="1" x14ac:dyDescent="0.15">
      <c r="AG102" s="244"/>
      <c r="AH102" s="244"/>
    </row>
    <row r="103" spans="33:34" s="243" customFormat="1" ht="13.5" customHeight="1" x14ac:dyDescent="0.15">
      <c r="AG103" s="244"/>
      <c r="AH103" s="244"/>
    </row>
    <row r="104" spans="33:34" s="243" customFormat="1" ht="13.5" customHeight="1" x14ac:dyDescent="0.15"/>
    <row r="105" spans="33:34" s="243" customFormat="1" ht="13.5" customHeight="1" x14ac:dyDescent="0.15">
      <c r="AG105" s="244"/>
      <c r="AH105" s="244"/>
    </row>
    <row r="106" spans="33:34" s="243" customFormat="1" ht="13.5" customHeight="1" x14ac:dyDescent="0.15">
      <c r="AG106" s="244"/>
      <c r="AH106" s="244"/>
    </row>
    <row r="107" spans="33:34" s="243" customFormat="1" ht="13.5" customHeight="1" x14ac:dyDescent="0.15">
      <c r="AG107" s="244"/>
      <c r="AH107" s="244"/>
    </row>
    <row r="108" spans="33:34" s="243" customFormat="1" ht="13.5" customHeight="1" x14ac:dyDescent="0.15">
      <c r="AG108" s="244"/>
      <c r="AH108" s="244"/>
    </row>
    <row r="109" spans="33:34" s="243" customFormat="1" ht="13.5" customHeight="1" x14ac:dyDescent="0.15">
      <c r="AG109" s="244"/>
      <c r="AH109" s="244"/>
    </row>
    <row r="110" spans="33:34" s="243" customFormat="1" ht="13.5" customHeight="1" x14ac:dyDescent="0.15">
      <c r="AG110" s="244"/>
      <c r="AH110" s="244"/>
    </row>
    <row r="111" spans="33:34" s="243" customFormat="1" ht="13.5" customHeight="1" x14ac:dyDescent="0.15">
      <c r="AG111" s="244"/>
      <c r="AH111" s="244"/>
    </row>
    <row r="112" spans="33:34" s="243" customFormat="1" ht="13.5" customHeight="1" x14ac:dyDescent="0.15">
      <c r="AG112" s="244"/>
      <c r="AH112" s="244"/>
    </row>
    <row r="113" spans="34:34" s="243" customFormat="1" ht="13.5" customHeight="1" x14ac:dyDescent="0.15">
      <c r="AH113" s="244"/>
    </row>
    <row r="114" spans="34:34" s="243" customFormat="1" ht="13.5" customHeight="1" x14ac:dyDescent="0.15">
      <c r="AH114" s="244"/>
    </row>
    <row r="115" spans="34:34" s="243" customFormat="1" ht="13.5" customHeight="1" x14ac:dyDescent="0.15">
      <c r="AH115" s="244"/>
    </row>
    <row r="116" spans="34:34" s="243" customFormat="1" ht="13.5" customHeight="1" x14ac:dyDescent="0.15"/>
    <row r="117" spans="34:34" s="243" customFormat="1" ht="13.5" customHeight="1" x14ac:dyDescent="0.15">
      <c r="AH117" s="244"/>
    </row>
    <row r="118" spans="34:34" s="243" customFormat="1" ht="13.5" customHeight="1" x14ac:dyDescent="0.15">
      <c r="AH118" s="244"/>
    </row>
    <row r="119" spans="34:34" s="243" customFormat="1" ht="13.5" customHeight="1" x14ac:dyDescent="0.15">
      <c r="AH119" s="244"/>
    </row>
    <row r="120" spans="34:34" s="243" customFormat="1" ht="13.5" customHeight="1" x14ac:dyDescent="0.15"/>
    <row r="121" spans="34:34" s="243" customFormat="1" ht="13.5" customHeight="1" x14ac:dyDescent="0.15"/>
    <row r="122" spans="34:34" s="243" customFormat="1" ht="13.5" customHeight="1" x14ac:dyDescent="0.15">
      <c r="AH122" s="244"/>
    </row>
    <row r="123" spans="34:34" s="243" customFormat="1" ht="13.5" customHeight="1" x14ac:dyDescent="0.15">
      <c r="AH123" s="244"/>
    </row>
    <row r="124" spans="34:34" s="243" customFormat="1" ht="13.5" customHeight="1" x14ac:dyDescent="0.15">
      <c r="AH124" s="244"/>
    </row>
    <row r="125" spans="34:34" s="243" customFormat="1" ht="13.5" customHeight="1" x14ac:dyDescent="0.15">
      <c r="AH125" s="244"/>
    </row>
    <row r="126" spans="34:34" s="243" customFormat="1" ht="13.5" hidden="1" customHeight="1" x14ac:dyDescent="0.15">
      <c r="AH126" s="244"/>
    </row>
    <row r="127" spans="34:34" s="243" customFormat="1" ht="13.5" hidden="1" customHeight="1" x14ac:dyDescent="0.15">
      <c r="AH127" s="244"/>
    </row>
    <row r="128" spans="34:34" s="243" customFormat="1" ht="13.5" hidden="1" customHeight="1" x14ac:dyDescent="0.15">
      <c r="AH128" s="244"/>
    </row>
    <row r="129" s="243" customFormat="1" ht="13.5" hidden="1" customHeight="1" x14ac:dyDescent="0.15"/>
    <row r="130" s="243" customFormat="1" ht="13.5" hidden="1" customHeight="1" x14ac:dyDescent="0.15"/>
    <row r="131" s="243" customFormat="1" ht="13.5" hidden="1" customHeight="1" x14ac:dyDescent="0.15"/>
    <row r="132" s="243" customFormat="1" ht="13.5" hidden="1" customHeight="1" x14ac:dyDescent="0.15"/>
    <row r="133" s="243" customFormat="1" ht="13.5" hidden="1" customHeight="1" x14ac:dyDescent="0.15"/>
    <row r="134" s="243" customFormat="1" ht="13.5" hidden="1" customHeight="1" x14ac:dyDescent="0.15"/>
    <row r="135" s="243" customFormat="1"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x14ac:dyDescent="0.15"/>
    <row r="2" spans="2:34" s="243" customFormat="1" x14ac:dyDescent="0.15">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x14ac:dyDescent="0.15">
      <c r="B3" s="244"/>
      <c r="T3" s="244"/>
    </row>
    <row r="4" spans="2:34" s="243" customFormat="1" x14ac:dyDescent="0.15">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x14ac:dyDescent="0.15">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x14ac:dyDescent="0.15">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x14ac:dyDescent="0.15">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x14ac:dyDescent="0.15">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x14ac:dyDescent="0.15">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x14ac:dyDescent="0.15">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x14ac:dyDescent="0.15">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x14ac:dyDescent="0.15">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x14ac:dyDescent="0.15">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x14ac:dyDescent="0.15">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x14ac:dyDescent="0.15">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x14ac:dyDescent="0.15">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x14ac:dyDescent="0.15">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x14ac:dyDescent="0.15">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x14ac:dyDescent="0.15">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x14ac:dyDescent="0.15">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x14ac:dyDescent="0.15">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x14ac:dyDescent="0.15">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x14ac:dyDescent="0.15">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x14ac:dyDescent="0.15">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x14ac:dyDescent="0.15">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x14ac:dyDescent="0.15">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x14ac:dyDescent="0.15">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x14ac:dyDescent="0.15">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x14ac:dyDescent="0.15">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x14ac:dyDescent="0.15">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x14ac:dyDescent="0.15">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x14ac:dyDescent="0.15">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x14ac:dyDescent="0.15">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x14ac:dyDescent="0.15">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x14ac:dyDescent="0.15">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x14ac:dyDescent="0.15">
      <c r="B36" s="244"/>
      <c r="C36" s="244"/>
      <c r="D36" s="244"/>
      <c r="E36" s="244"/>
      <c r="F36" s="244"/>
      <c r="G36" s="244"/>
      <c r="I36" s="244"/>
      <c r="L36" s="244"/>
      <c r="N36" s="244"/>
      <c r="O36" s="244"/>
      <c r="P36" s="244"/>
      <c r="Q36" s="244"/>
      <c r="R36" s="244"/>
      <c r="S36" s="244"/>
      <c r="T36" s="244"/>
      <c r="U36" s="244"/>
      <c r="V36" s="244"/>
      <c r="W36" s="244"/>
      <c r="X36" s="244"/>
    </row>
    <row r="37" spans="2:34" s="243" customFormat="1" x14ac:dyDescent="0.15">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x14ac:dyDescent="0.15">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x14ac:dyDescent="0.15">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x14ac:dyDescent="0.15">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x14ac:dyDescent="0.15">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x14ac:dyDescent="0.15">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x14ac:dyDescent="0.15">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x14ac:dyDescent="0.15">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x14ac:dyDescent="0.15">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x14ac:dyDescent="0.15">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x14ac:dyDescent="0.15">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x14ac:dyDescent="0.15">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x14ac:dyDescent="0.15">
      <c r="AB49" s="244"/>
      <c r="AC49" s="244"/>
      <c r="AD49" s="244"/>
      <c r="AE49" s="244"/>
      <c r="AF49" s="244"/>
      <c r="AG49" s="244"/>
      <c r="AH49" s="244"/>
    </row>
    <row r="50" spans="28:34" s="243" customFormat="1" x14ac:dyDescent="0.15">
      <c r="AB50" s="244"/>
      <c r="AC50" s="244"/>
      <c r="AD50" s="244"/>
    </row>
    <row r="51" spans="28:34" s="243" customFormat="1" x14ac:dyDescent="0.15">
      <c r="AB51" s="244"/>
    </row>
    <row r="52" spans="28:34" s="243" customFormat="1" x14ac:dyDescent="0.15">
      <c r="AB52" s="244"/>
      <c r="AC52" s="244"/>
      <c r="AD52" s="244"/>
      <c r="AE52" s="244"/>
      <c r="AF52" s="244"/>
      <c r="AG52" s="244"/>
      <c r="AH52" s="244"/>
    </row>
    <row r="53" spans="28:34" s="243" customFormat="1" x14ac:dyDescent="0.15">
      <c r="AB53" s="244"/>
      <c r="AC53" s="244"/>
      <c r="AD53" s="244"/>
      <c r="AE53" s="244"/>
    </row>
    <row r="54" spans="28:34" s="243" customFormat="1" x14ac:dyDescent="0.15">
      <c r="AB54" s="244"/>
      <c r="AC54" s="244"/>
      <c r="AD54" s="244"/>
      <c r="AE54" s="244"/>
      <c r="AF54" s="244"/>
      <c r="AG54" s="244"/>
    </row>
    <row r="55" spans="28:34" s="243" customFormat="1" x14ac:dyDescent="0.15">
      <c r="AB55" s="244"/>
      <c r="AC55" s="244"/>
      <c r="AD55" s="244"/>
      <c r="AE55" s="244"/>
      <c r="AF55" s="244"/>
      <c r="AG55" s="244"/>
      <c r="AH55" s="244"/>
    </row>
    <row r="56" spans="28:34" s="243" customFormat="1" x14ac:dyDescent="0.15"/>
    <row r="57" spans="28:34" s="243" customFormat="1" x14ac:dyDescent="0.15">
      <c r="AB57" s="244"/>
      <c r="AC57" s="244"/>
      <c r="AD57" s="244"/>
      <c r="AE57" s="244"/>
      <c r="AF57" s="244"/>
      <c r="AG57" s="244"/>
    </row>
    <row r="58" spans="28:34" s="243" customFormat="1" x14ac:dyDescent="0.15">
      <c r="AB58" s="244"/>
      <c r="AC58" s="244"/>
      <c r="AD58" s="244"/>
      <c r="AE58" s="244"/>
      <c r="AF58" s="244"/>
      <c r="AG58" s="244"/>
    </row>
    <row r="59" spans="28:34" s="243" customFormat="1" x14ac:dyDescent="0.15">
      <c r="AB59" s="244"/>
      <c r="AC59" s="244"/>
      <c r="AD59" s="244"/>
      <c r="AE59" s="244"/>
      <c r="AF59" s="244"/>
    </row>
    <row r="60" spans="28:34" s="243" customFormat="1" x14ac:dyDescent="0.15">
      <c r="AB60" s="244"/>
      <c r="AC60" s="244"/>
      <c r="AD60" s="244"/>
      <c r="AE60" s="244"/>
      <c r="AF60" s="244"/>
      <c r="AG60" s="244"/>
      <c r="AH60" s="244"/>
    </row>
    <row r="61" spans="28:34" s="243" customFormat="1" x14ac:dyDescent="0.15">
      <c r="AB61" s="244"/>
      <c r="AC61" s="244"/>
      <c r="AD61" s="244"/>
      <c r="AE61" s="244"/>
      <c r="AF61" s="244"/>
      <c r="AG61" s="244"/>
      <c r="AH61" s="244"/>
    </row>
    <row r="62" spans="28:34" s="243" customFormat="1" x14ac:dyDescent="0.15">
      <c r="AB62" s="244"/>
      <c r="AC62" s="244"/>
      <c r="AD62" s="244"/>
      <c r="AE62" s="244"/>
      <c r="AF62" s="244"/>
      <c r="AG62" s="244"/>
      <c r="AH62" s="244"/>
    </row>
    <row r="63" spans="28:34" s="243" customFormat="1" x14ac:dyDescent="0.15">
      <c r="AB63" s="244"/>
      <c r="AC63" s="244"/>
      <c r="AD63" s="244"/>
      <c r="AE63" s="244"/>
      <c r="AF63" s="244"/>
      <c r="AG63" s="244"/>
    </row>
    <row r="64" spans="28:34" s="243" customFormat="1" x14ac:dyDescent="0.15">
      <c r="AB64" s="244"/>
      <c r="AC64" s="244"/>
      <c r="AD64" s="244"/>
      <c r="AE64" s="244"/>
      <c r="AF64" s="244"/>
    </row>
    <row r="65" spans="28:34" s="243" customFormat="1" x14ac:dyDescent="0.15">
      <c r="AB65" s="244"/>
      <c r="AC65" s="244"/>
      <c r="AD65" s="244"/>
      <c r="AE65" s="244"/>
      <c r="AF65" s="244"/>
      <c r="AG65" s="244"/>
      <c r="AH65" s="244"/>
    </row>
    <row r="66" spans="28:34" s="243" customFormat="1" x14ac:dyDescent="0.15">
      <c r="AB66" s="244"/>
      <c r="AC66" s="244"/>
      <c r="AD66" s="244"/>
      <c r="AE66" s="244"/>
      <c r="AF66" s="244"/>
      <c r="AG66" s="244"/>
      <c r="AH66" s="244"/>
    </row>
    <row r="67" spans="28:34" s="243" customFormat="1" x14ac:dyDescent="0.15">
      <c r="AB67" s="244"/>
      <c r="AC67" s="244"/>
      <c r="AD67" s="244"/>
      <c r="AE67" s="244"/>
      <c r="AF67" s="244"/>
      <c r="AG67" s="244"/>
      <c r="AH67" s="244"/>
    </row>
    <row r="68" spans="28:34" s="243" customFormat="1" x14ac:dyDescent="0.15"/>
    <row r="69" spans="28:34" s="243" customFormat="1" x14ac:dyDescent="0.15">
      <c r="AB69" s="244"/>
      <c r="AC69" s="244"/>
      <c r="AD69" s="244"/>
      <c r="AE69" s="244"/>
    </row>
    <row r="70" spans="28:34" s="243" customFormat="1" x14ac:dyDescent="0.15">
      <c r="AB70" s="244"/>
      <c r="AC70" s="244"/>
      <c r="AD70" s="244"/>
      <c r="AE70" s="244"/>
      <c r="AF70" s="244"/>
      <c r="AG70" s="244"/>
      <c r="AH70" s="244"/>
    </row>
    <row r="71" spans="28:34" s="243" customFormat="1" x14ac:dyDescent="0.15">
      <c r="AB71" s="244"/>
      <c r="AC71" s="244"/>
      <c r="AD71" s="244"/>
      <c r="AE71" s="244"/>
      <c r="AF71" s="244"/>
      <c r="AG71" s="244"/>
      <c r="AH71" s="244"/>
    </row>
    <row r="72" spans="28:34" s="243" customFormat="1" x14ac:dyDescent="0.15">
      <c r="AB72" s="244"/>
      <c r="AC72" s="244"/>
      <c r="AD72" s="244"/>
      <c r="AE72" s="244"/>
      <c r="AF72" s="244"/>
      <c r="AG72" s="244"/>
      <c r="AH72" s="244"/>
    </row>
    <row r="73" spans="28:34" s="243" customFormat="1" x14ac:dyDescent="0.15">
      <c r="AB73" s="244"/>
      <c r="AC73" s="244"/>
      <c r="AD73" s="244"/>
      <c r="AE73" s="244"/>
      <c r="AF73" s="244"/>
      <c r="AG73" s="244"/>
      <c r="AH73" s="244"/>
    </row>
    <row r="74" spans="28:34" s="243" customFormat="1" x14ac:dyDescent="0.15">
      <c r="AB74" s="244"/>
      <c r="AC74" s="244"/>
      <c r="AD74" s="244"/>
      <c r="AE74" s="244"/>
      <c r="AF74" s="244"/>
      <c r="AG74" s="244"/>
      <c r="AH74" s="244"/>
    </row>
    <row r="75" spans="28:34" s="243" customFormat="1" x14ac:dyDescent="0.15">
      <c r="AB75" s="244"/>
      <c r="AC75" s="244"/>
      <c r="AD75" s="244"/>
      <c r="AE75" s="244"/>
      <c r="AF75" s="244"/>
      <c r="AG75" s="244"/>
    </row>
    <row r="76" spans="28:34" s="243" customFormat="1" x14ac:dyDescent="0.15">
      <c r="AB76" s="244"/>
      <c r="AC76" s="244"/>
      <c r="AD76" s="244"/>
      <c r="AE76" s="244"/>
    </row>
    <row r="77" spans="28:34" s="243" customFormat="1" x14ac:dyDescent="0.15">
      <c r="AB77" s="244"/>
      <c r="AC77" s="244"/>
      <c r="AD77" s="244"/>
      <c r="AE77" s="244"/>
      <c r="AF77" s="244"/>
    </row>
    <row r="78" spans="28:34" s="243" customFormat="1" x14ac:dyDescent="0.15">
      <c r="AB78" s="244"/>
      <c r="AC78" s="244"/>
      <c r="AD78" s="244"/>
      <c r="AE78" s="244"/>
      <c r="AF78" s="244"/>
      <c r="AG78" s="244"/>
      <c r="AH78" s="244"/>
    </row>
    <row r="79" spans="28:34" s="243" customFormat="1" x14ac:dyDescent="0.15">
      <c r="AB79" s="244"/>
      <c r="AC79" s="244"/>
      <c r="AD79" s="244"/>
      <c r="AE79" s="244"/>
      <c r="AF79" s="244"/>
      <c r="AG79" s="244"/>
      <c r="AH79" s="244"/>
    </row>
    <row r="80" spans="28:34" s="243" customFormat="1" x14ac:dyDescent="0.15">
      <c r="AB80" s="244"/>
      <c r="AC80" s="244"/>
      <c r="AD80" s="244"/>
      <c r="AE80" s="244"/>
      <c r="AF80" s="244"/>
      <c r="AG80" s="244"/>
      <c r="AH80" s="244"/>
    </row>
    <row r="81" spans="25:34" s="243" customFormat="1" x14ac:dyDescent="0.15">
      <c r="Y81" s="244"/>
      <c r="Z81" s="244"/>
      <c r="AA81" s="244"/>
      <c r="AB81" s="244"/>
      <c r="AC81" s="244"/>
      <c r="AD81" s="244"/>
      <c r="AE81" s="244"/>
      <c r="AF81" s="244"/>
      <c r="AG81" s="244"/>
      <c r="AH81" s="244"/>
    </row>
    <row r="82" spans="25:34" s="243" customFormat="1" x14ac:dyDescent="0.15">
      <c r="Z82" s="244"/>
      <c r="AA82" s="244"/>
      <c r="AB82" s="244"/>
      <c r="AC82" s="244"/>
      <c r="AD82" s="244"/>
      <c r="AE82" s="244"/>
      <c r="AF82" s="244"/>
      <c r="AG82" s="244"/>
      <c r="AH82" s="244"/>
    </row>
    <row r="83" spans="25:34" s="243" customFormat="1" x14ac:dyDescent="0.15"/>
    <row r="84" spans="25:34" s="243" customFormat="1" x14ac:dyDescent="0.15">
      <c r="Y84" s="244"/>
      <c r="Z84" s="244"/>
      <c r="AA84" s="244"/>
      <c r="AB84" s="244"/>
      <c r="AC84" s="244"/>
      <c r="AD84" s="244"/>
      <c r="AE84" s="244"/>
      <c r="AF84" s="244"/>
      <c r="AG84" s="244"/>
      <c r="AH84" s="244"/>
    </row>
    <row r="85" spans="25:34" s="243" customFormat="1" x14ac:dyDescent="0.15">
      <c r="Y85" s="244"/>
      <c r="Z85" s="244"/>
      <c r="AA85" s="244"/>
      <c r="AB85" s="244"/>
      <c r="AC85" s="244"/>
      <c r="AD85" s="244"/>
      <c r="AE85" s="244"/>
      <c r="AF85" s="244"/>
      <c r="AG85" s="244"/>
      <c r="AH85" s="244"/>
    </row>
    <row r="86" spans="25:34" s="243" customFormat="1" x14ac:dyDescent="0.15">
      <c r="Y86" s="244"/>
      <c r="Z86" s="244"/>
      <c r="AA86" s="244"/>
      <c r="AB86" s="244"/>
      <c r="AC86" s="244"/>
      <c r="AD86" s="244"/>
      <c r="AE86" s="244"/>
      <c r="AF86" s="244"/>
      <c r="AG86" s="244"/>
      <c r="AH86" s="244"/>
    </row>
    <row r="87" spans="25:34" s="243" customFormat="1" x14ac:dyDescent="0.15">
      <c r="Y87" s="244"/>
      <c r="Z87" s="244"/>
      <c r="AA87" s="244"/>
      <c r="AB87" s="244"/>
      <c r="AC87" s="244"/>
      <c r="AD87" s="244"/>
      <c r="AE87" s="244"/>
      <c r="AF87" s="244"/>
      <c r="AG87" s="244"/>
      <c r="AH87" s="244"/>
    </row>
    <row r="88" spans="25:34" s="243" customFormat="1" x14ac:dyDescent="0.15">
      <c r="Y88" s="244"/>
      <c r="Z88" s="244"/>
      <c r="AA88" s="244"/>
      <c r="AB88" s="244"/>
      <c r="AC88" s="244"/>
      <c r="AD88" s="244"/>
      <c r="AE88" s="244"/>
      <c r="AF88" s="244"/>
      <c r="AG88" s="244"/>
    </row>
    <row r="89" spans="25:34" s="243" customFormat="1" x14ac:dyDescent="0.15">
      <c r="Y89" s="244"/>
      <c r="Z89" s="244"/>
      <c r="AA89" s="244"/>
      <c r="AB89" s="244"/>
      <c r="AC89" s="244"/>
      <c r="AD89" s="244"/>
      <c r="AE89" s="244"/>
      <c r="AF89" s="244"/>
      <c r="AG89" s="244"/>
      <c r="AH89" s="244"/>
    </row>
    <row r="90" spans="25:34" s="243" customFormat="1" x14ac:dyDescent="0.15">
      <c r="Y90" s="244"/>
      <c r="Z90" s="244"/>
      <c r="AA90" s="244"/>
      <c r="AB90" s="244"/>
      <c r="AC90" s="244"/>
      <c r="AD90" s="244"/>
      <c r="AE90" s="244"/>
      <c r="AF90" s="244"/>
      <c r="AG90" s="244"/>
      <c r="AH90" s="244"/>
    </row>
    <row r="91" spans="25:34" s="243" customFormat="1" x14ac:dyDescent="0.15">
      <c r="Y91" s="244"/>
      <c r="Z91" s="244"/>
      <c r="AA91" s="244"/>
      <c r="AB91" s="244"/>
      <c r="AC91" s="244"/>
      <c r="AD91" s="244"/>
      <c r="AE91" s="244"/>
      <c r="AF91" s="244"/>
      <c r="AG91" s="244"/>
      <c r="AH91" s="244"/>
    </row>
    <row r="92" spans="25:34" s="243" customFormat="1" ht="13.5" customHeight="1" x14ac:dyDescent="0.15">
      <c r="Y92" s="244"/>
      <c r="Z92" s="244"/>
      <c r="AA92" s="244"/>
      <c r="AB92" s="244"/>
      <c r="AC92" s="244"/>
      <c r="AD92" s="244"/>
      <c r="AE92" s="244"/>
      <c r="AF92" s="244"/>
      <c r="AG92" s="244"/>
      <c r="AH92" s="244"/>
    </row>
    <row r="93" spans="25:34" s="243" customFormat="1" ht="13.5" customHeight="1" x14ac:dyDescent="0.15">
      <c r="Y93" s="244"/>
      <c r="Z93" s="244"/>
      <c r="AA93" s="244"/>
      <c r="AB93" s="244"/>
      <c r="AC93" s="244"/>
      <c r="AD93" s="244"/>
      <c r="AE93" s="244"/>
      <c r="AF93" s="244"/>
      <c r="AG93" s="244"/>
      <c r="AH93" s="244"/>
    </row>
    <row r="94" spans="25:34" s="243" customFormat="1" ht="13.5" customHeight="1" x14ac:dyDescent="0.15">
      <c r="Y94" s="244"/>
      <c r="Z94" s="244"/>
      <c r="AA94" s="244"/>
      <c r="AB94" s="244"/>
      <c r="AC94" s="244"/>
      <c r="AD94" s="244"/>
      <c r="AE94" s="244"/>
    </row>
    <row r="95" spans="25:34" s="243" customFormat="1" ht="13.5" customHeight="1" x14ac:dyDescent="0.15">
      <c r="Y95" s="244"/>
      <c r="Z95" s="244"/>
      <c r="AA95" s="244"/>
      <c r="AB95" s="244"/>
      <c r="AC95" s="244"/>
      <c r="AD95" s="244"/>
      <c r="AE95" s="244"/>
      <c r="AF95" s="244"/>
      <c r="AG95" s="244"/>
    </row>
    <row r="96" spans="25:34" s="243" customFormat="1" ht="13.5" customHeight="1" x14ac:dyDescent="0.15">
      <c r="Y96" s="244"/>
      <c r="Z96" s="244"/>
      <c r="AA96" s="244"/>
      <c r="AB96" s="244"/>
      <c r="AC96" s="244"/>
      <c r="AD96" s="244"/>
      <c r="AE96" s="244"/>
      <c r="AF96" s="244"/>
      <c r="AG96" s="244"/>
      <c r="AH96" s="244"/>
    </row>
    <row r="97" spans="33:34" s="243" customFormat="1" ht="13.5" customHeight="1" x14ac:dyDescent="0.15">
      <c r="AG97" s="244"/>
      <c r="AH97" s="244"/>
    </row>
    <row r="98" spans="33:34" s="243" customFormat="1" ht="13.5" customHeight="1" x14ac:dyDescent="0.15">
      <c r="AG98" s="244"/>
      <c r="AH98" s="244"/>
    </row>
    <row r="99" spans="33:34" s="243" customFormat="1" ht="13.5" customHeight="1" x14ac:dyDescent="0.15">
      <c r="AG99" s="244"/>
      <c r="AH99" s="244"/>
    </row>
    <row r="100" spans="33:34" s="243" customFormat="1" ht="13.5" customHeight="1" x14ac:dyDescent="0.15">
      <c r="AG100" s="244"/>
      <c r="AH100" s="244"/>
    </row>
    <row r="101" spans="33:34" s="243" customFormat="1" ht="13.5" customHeight="1" x14ac:dyDescent="0.15">
      <c r="AG101" s="244"/>
    </row>
    <row r="102" spans="33:34" s="243" customFormat="1" ht="13.5" customHeight="1" x14ac:dyDescent="0.15">
      <c r="AG102" s="244"/>
      <c r="AH102" s="244"/>
    </row>
    <row r="103" spans="33:34" s="243" customFormat="1" ht="13.5" customHeight="1" x14ac:dyDescent="0.15">
      <c r="AG103" s="244"/>
      <c r="AH103" s="244"/>
    </row>
    <row r="104" spans="33:34" s="243" customFormat="1" ht="13.5" customHeight="1" x14ac:dyDescent="0.15"/>
    <row r="105" spans="33:34" s="243" customFormat="1" ht="13.5" customHeight="1" x14ac:dyDescent="0.15">
      <c r="AG105" s="244"/>
      <c r="AH105" s="244"/>
    </row>
    <row r="106" spans="33:34" s="243" customFormat="1" ht="13.5" customHeight="1" x14ac:dyDescent="0.15">
      <c r="AG106" s="244"/>
      <c r="AH106" s="244"/>
    </row>
    <row r="107" spans="33:34" s="243" customFormat="1" ht="13.5" customHeight="1" x14ac:dyDescent="0.15">
      <c r="AG107" s="244"/>
      <c r="AH107" s="244"/>
    </row>
    <row r="108" spans="33:34" s="243" customFormat="1" ht="13.5" customHeight="1" x14ac:dyDescent="0.15">
      <c r="AG108" s="244"/>
      <c r="AH108" s="244"/>
    </row>
    <row r="109" spans="33:34" s="243" customFormat="1" ht="13.5" customHeight="1" x14ac:dyDescent="0.15">
      <c r="AG109" s="244"/>
      <c r="AH109" s="244"/>
    </row>
    <row r="110" spans="33:34" s="243" customFormat="1" ht="13.5" customHeight="1" x14ac:dyDescent="0.15">
      <c r="AG110" s="244"/>
      <c r="AH110" s="244"/>
    </row>
    <row r="111" spans="33:34" s="243" customFormat="1" ht="13.5" customHeight="1" x14ac:dyDescent="0.15">
      <c r="AG111" s="244"/>
      <c r="AH111" s="244"/>
    </row>
    <row r="112" spans="33:34" s="243" customFormat="1" ht="13.5" customHeight="1" x14ac:dyDescent="0.15">
      <c r="AG112" s="244"/>
      <c r="AH112" s="244"/>
    </row>
    <row r="113" spans="34:34" s="243" customFormat="1" ht="13.5" customHeight="1" x14ac:dyDescent="0.15">
      <c r="AH113" s="244"/>
    </row>
    <row r="114" spans="34:34" s="243" customFormat="1" ht="13.5" customHeight="1" x14ac:dyDescent="0.15">
      <c r="AH114" s="244"/>
    </row>
    <row r="115" spans="34:34" s="243" customFormat="1" ht="13.5" customHeight="1" x14ac:dyDescent="0.15">
      <c r="AH115" s="244"/>
    </row>
    <row r="116" spans="34:34" s="243" customFormat="1" ht="13.5" customHeight="1" x14ac:dyDescent="0.15"/>
    <row r="117" spans="34:34" s="243" customFormat="1" ht="13.5" customHeight="1" x14ac:dyDescent="0.15">
      <c r="AH117" s="244"/>
    </row>
    <row r="118" spans="34:34" s="243" customFormat="1" ht="13.5" customHeight="1" x14ac:dyDescent="0.15">
      <c r="AH118" s="244"/>
    </row>
    <row r="119" spans="34:34" s="243" customFormat="1" ht="13.5" customHeight="1" x14ac:dyDescent="0.15">
      <c r="AH119" s="244"/>
    </row>
    <row r="120" spans="34:34" s="243" customFormat="1" ht="13.5" customHeight="1" x14ac:dyDescent="0.15"/>
    <row r="121" spans="34:34" s="243" customFormat="1" ht="13.5" customHeight="1" x14ac:dyDescent="0.15"/>
    <row r="122" spans="34:34" s="243" customFormat="1" ht="13.5" customHeight="1" x14ac:dyDescent="0.15">
      <c r="AH122" s="244"/>
    </row>
    <row r="123" spans="34:34" s="243" customFormat="1" ht="13.5" customHeight="1" x14ac:dyDescent="0.15">
      <c r="AH123" s="244"/>
    </row>
    <row r="124" spans="34:34" s="243" customFormat="1" ht="13.5" customHeight="1" x14ac:dyDescent="0.15">
      <c r="AH124" s="244"/>
    </row>
    <row r="125" spans="34:34" s="243" customFormat="1" ht="13.5" customHeight="1" x14ac:dyDescent="0.15">
      <c r="AH125" s="244"/>
    </row>
    <row r="126" spans="34:34" s="243" customFormat="1" ht="13.5" hidden="1" customHeight="1" x14ac:dyDescent="0.15">
      <c r="AH126" s="244"/>
    </row>
    <row r="127" spans="34:34" s="243" customFormat="1" ht="13.5" hidden="1" customHeight="1" x14ac:dyDescent="0.15">
      <c r="AH127" s="244"/>
    </row>
    <row r="128" spans="34:34" s="243" customFormat="1" ht="13.5" hidden="1" customHeight="1" x14ac:dyDescent="0.15">
      <c r="AH128" s="244"/>
    </row>
    <row r="129" s="243" customFormat="1" ht="13.5" hidden="1" customHeight="1" x14ac:dyDescent="0.15"/>
    <row r="130" s="243" customFormat="1" ht="13.5" hidden="1" customHeight="1" x14ac:dyDescent="0.15"/>
    <row r="131" s="243" customFormat="1" ht="13.5" hidden="1" customHeight="1" x14ac:dyDescent="0.15"/>
    <row r="132" s="243" customFormat="1" ht="13.5" hidden="1" customHeight="1" x14ac:dyDescent="0.15"/>
    <row r="133" s="243" customFormat="1" ht="13.5" hidden="1" customHeight="1" x14ac:dyDescent="0.15"/>
    <row r="134" s="243" customFormat="1" ht="13.5" hidden="1" customHeight="1" x14ac:dyDescent="0.15"/>
    <row r="135" s="243" customFormat="1"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55776</v>
      </c>
      <c r="E3" s="118"/>
      <c r="F3" s="119">
        <v>69806</v>
      </c>
      <c r="G3" s="120"/>
      <c r="H3" s="121"/>
    </row>
    <row r="4" spans="1:8" x14ac:dyDescent="0.15">
      <c r="A4" s="122"/>
      <c r="B4" s="123"/>
      <c r="C4" s="124"/>
      <c r="D4" s="125">
        <v>33829</v>
      </c>
      <c r="E4" s="126"/>
      <c r="F4" s="127">
        <v>32823</v>
      </c>
      <c r="G4" s="128"/>
      <c r="H4" s="129"/>
    </row>
    <row r="5" spans="1:8" x14ac:dyDescent="0.15">
      <c r="A5" s="110" t="s">
        <v>519</v>
      </c>
      <c r="B5" s="115"/>
      <c r="C5" s="116"/>
      <c r="D5" s="117">
        <v>110644</v>
      </c>
      <c r="E5" s="118"/>
      <c r="F5" s="119">
        <v>74444</v>
      </c>
      <c r="G5" s="120"/>
      <c r="H5" s="121"/>
    </row>
    <row r="6" spans="1:8" x14ac:dyDescent="0.15">
      <c r="A6" s="122"/>
      <c r="B6" s="123"/>
      <c r="C6" s="124"/>
      <c r="D6" s="125">
        <v>53134</v>
      </c>
      <c r="E6" s="126"/>
      <c r="F6" s="127">
        <v>34175</v>
      </c>
      <c r="G6" s="128"/>
      <c r="H6" s="129"/>
    </row>
    <row r="7" spans="1:8" x14ac:dyDescent="0.15">
      <c r="A7" s="110" t="s">
        <v>520</v>
      </c>
      <c r="B7" s="115"/>
      <c r="C7" s="116"/>
      <c r="D7" s="117">
        <v>57321</v>
      </c>
      <c r="E7" s="118"/>
      <c r="F7" s="119">
        <v>85205</v>
      </c>
      <c r="G7" s="120"/>
      <c r="H7" s="121"/>
    </row>
    <row r="8" spans="1:8" x14ac:dyDescent="0.15">
      <c r="A8" s="122"/>
      <c r="B8" s="123"/>
      <c r="C8" s="124"/>
      <c r="D8" s="125">
        <v>28510</v>
      </c>
      <c r="E8" s="126"/>
      <c r="F8" s="127">
        <v>38847</v>
      </c>
      <c r="G8" s="128"/>
      <c r="H8" s="129"/>
    </row>
    <row r="9" spans="1:8" x14ac:dyDescent="0.15">
      <c r="A9" s="110" t="s">
        <v>521</v>
      </c>
      <c r="B9" s="115"/>
      <c r="C9" s="116"/>
      <c r="D9" s="117">
        <v>92455</v>
      </c>
      <c r="E9" s="118"/>
      <c r="F9" s="119">
        <v>69469</v>
      </c>
      <c r="G9" s="120"/>
      <c r="H9" s="121"/>
    </row>
    <row r="10" spans="1:8" x14ac:dyDescent="0.15">
      <c r="A10" s="122"/>
      <c r="B10" s="123"/>
      <c r="C10" s="124"/>
      <c r="D10" s="125">
        <v>57599</v>
      </c>
      <c r="E10" s="126"/>
      <c r="F10" s="127">
        <v>38215</v>
      </c>
      <c r="G10" s="128"/>
      <c r="H10" s="129"/>
    </row>
    <row r="11" spans="1:8" x14ac:dyDescent="0.15">
      <c r="A11" s="110" t="s">
        <v>522</v>
      </c>
      <c r="B11" s="115"/>
      <c r="C11" s="116"/>
      <c r="D11" s="117">
        <v>62165</v>
      </c>
      <c r="E11" s="118"/>
      <c r="F11" s="119">
        <v>67293</v>
      </c>
      <c r="G11" s="120"/>
      <c r="H11" s="121"/>
    </row>
    <row r="12" spans="1:8" x14ac:dyDescent="0.15">
      <c r="A12" s="122"/>
      <c r="B12" s="123"/>
      <c r="C12" s="130"/>
      <c r="D12" s="125">
        <v>25225</v>
      </c>
      <c r="E12" s="126"/>
      <c r="F12" s="127">
        <v>35076</v>
      </c>
      <c r="G12" s="128"/>
      <c r="H12" s="129"/>
    </row>
    <row r="13" spans="1:8" x14ac:dyDescent="0.15">
      <c r="A13" s="110"/>
      <c r="B13" s="115"/>
      <c r="C13" s="131"/>
      <c r="D13" s="132">
        <v>75672</v>
      </c>
      <c r="E13" s="133"/>
      <c r="F13" s="134">
        <v>73243</v>
      </c>
      <c r="G13" s="135"/>
      <c r="H13" s="121"/>
    </row>
    <row r="14" spans="1:8" x14ac:dyDescent="0.15">
      <c r="A14" s="122"/>
      <c r="B14" s="123"/>
      <c r="C14" s="124"/>
      <c r="D14" s="125">
        <v>39659</v>
      </c>
      <c r="E14" s="126"/>
      <c r="F14" s="127">
        <v>35827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14.74</v>
      </c>
      <c r="C19" s="136">
        <f>ROUND(VALUE(SUBSTITUTE(実質収支比率等に係る経年分析!G$48,"▲","-")),2)</f>
        <v>15.22</v>
      </c>
      <c r="D19" s="136">
        <f>ROUND(VALUE(SUBSTITUTE(実質収支比率等に係る経年分析!H$48,"▲","-")),2)</f>
        <v>14.76</v>
      </c>
      <c r="E19" s="136">
        <f>ROUND(VALUE(SUBSTITUTE(実質収支比率等に係る経年分析!I$48,"▲","-")),2)</f>
        <v>14.35</v>
      </c>
      <c r="F19" s="136">
        <f>ROUND(VALUE(SUBSTITUTE(実質収支比率等に係る経年分析!J$48,"▲","-")),2)</f>
        <v>12.38</v>
      </c>
    </row>
    <row r="20" spans="1:11" x14ac:dyDescent="0.15">
      <c r="A20" s="136" t="s">
        <v>43</v>
      </c>
      <c r="B20" s="136">
        <f>ROUND(VALUE(SUBSTITUTE(実質収支比率等に係る経年分析!F$47,"▲","-")),2)</f>
        <v>27.05</v>
      </c>
      <c r="C20" s="136">
        <f>ROUND(VALUE(SUBSTITUTE(実質収支比率等に係る経年分析!G$47,"▲","-")),2)</f>
        <v>27.37</v>
      </c>
      <c r="D20" s="136">
        <f>ROUND(VALUE(SUBSTITUTE(実質収支比率等に係る経年分析!H$47,"▲","-")),2)</f>
        <v>27.42</v>
      </c>
      <c r="E20" s="136">
        <f>ROUND(VALUE(SUBSTITUTE(実質収支比率等に係る経年分析!I$47,"▲","-")),2)</f>
        <v>30.41</v>
      </c>
      <c r="F20" s="136">
        <f>ROUND(VALUE(SUBSTITUTE(実質収支比率等に係る経年分析!J$47,"▲","-")),2)</f>
        <v>30.88</v>
      </c>
    </row>
    <row r="21" spans="1:11" x14ac:dyDescent="0.15">
      <c r="A21" s="136" t="s">
        <v>44</v>
      </c>
      <c r="B21" s="136">
        <f>IF(ISNUMBER(VALUE(SUBSTITUTE(実質収支比率等に係る経年分析!F$49,"▲","-"))),ROUND(VALUE(SUBSTITUTE(実質収支比率等に係る経年分析!F$49,"▲","-")),2),NA())</f>
        <v>4.8899999999999997</v>
      </c>
      <c r="C21" s="136">
        <f>IF(ISNUMBER(VALUE(SUBSTITUTE(実質収支比率等に係る経年分析!G$49,"▲","-"))),ROUND(VALUE(SUBSTITUTE(実質収支比率等に係る経年分析!G$49,"▲","-")),2),NA())</f>
        <v>0.33</v>
      </c>
      <c r="D21" s="136">
        <f>IF(ISNUMBER(VALUE(SUBSTITUTE(実質収支比率等に係る経年分析!H$49,"▲","-"))),ROUND(VALUE(SUBSTITUTE(実質収支比率等に係る経年分析!H$49,"▲","-")),2),NA())</f>
        <v>-0.45</v>
      </c>
      <c r="E21" s="136">
        <f>IF(ISNUMBER(VALUE(SUBSTITUTE(実質収支比率等に係る経年分析!I$49,"▲","-"))),ROUND(VALUE(SUBSTITUTE(実質収支比率等に係る経年分析!I$49,"▲","-")),2),NA())</f>
        <v>4.3600000000000003</v>
      </c>
      <c r="F21" s="136">
        <f>IF(ISNUMBER(VALUE(SUBSTITUTE(実質収支比率等に係る経年分析!J$49,"▲","-"))),ROUND(VALUE(SUBSTITUTE(実質収支比率等に係る経年分析!J$49,"▲","-")),2),NA())</f>
        <v>0.71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1.75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1.53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1.22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1.22</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27.46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27.82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27.14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23.95</v>
      </c>
    </row>
    <row r="34" spans="1:16" x14ac:dyDescent="0.15">
      <c r="A34" s="137" t="str">
        <f>IF(連結実質赤字比率に係る赤字・黒字の構成分析!C$36="",NA(),連結実質赤字比率に係る赤字・黒字の構成分析!C$36)</f>
        <v>学校給食センター特別会計</v>
      </c>
      <c r="B34" s="137">
        <f>IF(ROUND(VALUE(SUBSTITUTE(連結実質赤字比率に係る赤字・黒字の構成分析!F$36,"▲", "-")), 2) &lt; 0, ABS(ROUND(VALUE(SUBSTITUTE(連結実質赤字比率に係る赤字・黒字の構成分析!F$36,"▲", "-")), 2)), NA())</f>
        <v>0.1</v>
      </c>
      <c r="C34" s="137" t="e">
        <f>IF(ROUND(VALUE(SUBSTITUTE(連結実質赤字比率に係る赤字・黒字の構成分析!F$36,"▲", "-")), 2) &gt;= 0, ABS(ROUND(VALUE(SUBSTITUTE(連結実質赤字比率に係る赤字・黒字の構成分析!F$36,"▲", "-")), 2)), NA())</f>
        <v>#N/A</v>
      </c>
      <c r="D34" s="137">
        <f>IF(ROUND(VALUE(SUBSTITUTE(連結実質赤字比率に係る赤字・黒字の構成分析!G$36,"▲", "-")), 2) &lt; 0, ABS(ROUND(VALUE(SUBSTITUTE(連結実質赤字比率に係る赤字・黒字の構成分析!G$36,"▲", "-")), 2)), NA())</f>
        <v>0.1</v>
      </c>
      <c r="E34" s="137" t="e">
        <f>IF(ROUND(VALUE(SUBSTITUTE(連結実質赤字比率に係る赤字・黒字の構成分析!G$36,"▲", "-")), 2) &gt;= 0, ABS(ROUND(VALUE(SUBSTITUTE(連結実質赤字比率に係る赤字・黒字の構成分析!G$36,"▲", "-")), 2)), NA())</f>
        <v>#N/A</v>
      </c>
      <c r="F34" s="137">
        <f>IF(ROUND(VALUE(SUBSTITUTE(連結実質赤字比率に係る赤字・黒字の構成分析!H$36,"▲", "-")), 2) &lt; 0, ABS(ROUND(VALUE(SUBSTITUTE(連結実質赤字比率に係る赤字・黒字の構成分析!H$36,"▲", "-")), 2)), NA())</f>
        <v>0.1</v>
      </c>
      <c r="G34" s="137" t="e">
        <f>IF(ROUND(VALUE(SUBSTITUTE(連結実質赤字比率に係る赤字・黒字の構成分析!H$36,"▲", "-")), 2) &gt;= 0, ABS(ROUND(VALUE(SUBSTITUTE(連結実質赤字比率に係る赤字・黒字の構成分析!H$36,"▲", "-")), 2)), NA())</f>
        <v>#N/A</v>
      </c>
      <c r="H34" s="137">
        <f>IF(ROUND(VALUE(SUBSTITUTE(連結実質赤字比率に係る赤字・黒字の構成分析!I$36,"▲", "-")), 2) &lt; 0, ABS(ROUND(VALUE(SUBSTITUTE(連結実質赤字比率に係る赤字・黒字の構成分析!I$36,"▲", "-")), 2)), NA())</f>
        <v>0.08</v>
      </c>
      <c r="I34" s="137" t="e">
        <f>IF(ROUND(VALUE(SUBSTITUTE(連結実質赤字比率に係る赤字・黒字の構成分析!I$36,"▲", "-")), 2) &gt;= 0, ABS(ROUND(VALUE(SUBSTITUTE(連結実質赤字比率に係る赤字・黒字の構成分析!I$36,"▲", "-")), 2)), NA())</f>
        <v>#N/A</v>
      </c>
      <c r="J34" s="137">
        <f>IF(ROUND(VALUE(SUBSTITUTE(連結実質赤字比率に係る赤字・黒字の構成分析!J$36,"▲", "-")), 2) &lt; 0, ABS(ROUND(VALUE(SUBSTITUTE(連結実質赤字比率に係る赤字・黒字の構成分析!J$36,"▲", "-")), 2)), NA())</f>
        <v>0.06</v>
      </c>
      <c r="K34" s="137" t="e">
        <f>IF(ROUND(VALUE(SUBSTITUTE(連結実質赤字比率に係る赤字・黒字の構成分析!J$36,"▲", "-")), 2) &gt;= 0, ABS(ROUND(VALUE(SUBSTITUTE(連結実質赤字比率に係る赤字・黒字の構成分析!J$36,"▲", "-")), 2)), NA())</f>
        <v>#N/A</v>
      </c>
    </row>
    <row r="35" spans="1:16" x14ac:dyDescent="0.15">
      <c r="A35" s="137" t="str">
        <f>IF(連結実質赤字比率に係る赤字・黒字の構成分析!C$35="",NA(),連結実質赤字比率に係る赤字・黒字の構成分析!C$35)</f>
        <v>住宅新築資金等貸付事業特別会計</v>
      </c>
      <c r="B35" s="137">
        <f>IF(ROUND(VALUE(SUBSTITUTE(連結実質赤字比率に係る赤字・黒字の構成分析!F$35,"▲", "-")), 2) &lt; 0, ABS(ROUND(VALUE(SUBSTITUTE(連結実質赤字比率に係る赤字・黒字の構成分析!F$35,"▲", "-")), 2)), NA())</f>
        <v>12.62</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12.5</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12.27</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11.56</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11.5</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国民健康保険事業勘定特別会計</v>
      </c>
      <c r="B36" s="137">
        <f>IF(ROUND(VALUE(SUBSTITUTE(連結実質赤字比率に係る赤字・黒字の構成分析!F$34,"▲", "-")), 2) &lt; 0, ABS(ROUND(VALUE(SUBSTITUTE(連結実質赤字比率に係る赤字・黒字の構成分析!F$34,"▲", "-")), 2)), NA())</f>
        <v>14.31</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15.08</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14.37</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12.54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11.74</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1112</v>
      </c>
      <c r="E42" s="138"/>
      <c r="F42" s="138"/>
      <c r="G42" s="138">
        <f>'実質公債費比率（分子）の構造'!L$52</f>
        <v>1014</v>
      </c>
      <c r="H42" s="138"/>
      <c r="I42" s="138"/>
      <c r="J42" s="138">
        <f>'実質公債費比率（分子）の構造'!M$52</f>
        <v>1048</v>
      </c>
      <c r="K42" s="138"/>
      <c r="L42" s="138"/>
      <c r="M42" s="138">
        <f>'実質公債費比率（分子）の構造'!N$52</f>
        <v>1105</v>
      </c>
      <c r="N42" s="138"/>
      <c r="O42" s="138"/>
      <c r="P42" s="138">
        <f>'実質公債費比率（分子）の構造'!O$52</f>
        <v>1126</v>
      </c>
    </row>
    <row r="43" spans="1:16" x14ac:dyDescent="0.15">
      <c r="A43" s="138" t="s">
        <v>52</v>
      </c>
      <c r="B43" s="138">
        <f>'実質公債費比率（分子）の構造'!K$51</f>
        <v>2</v>
      </c>
      <c r="C43" s="138"/>
      <c r="D43" s="138"/>
      <c r="E43" s="138">
        <f>'実質公債費比率（分子）の構造'!L$51</f>
        <v>2</v>
      </c>
      <c r="F43" s="138"/>
      <c r="G43" s="138"/>
      <c r="H43" s="138">
        <f>'実質公債費比率（分子）の構造'!M$51</f>
        <v>2</v>
      </c>
      <c r="I43" s="138"/>
      <c r="J43" s="138"/>
      <c r="K43" s="138">
        <f>'実質公債費比率（分子）の構造'!N$51</f>
        <v>2</v>
      </c>
      <c r="L43" s="138"/>
      <c r="M43" s="138"/>
      <c r="N43" s="138">
        <f>'実質公債費比率（分子）の構造'!O$51</f>
        <v>1</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50</v>
      </c>
      <c r="C45" s="138"/>
      <c r="D45" s="138"/>
      <c r="E45" s="138">
        <f>'実質公債費比率（分子）の構造'!L$49</f>
        <v>35</v>
      </c>
      <c r="F45" s="138"/>
      <c r="G45" s="138"/>
      <c r="H45" s="138">
        <f>'実質公債費比率（分子）の構造'!M$49</f>
        <v>37</v>
      </c>
      <c r="I45" s="138"/>
      <c r="J45" s="138"/>
      <c r="K45" s="138">
        <f>'実質公債費比率（分子）の構造'!N$49</f>
        <v>77</v>
      </c>
      <c r="L45" s="138"/>
      <c r="M45" s="138"/>
      <c r="N45" s="138">
        <f>'実質公債費比率（分子）の構造'!O$49</f>
        <v>78</v>
      </c>
      <c r="O45" s="138"/>
      <c r="P45" s="138"/>
    </row>
    <row r="46" spans="1:16" x14ac:dyDescent="0.15">
      <c r="A46" s="138" t="s">
        <v>55</v>
      </c>
      <c r="B46" s="138">
        <f>'実質公債費比率（分子）の構造'!K$48</f>
        <v>3</v>
      </c>
      <c r="C46" s="138"/>
      <c r="D46" s="138"/>
      <c r="E46" s="138">
        <f>'実質公債費比率（分子）の構造'!L$48</f>
        <v>3</v>
      </c>
      <c r="F46" s="138"/>
      <c r="G46" s="138"/>
      <c r="H46" s="138">
        <f>'実質公債費比率（分子）の構造'!M$48</f>
        <v>3</v>
      </c>
      <c r="I46" s="138"/>
      <c r="J46" s="138"/>
      <c r="K46" s="138">
        <f>'実質公債費比率（分子）の構造'!N$48</f>
        <v>3</v>
      </c>
      <c r="L46" s="138"/>
      <c r="M46" s="138"/>
      <c r="N46" s="138">
        <f>'実質公債費比率（分子）の構造'!O$48</f>
        <v>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1495</v>
      </c>
      <c r="C49" s="138"/>
      <c r="D49" s="138"/>
      <c r="E49" s="138">
        <f>'実質公債費比率（分子）の構造'!L$45</f>
        <v>1391</v>
      </c>
      <c r="F49" s="138"/>
      <c r="G49" s="138"/>
      <c r="H49" s="138">
        <f>'実質公債費比率（分子）の構造'!M$45</f>
        <v>1366</v>
      </c>
      <c r="I49" s="138"/>
      <c r="J49" s="138"/>
      <c r="K49" s="138">
        <f>'実質公債費比率（分子）の構造'!N$45</f>
        <v>1389</v>
      </c>
      <c r="L49" s="138"/>
      <c r="M49" s="138"/>
      <c r="N49" s="138">
        <f>'実質公債費比率（分子）の構造'!O$45</f>
        <v>1373</v>
      </c>
      <c r="O49" s="138"/>
      <c r="P49" s="138"/>
    </row>
    <row r="50" spans="1:16" x14ac:dyDescent="0.15">
      <c r="A50" s="138" t="s">
        <v>59</v>
      </c>
      <c r="B50" s="138" t="e">
        <f>NA()</f>
        <v>#N/A</v>
      </c>
      <c r="C50" s="138">
        <f>IF(ISNUMBER('実質公債費比率（分子）の構造'!K$53),'実質公債費比率（分子）の構造'!K$53,NA())</f>
        <v>438</v>
      </c>
      <c r="D50" s="138" t="e">
        <f>NA()</f>
        <v>#N/A</v>
      </c>
      <c r="E50" s="138" t="e">
        <f>NA()</f>
        <v>#N/A</v>
      </c>
      <c r="F50" s="138">
        <f>IF(ISNUMBER('実質公債費比率（分子）の構造'!L$53),'実質公債費比率（分子）の構造'!L$53,NA())</f>
        <v>417</v>
      </c>
      <c r="G50" s="138" t="e">
        <f>NA()</f>
        <v>#N/A</v>
      </c>
      <c r="H50" s="138" t="e">
        <f>NA()</f>
        <v>#N/A</v>
      </c>
      <c r="I50" s="138">
        <f>IF(ISNUMBER('実質公債費比率（分子）の構造'!M$53),'実質公債費比率（分子）の構造'!M$53,NA())</f>
        <v>360</v>
      </c>
      <c r="J50" s="138" t="e">
        <f>NA()</f>
        <v>#N/A</v>
      </c>
      <c r="K50" s="138" t="e">
        <f>NA()</f>
        <v>#N/A</v>
      </c>
      <c r="L50" s="138">
        <f>IF(ISNUMBER('実質公債費比率（分子）の構造'!N$53),'実質公債費比率（分子）の構造'!N$53,NA())</f>
        <v>366</v>
      </c>
      <c r="M50" s="138" t="e">
        <f>NA()</f>
        <v>#N/A</v>
      </c>
      <c r="N50" s="138" t="e">
        <f>NA()</f>
        <v>#N/A</v>
      </c>
      <c r="O50" s="138">
        <f>IF(ISNUMBER('実質公債費比率（分子）の構造'!O$53),'実質公債費比率（分子）の構造'!O$53,NA())</f>
        <v>330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7607</v>
      </c>
      <c r="E56" s="137"/>
      <c r="F56" s="137"/>
      <c r="G56" s="137">
        <f>'将来負担比率（分子）の構造'!J$52</f>
        <v>8352</v>
      </c>
      <c r="H56" s="137"/>
      <c r="I56" s="137"/>
      <c r="J56" s="137">
        <f>'将来負担比率（分子）の構造'!K$52</f>
        <v>8694</v>
      </c>
      <c r="K56" s="137"/>
      <c r="L56" s="137"/>
      <c r="M56" s="137">
        <f>'将来負担比率（分子）の構造'!L$52</f>
        <v>8911</v>
      </c>
      <c r="N56" s="137"/>
      <c r="O56" s="137"/>
      <c r="P56" s="137">
        <f>'将来負担比率（分子）の構造'!M$52</f>
        <v>8735</v>
      </c>
    </row>
    <row r="57" spans="1:16" x14ac:dyDescent="0.15">
      <c r="A57" s="137" t="s">
        <v>36</v>
      </c>
      <c r="B57" s="137"/>
      <c r="C57" s="137"/>
      <c r="D57" s="137">
        <f>'将来負担比率（分子）の構造'!I$51</f>
        <v>2250</v>
      </c>
      <c r="E57" s="137"/>
      <c r="F57" s="137"/>
      <c r="G57" s="137">
        <f>'将来負担比率（分子）の構造'!J$51</f>
        <v>2164</v>
      </c>
      <c r="H57" s="137"/>
      <c r="I57" s="137"/>
      <c r="J57" s="137">
        <f>'将来負担比率（分子）の構造'!K$51</f>
        <v>1909</v>
      </c>
      <c r="K57" s="137"/>
      <c r="L57" s="137"/>
      <c r="M57" s="137">
        <f>'将来負担比率（分子）の構造'!L$51</f>
        <v>1910</v>
      </c>
      <c r="N57" s="137"/>
      <c r="O57" s="137"/>
      <c r="P57" s="137">
        <f>'将来負担比率（分子）の構造'!M$51</f>
        <v>1731</v>
      </c>
    </row>
    <row r="58" spans="1:16" x14ac:dyDescent="0.15">
      <c r="A58" s="137" t="s">
        <v>35</v>
      </c>
      <c r="B58" s="137"/>
      <c r="C58" s="137"/>
      <c r="D58" s="137">
        <f>'将来負担比率（分子）の構造'!I$50</f>
        <v>2824</v>
      </c>
      <c r="E58" s="137"/>
      <c r="F58" s="137"/>
      <c r="G58" s="137">
        <f>'将来負担比率（分子）の構造'!J$50</f>
        <v>2807</v>
      </c>
      <c r="H58" s="137"/>
      <c r="I58" s="137"/>
      <c r="J58" s="137">
        <f>'将来負担比率（分子）の構造'!K$50</f>
        <v>2792</v>
      </c>
      <c r="K58" s="137"/>
      <c r="L58" s="137"/>
      <c r="M58" s="137">
        <f>'将来負担比率（分子）の構造'!L$50</f>
        <v>2994</v>
      </c>
      <c r="N58" s="137"/>
      <c r="O58" s="137"/>
      <c r="P58" s="137">
        <f>'将来負担比率（分子）の構造'!M$50</f>
        <v>2943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2780</v>
      </c>
      <c r="C62" s="137"/>
      <c r="D62" s="137"/>
      <c r="E62" s="137">
        <f>'将来負担比率（分子）の構造'!J$45</f>
        <v>2846</v>
      </c>
      <c r="F62" s="137"/>
      <c r="G62" s="137"/>
      <c r="H62" s="137">
        <f>'将来負担比率（分子）の構造'!K$45</f>
        <v>2572</v>
      </c>
      <c r="I62" s="137"/>
      <c r="J62" s="137"/>
      <c r="K62" s="137">
        <f>'将来負担比率（分子）の構造'!L$45</f>
        <v>2440</v>
      </c>
      <c r="L62" s="137"/>
      <c r="M62" s="137"/>
      <c r="N62" s="137">
        <f>'将来負担比率（分子）の構造'!M$45</f>
        <v>2488</v>
      </c>
      <c r="O62" s="137"/>
      <c r="P62" s="137"/>
    </row>
    <row r="63" spans="1:16" x14ac:dyDescent="0.15">
      <c r="A63" s="137" t="s">
        <v>28</v>
      </c>
      <c r="B63" s="137">
        <f>'将来負担比率（分子）の構造'!I$44</f>
        <v>438</v>
      </c>
      <c r="C63" s="137"/>
      <c r="D63" s="137"/>
      <c r="E63" s="137">
        <f>'将来負担比率（分子）の構造'!J$44</f>
        <v>467</v>
      </c>
      <c r="F63" s="137"/>
      <c r="G63" s="137"/>
      <c r="H63" s="137">
        <f>'将来負担比率（分子）の構造'!K$44</f>
        <v>538</v>
      </c>
      <c r="I63" s="137"/>
      <c r="J63" s="137"/>
      <c r="K63" s="137">
        <f>'将来負担比率（分子）の構造'!L$44</f>
        <v>463</v>
      </c>
      <c r="L63" s="137"/>
      <c r="M63" s="137"/>
      <c r="N63" s="137">
        <f>'将来負担比率（分子）の構造'!M$44</f>
        <v>381</v>
      </c>
      <c r="O63" s="137"/>
      <c r="P63" s="137"/>
    </row>
    <row r="64" spans="1:16" x14ac:dyDescent="0.15">
      <c r="A64" s="137" t="s">
        <v>27</v>
      </c>
      <c r="B64" s="137">
        <f>'将来負担比率（分子）の構造'!I$43</f>
        <v>20</v>
      </c>
      <c r="C64" s="137"/>
      <c r="D64" s="137"/>
      <c r="E64" s="137">
        <f>'将来負担比率（分子）の構造'!J$43</f>
        <v>21</v>
      </c>
      <c r="F64" s="137"/>
      <c r="G64" s="137"/>
      <c r="H64" s="137">
        <f>'将来負担比率（分子）の構造'!K$43</f>
        <v>20</v>
      </c>
      <c r="I64" s="137"/>
      <c r="J64" s="137"/>
      <c r="K64" s="137">
        <f>'将来負担比率（分子）の構造'!L$43</f>
        <v>18</v>
      </c>
      <c r="L64" s="137"/>
      <c r="M64" s="137"/>
      <c r="N64" s="137">
        <f>'将来負担比率（分子）の構造'!M$43</f>
        <v>20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12815</v>
      </c>
      <c r="C66" s="137"/>
      <c r="D66" s="137"/>
      <c r="E66" s="137">
        <f>'将来負担比率（分子）の構造'!J$41</f>
        <v>13231</v>
      </c>
      <c r="F66" s="137"/>
      <c r="G66" s="137"/>
      <c r="H66" s="137">
        <f>'将来負担比率（分子）の構造'!K$41</f>
        <v>12955</v>
      </c>
      <c r="I66" s="137"/>
      <c r="J66" s="137"/>
      <c r="K66" s="137">
        <f>'将来負担比率（分子）の構造'!L$41</f>
        <v>13380</v>
      </c>
      <c r="L66" s="137"/>
      <c r="M66" s="137"/>
      <c r="N66" s="137">
        <f>'将来負担比率（分子）の構造'!M$41</f>
        <v>13207</v>
      </c>
      <c r="O66" s="137"/>
      <c r="P66" s="137"/>
    </row>
    <row r="67" spans="1:16" x14ac:dyDescent="0.15">
      <c r="A67" s="137" t="s">
        <v>63</v>
      </c>
      <c r="B67" s="137" t="e">
        <f>NA()</f>
        <v>#N/A</v>
      </c>
      <c r="C67" s="137">
        <f>IF(ISNUMBER('将来負担比率（分子）の構造'!I$53), IF('将来負担比率（分子）の構造'!I$53 &lt; 0, 0, '将来負担比率（分子）の構造'!I$53), NA())</f>
        <v>3373</v>
      </c>
      <c r="D67" s="137" t="e">
        <f>NA()</f>
        <v>#N/A</v>
      </c>
      <c r="E67" s="137" t="e">
        <f>NA()</f>
        <v>#N/A</v>
      </c>
      <c r="F67" s="137">
        <f>IF(ISNUMBER('将来負担比率（分子）の構造'!J$53), IF('将来負担比率（分子）の構造'!J$53 &lt; 0, 0, '将来負担比率（分子）の構造'!J$53), NA())</f>
        <v>3243</v>
      </c>
      <c r="G67" s="137" t="e">
        <f>NA()</f>
        <v>#N/A</v>
      </c>
      <c r="H67" s="137" t="e">
        <f>NA()</f>
        <v>#N/A</v>
      </c>
      <c r="I67" s="137">
        <f>IF(ISNUMBER('将来負担比率（分子）の構造'!K$53), IF('将来負担比率（分子）の構造'!K$53 &lt; 0, 0, '将来負担比率（分子）の構造'!K$53), NA())</f>
        <v>2690</v>
      </c>
      <c r="J67" s="137" t="e">
        <f>NA()</f>
        <v>#N/A</v>
      </c>
      <c r="K67" s="137" t="e">
        <f>NA()</f>
        <v>#N/A</v>
      </c>
      <c r="L67" s="137">
        <f>IF(ISNUMBER('将来負担比率（分子）の構造'!L$53), IF('将来負担比率（分子）の構造'!L$53 &lt; 0, 0, '将来負担比率（分子）の構造'!L$53), NA())</f>
        <v>2485</v>
      </c>
      <c r="M67" s="137" t="e">
        <f>NA()</f>
        <v>#N/A</v>
      </c>
      <c r="N67" s="137" t="e">
        <f>NA()</f>
        <v>#N/A</v>
      </c>
      <c r="O67" s="137">
        <f>IF(ISNUMBER('将来負担比率（分子）の構造'!M$53), IF('将来負担比率（分子）の構造'!M$53 &lt; 0, 0, '将来負担比率（分子）の構造'!M$53), NA())</f>
        <v>2687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1240747</v>
      </c>
      <c r="S5" s="671"/>
      <c r="T5" s="671"/>
      <c r="U5" s="671"/>
      <c r="V5" s="671"/>
      <c r="W5" s="671"/>
      <c r="X5" s="671"/>
      <c r="Y5" s="718"/>
      <c r="Z5" s="731">
        <v>12.1</v>
      </c>
      <c r="AA5" s="731"/>
      <c r="AB5" s="731"/>
      <c r="AC5" s="731"/>
      <c r="AD5" s="732">
        <v>1240747</v>
      </c>
      <c r="AE5" s="732"/>
      <c r="AF5" s="732"/>
      <c r="AG5" s="732"/>
      <c r="AH5" s="732"/>
      <c r="AI5" s="732"/>
      <c r="AJ5" s="732"/>
      <c r="AK5" s="732"/>
      <c r="AL5" s="719">
        <v>26.9</v>
      </c>
      <c r="AM5" s="688"/>
      <c r="AN5" s="688"/>
      <c r="AO5" s="720"/>
      <c r="AP5" s="707" t="s">
        <v>210</v>
      </c>
      <c r="AQ5" s="708"/>
      <c r="AR5" s="708"/>
      <c r="AS5" s="708"/>
      <c r="AT5" s="708"/>
      <c r="AU5" s="708"/>
      <c r="AV5" s="708"/>
      <c r="AW5" s="708"/>
      <c r="AX5" s="708"/>
      <c r="AY5" s="708"/>
      <c r="AZ5" s="708"/>
      <c r="BA5" s="708"/>
      <c r="BB5" s="708"/>
      <c r="BC5" s="708"/>
      <c r="BD5" s="708"/>
      <c r="BE5" s="708"/>
      <c r="BF5" s="709"/>
      <c r="BG5" s="620">
        <v>1240747</v>
      </c>
      <c r="BH5" s="621"/>
      <c r="BI5" s="621"/>
      <c r="BJ5" s="621"/>
      <c r="BK5" s="621"/>
      <c r="BL5" s="621"/>
      <c r="BM5" s="621"/>
      <c r="BN5" s="622"/>
      <c r="BO5" s="673">
        <v>100</v>
      </c>
      <c r="BP5" s="673"/>
      <c r="BQ5" s="673"/>
      <c r="BR5" s="673"/>
      <c r="BS5" s="674">
        <v>5242</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71889</v>
      </c>
      <c r="S6" s="621"/>
      <c r="T6" s="621"/>
      <c r="U6" s="621"/>
      <c r="V6" s="621"/>
      <c r="W6" s="621"/>
      <c r="X6" s="621"/>
      <c r="Y6" s="622"/>
      <c r="Z6" s="673">
        <v>0.7</v>
      </c>
      <c r="AA6" s="673"/>
      <c r="AB6" s="673"/>
      <c r="AC6" s="673"/>
      <c r="AD6" s="674">
        <v>71889</v>
      </c>
      <c r="AE6" s="674"/>
      <c r="AF6" s="674"/>
      <c r="AG6" s="674"/>
      <c r="AH6" s="674"/>
      <c r="AI6" s="674"/>
      <c r="AJ6" s="674"/>
      <c r="AK6" s="674"/>
      <c r="AL6" s="643">
        <v>1.6</v>
      </c>
      <c r="AM6" s="675"/>
      <c r="AN6" s="675"/>
      <c r="AO6" s="676"/>
      <c r="AP6" s="617" t="s">
        <v>215</v>
      </c>
      <c r="AQ6" s="618"/>
      <c r="AR6" s="618"/>
      <c r="AS6" s="618"/>
      <c r="AT6" s="618"/>
      <c r="AU6" s="618"/>
      <c r="AV6" s="618"/>
      <c r="AW6" s="618"/>
      <c r="AX6" s="618"/>
      <c r="AY6" s="618"/>
      <c r="AZ6" s="618"/>
      <c r="BA6" s="618"/>
      <c r="BB6" s="618"/>
      <c r="BC6" s="618"/>
      <c r="BD6" s="618"/>
      <c r="BE6" s="618"/>
      <c r="BF6" s="619"/>
      <c r="BG6" s="620">
        <v>1240747</v>
      </c>
      <c r="BH6" s="621"/>
      <c r="BI6" s="621"/>
      <c r="BJ6" s="621"/>
      <c r="BK6" s="621"/>
      <c r="BL6" s="621"/>
      <c r="BM6" s="621"/>
      <c r="BN6" s="622"/>
      <c r="BO6" s="673">
        <v>100</v>
      </c>
      <c r="BP6" s="673"/>
      <c r="BQ6" s="673"/>
      <c r="BR6" s="673"/>
      <c r="BS6" s="674">
        <v>5242</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123000</v>
      </c>
      <c r="CS6" s="621"/>
      <c r="CT6" s="621"/>
      <c r="CU6" s="621"/>
      <c r="CV6" s="621"/>
      <c r="CW6" s="621"/>
      <c r="CX6" s="621"/>
      <c r="CY6" s="622"/>
      <c r="CZ6" s="673">
        <v>1.3</v>
      </c>
      <c r="DA6" s="673"/>
      <c r="DB6" s="673"/>
      <c r="DC6" s="673"/>
      <c r="DD6" s="626" t="s">
        <v>217</v>
      </c>
      <c r="DE6" s="621"/>
      <c r="DF6" s="621"/>
      <c r="DG6" s="621"/>
      <c r="DH6" s="621"/>
      <c r="DI6" s="621"/>
      <c r="DJ6" s="621"/>
      <c r="DK6" s="621"/>
      <c r="DL6" s="621"/>
      <c r="DM6" s="621"/>
      <c r="DN6" s="621"/>
      <c r="DO6" s="621"/>
      <c r="DP6" s="622"/>
      <c r="DQ6" s="626">
        <v>122967</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1045</v>
      </c>
      <c r="S7" s="621"/>
      <c r="T7" s="621"/>
      <c r="U7" s="621"/>
      <c r="V7" s="621"/>
      <c r="W7" s="621"/>
      <c r="X7" s="621"/>
      <c r="Y7" s="622"/>
      <c r="Z7" s="673">
        <v>0</v>
      </c>
      <c r="AA7" s="673"/>
      <c r="AB7" s="673"/>
      <c r="AC7" s="673"/>
      <c r="AD7" s="674">
        <v>1045</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458999</v>
      </c>
      <c r="BH7" s="621"/>
      <c r="BI7" s="621"/>
      <c r="BJ7" s="621"/>
      <c r="BK7" s="621"/>
      <c r="BL7" s="621"/>
      <c r="BM7" s="621"/>
      <c r="BN7" s="622"/>
      <c r="BO7" s="673">
        <v>37</v>
      </c>
      <c r="BP7" s="673"/>
      <c r="BQ7" s="673"/>
      <c r="BR7" s="673"/>
      <c r="BS7" s="674">
        <v>5242</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1346968</v>
      </c>
      <c r="CS7" s="621"/>
      <c r="CT7" s="621"/>
      <c r="CU7" s="621"/>
      <c r="CV7" s="621"/>
      <c r="CW7" s="621"/>
      <c r="CX7" s="621"/>
      <c r="CY7" s="622"/>
      <c r="CZ7" s="673">
        <v>14</v>
      </c>
      <c r="DA7" s="673"/>
      <c r="DB7" s="673"/>
      <c r="DC7" s="673"/>
      <c r="DD7" s="626">
        <v>20582</v>
      </c>
      <c r="DE7" s="621"/>
      <c r="DF7" s="621"/>
      <c r="DG7" s="621"/>
      <c r="DH7" s="621"/>
      <c r="DI7" s="621"/>
      <c r="DJ7" s="621"/>
      <c r="DK7" s="621"/>
      <c r="DL7" s="621"/>
      <c r="DM7" s="621"/>
      <c r="DN7" s="621"/>
      <c r="DO7" s="621"/>
      <c r="DP7" s="622"/>
      <c r="DQ7" s="626">
        <v>898754</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3419</v>
      </c>
      <c r="S8" s="621"/>
      <c r="T8" s="621"/>
      <c r="U8" s="621"/>
      <c r="V8" s="621"/>
      <c r="W8" s="621"/>
      <c r="X8" s="621"/>
      <c r="Y8" s="622"/>
      <c r="Z8" s="673">
        <v>0</v>
      </c>
      <c r="AA8" s="673"/>
      <c r="AB8" s="673"/>
      <c r="AC8" s="673"/>
      <c r="AD8" s="674">
        <v>3419</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20886</v>
      </c>
      <c r="BH8" s="621"/>
      <c r="BI8" s="621"/>
      <c r="BJ8" s="621"/>
      <c r="BK8" s="621"/>
      <c r="BL8" s="621"/>
      <c r="BM8" s="621"/>
      <c r="BN8" s="622"/>
      <c r="BO8" s="673">
        <v>1.7</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3552364</v>
      </c>
      <c r="CS8" s="621"/>
      <c r="CT8" s="621"/>
      <c r="CU8" s="621"/>
      <c r="CV8" s="621"/>
      <c r="CW8" s="621"/>
      <c r="CX8" s="621"/>
      <c r="CY8" s="622"/>
      <c r="CZ8" s="673">
        <v>36.9</v>
      </c>
      <c r="DA8" s="673"/>
      <c r="DB8" s="673"/>
      <c r="DC8" s="673"/>
      <c r="DD8" s="626" t="s">
        <v>217</v>
      </c>
      <c r="DE8" s="621"/>
      <c r="DF8" s="621"/>
      <c r="DG8" s="621"/>
      <c r="DH8" s="621"/>
      <c r="DI8" s="621"/>
      <c r="DJ8" s="621"/>
      <c r="DK8" s="621"/>
      <c r="DL8" s="621"/>
      <c r="DM8" s="621"/>
      <c r="DN8" s="621"/>
      <c r="DO8" s="621"/>
      <c r="DP8" s="622"/>
      <c r="DQ8" s="626">
        <v>1731815</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2277</v>
      </c>
      <c r="S9" s="621"/>
      <c r="T9" s="621"/>
      <c r="U9" s="621"/>
      <c r="V9" s="621"/>
      <c r="W9" s="621"/>
      <c r="X9" s="621"/>
      <c r="Y9" s="622"/>
      <c r="Z9" s="673">
        <v>0</v>
      </c>
      <c r="AA9" s="673"/>
      <c r="AB9" s="673"/>
      <c r="AC9" s="673"/>
      <c r="AD9" s="674">
        <v>2277</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385572</v>
      </c>
      <c r="BH9" s="621"/>
      <c r="BI9" s="621"/>
      <c r="BJ9" s="621"/>
      <c r="BK9" s="621"/>
      <c r="BL9" s="621"/>
      <c r="BM9" s="621"/>
      <c r="BN9" s="622"/>
      <c r="BO9" s="673">
        <v>31.1</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838213</v>
      </c>
      <c r="CS9" s="621"/>
      <c r="CT9" s="621"/>
      <c r="CU9" s="621"/>
      <c r="CV9" s="621"/>
      <c r="CW9" s="621"/>
      <c r="CX9" s="621"/>
      <c r="CY9" s="622"/>
      <c r="CZ9" s="673">
        <v>8.6999999999999993</v>
      </c>
      <c r="DA9" s="673"/>
      <c r="DB9" s="673"/>
      <c r="DC9" s="673"/>
      <c r="DD9" s="626">
        <v>15827</v>
      </c>
      <c r="DE9" s="621"/>
      <c r="DF9" s="621"/>
      <c r="DG9" s="621"/>
      <c r="DH9" s="621"/>
      <c r="DI9" s="621"/>
      <c r="DJ9" s="621"/>
      <c r="DK9" s="621"/>
      <c r="DL9" s="621"/>
      <c r="DM9" s="621"/>
      <c r="DN9" s="621"/>
      <c r="DO9" s="621"/>
      <c r="DP9" s="622"/>
      <c r="DQ9" s="626">
        <v>576291</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279018</v>
      </c>
      <c r="S10" s="621"/>
      <c r="T10" s="621"/>
      <c r="U10" s="621"/>
      <c r="V10" s="621"/>
      <c r="W10" s="621"/>
      <c r="X10" s="621"/>
      <c r="Y10" s="622"/>
      <c r="Z10" s="673">
        <v>2.7</v>
      </c>
      <c r="AA10" s="673"/>
      <c r="AB10" s="673"/>
      <c r="AC10" s="673"/>
      <c r="AD10" s="674">
        <v>279018</v>
      </c>
      <c r="AE10" s="674"/>
      <c r="AF10" s="674"/>
      <c r="AG10" s="674"/>
      <c r="AH10" s="674"/>
      <c r="AI10" s="674"/>
      <c r="AJ10" s="674"/>
      <c r="AK10" s="674"/>
      <c r="AL10" s="643">
        <v>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26041</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16703</v>
      </c>
      <c r="CS10" s="621"/>
      <c r="CT10" s="621"/>
      <c r="CU10" s="621"/>
      <c r="CV10" s="621"/>
      <c r="CW10" s="621"/>
      <c r="CX10" s="621"/>
      <c r="CY10" s="622"/>
      <c r="CZ10" s="673">
        <v>0.2</v>
      </c>
      <c r="DA10" s="673"/>
      <c r="DB10" s="673"/>
      <c r="DC10" s="673"/>
      <c r="DD10" s="626" t="s">
        <v>112</v>
      </c>
      <c r="DE10" s="621"/>
      <c r="DF10" s="621"/>
      <c r="DG10" s="621"/>
      <c r="DH10" s="621"/>
      <c r="DI10" s="621"/>
      <c r="DJ10" s="621"/>
      <c r="DK10" s="621"/>
      <c r="DL10" s="621"/>
      <c r="DM10" s="621"/>
      <c r="DN10" s="621"/>
      <c r="DO10" s="621"/>
      <c r="DP10" s="622"/>
      <c r="DQ10" s="626">
        <v>16703</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13326</v>
      </c>
      <c r="S11" s="621"/>
      <c r="T11" s="621"/>
      <c r="U11" s="621"/>
      <c r="V11" s="621"/>
      <c r="W11" s="621"/>
      <c r="X11" s="621"/>
      <c r="Y11" s="622"/>
      <c r="Z11" s="673">
        <v>0.1</v>
      </c>
      <c r="AA11" s="673"/>
      <c r="AB11" s="673"/>
      <c r="AC11" s="673"/>
      <c r="AD11" s="674">
        <v>13326</v>
      </c>
      <c r="AE11" s="674"/>
      <c r="AF11" s="674"/>
      <c r="AG11" s="674"/>
      <c r="AH11" s="674"/>
      <c r="AI11" s="674"/>
      <c r="AJ11" s="674"/>
      <c r="AK11" s="674"/>
      <c r="AL11" s="643">
        <v>0.3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26500</v>
      </c>
      <c r="BH11" s="621"/>
      <c r="BI11" s="621"/>
      <c r="BJ11" s="621"/>
      <c r="BK11" s="621"/>
      <c r="BL11" s="621"/>
      <c r="BM11" s="621"/>
      <c r="BN11" s="622"/>
      <c r="BO11" s="673">
        <v>2.1</v>
      </c>
      <c r="BP11" s="673"/>
      <c r="BQ11" s="673"/>
      <c r="BR11" s="673"/>
      <c r="BS11" s="626">
        <v>5242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94560</v>
      </c>
      <c r="CS11" s="621"/>
      <c r="CT11" s="621"/>
      <c r="CU11" s="621"/>
      <c r="CV11" s="621"/>
      <c r="CW11" s="621"/>
      <c r="CX11" s="621"/>
      <c r="CY11" s="622"/>
      <c r="CZ11" s="673">
        <v>1</v>
      </c>
      <c r="DA11" s="673"/>
      <c r="DB11" s="673"/>
      <c r="DC11" s="673"/>
      <c r="DD11" s="626">
        <v>8432</v>
      </c>
      <c r="DE11" s="621"/>
      <c r="DF11" s="621"/>
      <c r="DG11" s="621"/>
      <c r="DH11" s="621"/>
      <c r="DI11" s="621"/>
      <c r="DJ11" s="621"/>
      <c r="DK11" s="621"/>
      <c r="DL11" s="621"/>
      <c r="DM11" s="621"/>
      <c r="DN11" s="621"/>
      <c r="DO11" s="621"/>
      <c r="DP11" s="622"/>
      <c r="DQ11" s="626">
        <v>71967</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540047</v>
      </c>
      <c r="BH12" s="621"/>
      <c r="BI12" s="621"/>
      <c r="BJ12" s="621"/>
      <c r="BK12" s="621"/>
      <c r="BL12" s="621"/>
      <c r="BM12" s="621"/>
      <c r="BN12" s="622"/>
      <c r="BO12" s="673">
        <v>43.5</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90312</v>
      </c>
      <c r="CS12" s="621"/>
      <c r="CT12" s="621"/>
      <c r="CU12" s="621"/>
      <c r="CV12" s="621"/>
      <c r="CW12" s="621"/>
      <c r="CX12" s="621"/>
      <c r="CY12" s="622"/>
      <c r="CZ12" s="673">
        <v>0.9</v>
      </c>
      <c r="DA12" s="673"/>
      <c r="DB12" s="673"/>
      <c r="DC12" s="673"/>
      <c r="DD12" s="626">
        <v>2824</v>
      </c>
      <c r="DE12" s="621"/>
      <c r="DF12" s="621"/>
      <c r="DG12" s="621"/>
      <c r="DH12" s="621"/>
      <c r="DI12" s="621"/>
      <c r="DJ12" s="621"/>
      <c r="DK12" s="621"/>
      <c r="DL12" s="621"/>
      <c r="DM12" s="621"/>
      <c r="DN12" s="621"/>
      <c r="DO12" s="621"/>
      <c r="DP12" s="622"/>
      <c r="DQ12" s="626">
        <v>51258</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19139</v>
      </c>
      <c r="S13" s="621"/>
      <c r="T13" s="621"/>
      <c r="U13" s="621"/>
      <c r="V13" s="621"/>
      <c r="W13" s="621"/>
      <c r="X13" s="621"/>
      <c r="Y13" s="622"/>
      <c r="Z13" s="673">
        <v>0.2</v>
      </c>
      <c r="AA13" s="673"/>
      <c r="AB13" s="673"/>
      <c r="AC13" s="673"/>
      <c r="AD13" s="674">
        <v>19139</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527797</v>
      </c>
      <c r="BH13" s="621"/>
      <c r="BI13" s="621"/>
      <c r="BJ13" s="621"/>
      <c r="BK13" s="621"/>
      <c r="BL13" s="621"/>
      <c r="BM13" s="621"/>
      <c r="BN13" s="622"/>
      <c r="BO13" s="673">
        <v>42.5</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1017295</v>
      </c>
      <c r="CS13" s="621"/>
      <c r="CT13" s="621"/>
      <c r="CU13" s="621"/>
      <c r="CV13" s="621"/>
      <c r="CW13" s="621"/>
      <c r="CX13" s="621"/>
      <c r="CY13" s="622"/>
      <c r="CZ13" s="673">
        <v>10.6</v>
      </c>
      <c r="DA13" s="673"/>
      <c r="DB13" s="673"/>
      <c r="DC13" s="673"/>
      <c r="DD13" s="626">
        <v>768136</v>
      </c>
      <c r="DE13" s="621"/>
      <c r="DF13" s="621"/>
      <c r="DG13" s="621"/>
      <c r="DH13" s="621"/>
      <c r="DI13" s="621"/>
      <c r="DJ13" s="621"/>
      <c r="DK13" s="621"/>
      <c r="DL13" s="621"/>
      <c r="DM13" s="621"/>
      <c r="DN13" s="621"/>
      <c r="DO13" s="621"/>
      <c r="DP13" s="622"/>
      <c r="DQ13" s="626">
        <v>243466</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55993</v>
      </c>
      <c r="BH14" s="621"/>
      <c r="BI14" s="621"/>
      <c r="BJ14" s="621"/>
      <c r="BK14" s="621"/>
      <c r="BL14" s="621"/>
      <c r="BM14" s="621"/>
      <c r="BN14" s="622"/>
      <c r="BO14" s="673">
        <v>4.5</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389441</v>
      </c>
      <c r="CS14" s="621"/>
      <c r="CT14" s="621"/>
      <c r="CU14" s="621"/>
      <c r="CV14" s="621"/>
      <c r="CW14" s="621"/>
      <c r="CX14" s="621"/>
      <c r="CY14" s="622"/>
      <c r="CZ14" s="673">
        <v>4</v>
      </c>
      <c r="DA14" s="673"/>
      <c r="DB14" s="673"/>
      <c r="DC14" s="673"/>
      <c r="DD14" s="626">
        <v>159561</v>
      </c>
      <c r="DE14" s="621"/>
      <c r="DF14" s="621"/>
      <c r="DG14" s="621"/>
      <c r="DH14" s="621"/>
      <c r="DI14" s="621"/>
      <c r="DJ14" s="621"/>
      <c r="DK14" s="621"/>
      <c r="DL14" s="621"/>
      <c r="DM14" s="621"/>
      <c r="DN14" s="621"/>
      <c r="DO14" s="621"/>
      <c r="DP14" s="622"/>
      <c r="DQ14" s="626">
        <v>230402</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2020</v>
      </c>
      <c r="S15" s="621"/>
      <c r="T15" s="621"/>
      <c r="U15" s="621"/>
      <c r="V15" s="621"/>
      <c r="W15" s="621"/>
      <c r="X15" s="621"/>
      <c r="Y15" s="622"/>
      <c r="Z15" s="673">
        <v>0</v>
      </c>
      <c r="AA15" s="673"/>
      <c r="AB15" s="673"/>
      <c r="AC15" s="673"/>
      <c r="AD15" s="674">
        <v>2020</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185708</v>
      </c>
      <c r="BH15" s="621"/>
      <c r="BI15" s="621"/>
      <c r="BJ15" s="621"/>
      <c r="BK15" s="621"/>
      <c r="BL15" s="621"/>
      <c r="BM15" s="621"/>
      <c r="BN15" s="622"/>
      <c r="BO15" s="673">
        <v>15</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763536</v>
      </c>
      <c r="CS15" s="621"/>
      <c r="CT15" s="621"/>
      <c r="CU15" s="621"/>
      <c r="CV15" s="621"/>
      <c r="CW15" s="621"/>
      <c r="CX15" s="621"/>
      <c r="CY15" s="622"/>
      <c r="CZ15" s="673">
        <v>7.9</v>
      </c>
      <c r="DA15" s="673"/>
      <c r="DB15" s="673"/>
      <c r="DC15" s="673"/>
      <c r="DD15" s="626">
        <v>114460</v>
      </c>
      <c r="DE15" s="621"/>
      <c r="DF15" s="621"/>
      <c r="DG15" s="621"/>
      <c r="DH15" s="621"/>
      <c r="DI15" s="621"/>
      <c r="DJ15" s="621"/>
      <c r="DK15" s="621"/>
      <c r="DL15" s="621"/>
      <c r="DM15" s="621"/>
      <c r="DN15" s="621"/>
      <c r="DO15" s="621"/>
      <c r="DP15" s="622"/>
      <c r="DQ15" s="626">
        <v>507940</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3371881</v>
      </c>
      <c r="S16" s="621"/>
      <c r="T16" s="621"/>
      <c r="U16" s="621"/>
      <c r="V16" s="621"/>
      <c r="W16" s="621"/>
      <c r="X16" s="621"/>
      <c r="Y16" s="622"/>
      <c r="Z16" s="673">
        <v>33</v>
      </c>
      <c r="AA16" s="673"/>
      <c r="AB16" s="673"/>
      <c r="AC16" s="673"/>
      <c r="AD16" s="674">
        <v>2944562</v>
      </c>
      <c r="AE16" s="674"/>
      <c r="AF16" s="674"/>
      <c r="AG16" s="674"/>
      <c r="AH16" s="674"/>
      <c r="AI16" s="674"/>
      <c r="AJ16" s="674"/>
      <c r="AK16" s="674"/>
      <c r="AL16" s="643">
        <v>63.8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7972</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55</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2944562</v>
      </c>
      <c r="S17" s="621"/>
      <c r="T17" s="621"/>
      <c r="U17" s="621"/>
      <c r="V17" s="621"/>
      <c r="W17" s="621"/>
      <c r="X17" s="621"/>
      <c r="Y17" s="622"/>
      <c r="Z17" s="673">
        <v>28.8</v>
      </c>
      <c r="AA17" s="673"/>
      <c r="AB17" s="673"/>
      <c r="AC17" s="673"/>
      <c r="AD17" s="674">
        <v>2944562</v>
      </c>
      <c r="AE17" s="674"/>
      <c r="AF17" s="674"/>
      <c r="AG17" s="674"/>
      <c r="AH17" s="674"/>
      <c r="AI17" s="674"/>
      <c r="AJ17" s="674"/>
      <c r="AK17" s="674"/>
      <c r="AL17" s="643">
        <v>63.8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1388789</v>
      </c>
      <c r="CS17" s="621"/>
      <c r="CT17" s="621"/>
      <c r="CU17" s="621"/>
      <c r="CV17" s="621"/>
      <c r="CW17" s="621"/>
      <c r="CX17" s="621"/>
      <c r="CY17" s="622"/>
      <c r="CZ17" s="673">
        <v>14.4</v>
      </c>
      <c r="DA17" s="673"/>
      <c r="DB17" s="673"/>
      <c r="DC17" s="673"/>
      <c r="DD17" s="626" t="s">
        <v>112</v>
      </c>
      <c r="DE17" s="621"/>
      <c r="DF17" s="621"/>
      <c r="DG17" s="621"/>
      <c r="DH17" s="621"/>
      <c r="DI17" s="621"/>
      <c r="DJ17" s="621"/>
      <c r="DK17" s="621"/>
      <c r="DL17" s="621"/>
      <c r="DM17" s="621"/>
      <c r="DN17" s="621"/>
      <c r="DO17" s="621"/>
      <c r="DP17" s="622"/>
      <c r="DQ17" s="626">
        <v>1108580</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427319</v>
      </c>
      <c r="S18" s="621"/>
      <c r="T18" s="621"/>
      <c r="U18" s="621"/>
      <c r="V18" s="621"/>
      <c r="W18" s="621"/>
      <c r="X18" s="621"/>
      <c r="Y18" s="622"/>
      <c r="Z18" s="673">
        <v>4.2</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5004761</v>
      </c>
      <c r="S20" s="621"/>
      <c r="T20" s="621"/>
      <c r="U20" s="621"/>
      <c r="V20" s="621"/>
      <c r="W20" s="621"/>
      <c r="X20" s="621"/>
      <c r="Y20" s="622"/>
      <c r="Z20" s="673">
        <v>48.9</v>
      </c>
      <c r="AA20" s="673"/>
      <c r="AB20" s="673"/>
      <c r="AC20" s="673"/>
      <c r="AD20" s="674">
        <v>4577442</v>
      </c>
      <c r="AE20" s="674"/>
      <c r="AF20" s="674"/>
      <c r="AG20" s="674"/>
      <c r="AH20" s="674"/>
      <c r="AI20" s="674"/>
      <c r="AJ20" s="674"/>
      <c r="AK20" s="674"/>
      <c r="AL20" s="643">
        <v>99.2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9629153</v>
      </c>
      <c r="CS20" s="621"/>
      <c r="CT20" s="621"/>
      <c r="CU20" s="621"/>
      <c r="CV20" s="621"/>
      <c r="CW20" s="621"/>
      <c r="CX20" s="621"/>
      <c r="CY20" s="622"/>
      <c r="CZ20" s="673">
        <v>100</v>
      </c>
      <c r="DA20" s="673"/>
      <c r="DB20" s="673"/>
      <c r="DC20" s="673"/>
      <c r="DD20" s="626">
        <v>1089822</v>
      </c>
      <c r="DE20" s="621"/>
      <c r="DF20" s="621"/>
      <c r="DG20" s="621"/>
      <c r="DH20" s="621"/>
      <c r="DI20" s="621"/>
      <c r="DJ20" s="621"/>
      <c r="DK20" s="621"/>
      <c r="DL20" s="621"/>
      <c r="DM20" s="621"/>
      <c r="DN20" s="621"/>
      <c r="DO20" s="621"/>
      <c r="DP20" s="622"/>
      <c r="DQ20" s="626">
        <v>5560198</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3319</v>
      </c>
      <c r="S21" s="621"/>
      <c r="T21" s="621"/>
      <c r="U21" s="621"/>
      <c r="V21" s="621"/>
      <c r="W21" s="621"/>
      <c r="X21" s="621"/>
      <c r="Y21" s="622"/>
      <c r="Z21" s="673">
        <v>0</v>
      </c>
      <c r="AA21" s="673"/>
      <c r="AB21" s="673"/>
      <c r="AC21" s="673"/>
      <c r="AD21" s="674">
        <v>3319</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275533</v>
      </c>
      <c r="S22" s="621"/>
      <c r="T22" s="621"/>
      <c r="U22" s="621"/>
      <c r="V22" s="621"/>
      <c r="W22" s="621"/>
      <c r="X22" s="621"/>
      <c r="Y22" s="622"/>
      <c r="Z22" s="673">
        <v>2.7</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449790</v>
      </c>
      <c r="S23" s="621"/>
      <c r="T23" s="621"/>
      <c r="U23" s="621"/>
      <c r="V23" s="621"/>
      <c r="W23" s="621"/>
      <c r="X23" s="621"/>
      <c r="Y23" s="622"/>
      <c r="Z23" s="673">
        <v>4.4000000000000004</v>
      </c>
      <c r="AA23" s="673"/>
      <c r="AB23" s="673"/>
      <c r="AC23" s="673"/>
      <c r="AD23" s="674">
        <v>6137</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51479</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5098199</v>
      </c>
      <c r="CS24" s="671"/>
      <c r="CT24" s="671"/>
      <c r="CU24" s="671"/>
      <c r="CV24" s="671"/>
      <c r="CW24" s="671"/>
      <c r="CX24" s="671"/>
      <c r="CY24" s="718"/>
      <c r="CZ24" s="722">
        <v>52.9</v>
      </c>
      <c r="DA24" s="723"/>
      <c r="DB24" s="723"/>
      <c r="DC24" s="724"/>
      <c r="DD24" s="717">
        <v>3091499</v>
      </c>
      <c r="DE24" s="671"/>
      <c r="DF24" s="671"/>
      <c r="DG24" s="671"/>
      <c r="DH24" s="671"/>
      <c r="DI24" s="671"/>
      <c r="DJ24" s="671"/>
      <c r="DK24" s="718"/>
      <c r="DL24" s="717">
        <v>2967522</v>
      </c>
      <c r="DM24" s="671"/>
      <c r="DN24" s="671"/>
      <c r="DO24" s="671"/>
      <c r="DP24" s="671"/>
      <c r="DQ24" s="671"/>
      <c r="DR24" s="671"/>
      <c r="DS24" s="671"/>
      <c r="DT24" s="671"/>
      <c r="DU24" s="671"/>
      <c r="DV24" s="718"/>
      <c r="DW24" s="719">
        <v>61.6</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1385810</v>
      </c>
      <c r="S25" s="621"/>
      <c r="T25" s="621"/>
      <c r="U25" s="621"/>
      <c r="V25" s="621"/>
      <c r="W25" s="621"/>
      <c r="X25" s="621"/>
      <c r="Y25" s="622"/>
      <c r="Z25" s="673">
        <v>13.5</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1742202</v>
      </c>
      <c r="CS25" s="639"/>
      <c r="CT25" s="639"/>
      <c r="CU25" s="639"/>
      <c r="CV25" s="639"/>
      <c r="CW25" s="639"/>
      <c r="CX25" s="639"/>
      <c r="CY25" s="640"/>
      <c r="CZ25" s="623">
        <v>18.100000000000001</v>
      </c>
      <c r="DA25" s="641"/>
      <c r="DB25" s="641"/>
      <c r="DC25" s="642"/>
      <c r="DD25" s="626">
        <v>1455610</v>
      </c>
      <c r="DE25" s="639"/>
      <c r="DF25" s="639"/>
      <c r="DG25" s="639"/>
      <c r="DH25" s="639"/>
      <c r="DI25" s="639"/>
      <c r="DJ25" s="639"/>
      <c r="DK25" s="640"/>
      <c r="DL25" s="626">
        <v>1455079</v>
      </c>
      <c r="DM25" s="639"/>
      <c r="DN25" s="639"/>
      <c r="DO25" s="639"/>
      <c r="DP25" s="639"/>
      <c r="DQ25" s="639"/>
      <c r="DR25" s="639"/>
      <c r="DS25" s="639"/>
      <c r="DT25" s="639"/>
      <c r="DU25" s="639"/>
      <c r="DV25" s="640"/>
      <c r="DW25" s="643">
        <v>30.2</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1108913</v>
      </c>
      <c r="CS26" s="621"/>
      <c r="CT26" s="621"/>
      <c r="CU26" s="621"/>
      <c r="CV26" s="621"/>
      <c r="CW26" s="621"/>
      <c r="CX26" s="621"/>
      <c r="CY26" s="622"/>
      <c r="CZ26" s="623">
        <v>11.5</v>
      </c>
      <c r="DA26" s="641"/>
      <c r="DB26" s="641"/>
      <c r="DC26" s="642"/>
      <c r="DD26" s="626">
        <v>896238</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656899</v>
      </c>
      <c r="S27" s="621"/>
      <c r="T27" s="621"/>
      <c r="U27" s="621"/>
      <c r="V27" s="621"/>
      <c r="W27" s="621"/>
      <c r="X27" s="621"/>
      <c r="Y27" s="622"/>
      <c r="Z27" s="673">
        <v>6.4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1240747</v>
      </c>
      <c r="BH27" s="621"/>
      <c r="BI27" s="621"/>
      <c r="BJ27" s="621"/>
      <c r="BK27" s="621"/>
      <c r="BL27" s="621"/>
      <c r="BM27" s="621"/>
      <c r="BN27" s="622"/>
      <c r="BO27" s="673">
        <v>100</v>
      </c>
      <c r="BP27" s="673"/>
      <c r="BQ27" s="673"/>
      <c r="BR27" s="673"/>
      <c r="BS27" s="626">
        <v>5242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1967208</v>
      </c>
      <c r="CS27" s="639"/>
      <c r="CT27" s="639"/>
      <c r="CU27" s="639"/>
      <c r="CV27" s="639"/>
      <c r="CW27" s="639"/>
      <c r="CX27" s="639"/>
      <c r="CY27" s="640"/>
      <c r="CZ27" s="623">
        <v>20.399999999999999</v>
      </c>
      <c r="DA27" s="641"/>
      <c r="DB27" s="641"/>
      <c r="DC27" s="642"/>
      <c r="DD27" s="626">
        <v>527309</v>
      </c>
      <c r="DE27" s="639"/>
      <c r="DF27" s="639"/>
      <c r="DG27" s="639"/>
      <c r="DH27" s="639"/>
      <c r="DI27" s="639"/>
      <c r="DJ27" s="639"/>
      <c r="DK27" s="640"/>
      <c r="DL27" s="626">
        <v>527263</v>
      </c>
      <c r="DM27" s="639"/>
      <c r="DN27" s="639"/>
      <c r="DO27" s="639"/>
      <c r="DP27" s="639"/>
      <c r="DQ27" s="639"/>
      <c r="DR27" s="639"/>
      <c r="DS27" s="639"/>
      <c r="DT27" s="639"/>
      <c r="DU27" s="639"/>
      <c r="DV27" s="640"/>
      <c r="DW27" s="643">
        <v>11</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84866</v>
      </c>
      <c r="S28" s="621"/>
      <c r="T28" s="621"/>
      <c r="U28" s="621"/>
      <c r="V28" s="621"/>
      <c r="W28" s="621"/>
      <c r="X28" s="621"/>
      <c r="Y28" s="622"/>
      <c r="Z28" s="673">
        <v>0.8</v>
      </c>
      <c r="AA28" s="673"/>
      <c r="AB28" s="673"/>
      <c r="AC28" s="673"/>
      <c r="AD28" s="674">
        <v>21277</v>
      </c>
      <c r="AE28" s="674"/>
      <c r="AF28" s="674"/>
      <c r="AG28" s="674"/>
      <c r="AH28" s="674"/>
      <c r="AI28" s="674"/>
      <c r="AJ28" s="674"/>
      <c r="AK28" s="674"/>
      <c r="AL28" s="643">
        <v>0.5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1388789</v>
      </c>
      <c r="CS28" s="621"/>
      <c r="CT28" s="621"/>
      <c r="CU28" s="621"/>
      <c r="CV28" s="621"/>
      <c r="CW28" s="621"/>
      <c r="CX28" s="621"/>
      <c r="CY28" s="622"/>
      <c r="CZ28" s="623">
        <v>14.4</v>
      </c>
      <c r="DA28" s="641"/>
      <c r="DB28" s="641"/>
      <c r="DC28" s="642"/>
      <c r="DD28" s="626">
        <v>1108580</v>
      </c>
      <c r="DE28" s="621"/>
      <c r="DF28" s="621"/>
      <c r="DG28" s="621"/>
      <c r="DH28" s="621"/>
      <c r="DI28" s="621"/>
      <c r="DJ28" s="621"/>
      <c r="DK28" s="622"/>
      <c r="DL28" s="626">
        <v>985180</v>
      </c>
      <c r="DM28" s="621"/>
      <c r="DN28" s="621"/>
      <c r="DO28" s="621"/>
      <c r="DP28" s="621"/>
      <c r="DQ28" s="621"/>
      <c r="DR28" s="621"/>
      <c r="DS28" s="621"/>
      <c r="DT28" s="621"/>
      <c r="DU28" s="621"/>
      <c r="DV28" s="622"/>
      <c r="DW28" s="643">
        <v>20.5</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122597</v>
      </c>
      <c r="S29" s="621"/>
      <c r="T29" s="621"/>
      <c r="U29" s="621"/>
      <c r="V29" s="621"/>
      <c r="W29" s="621"/>
      <c r="X29" s="621"/>
      <c r="Y29" s="622"/>
      <c r="Z29" s="673">
        <v>1.2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1387491</v>
      </c>
      <c r="CS29" s="639"/>
      <c r="CT29" s="639"/>
      <c r="CU29" s="639"/>
      <c r="CV29" s="639"/>
      <c r="CW29" s="639"/>
      <c r="CX29" s="639"/>
      <c r="CY29" s="640"/>
      <c r="CZ29" s="623">
        <v>14.4</v>
      </c>
      <c r="DA29" s="641"/>
      <c r="DB29" s="641"/>
      <c r="DC29" s="642"/>
      <c r="DD29" s="626">
        <v>1107282</v>
      </c>
      <c r="DE29" s="639"/>
      <c r="DF29" s="639"/>
      <c r="DG29" s="639"/>
      <c r="DH29" s="639"/>
      <c r="DI29" s="639"/>
      <c r="DJ29" s="639"/>
      <c r="DK29" s="640"/>
      <c r="DL29" s="626">
        <v>983882</v>
      </c>
      <c r="DM29" s="639"/>
      <c r="DN29" s="639"/>
      <c r="DO29" s="639"/>
      <c r="DP29" s="639"/>
      <c r="DQ29" s="639"/>
      <c r="DR29" s="639"/>
      <c r="DS29" s="639"/>
      <c r="DT29" s="639"/>
      <c r="DU29" s="639"/>
      <c r="DV29" s="640"/>
      <c r="DW29" s="643">
        <v>20.399999999999999</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226131</v>
      </c>
      <c r="S30" s="621"/>
      <c r="T30" s="621"/>
      <c r="U30" s="621"/>
      <c r="V30" s="621"/>
      <c r="W30" s="621"/>
      <c r="X30" s="621"/>
      <c r="Y30" s="622"/>
      <c r="Z30" s="673">
        <v>2.2000000000000002</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97.4</v>
      </c>
      <c r="BH30" s="687"/>
      <c r="BI30" s="687"/>
      <c r="BJ30" s="687"/>
      <c r="BK30" s="687"/>
      <c r="BL30" s="687"/>
      <c r="BM30" s="688">
        <v>91</v>
      </c>
      <c r="BN30" s="687"/>
      <c r="BO30" s="687"/>
      <c r="BP30" s="687"/>
      <c r="BQ30" s="689"/>
      <c r="BR30" s="686">
        <v>97.6</v>
      </c>
      <c r="BS30" s="687"/>
      <c r="BT30" s="687"/>
      <c r="BU30" s="687"/>
      <c r="BV30" s="687"/>
      <c r="BW30" s="687"/>
      <c r="BX30" s="688">
        <v>89.9</v>
      </c>
      <c r="BY30" s="687"/>
      <c r="BZ30" s="687"/>
      <c r="CA30" s="687"/>
      <c r="CB30" s="689"/>
      <c r="CD30" s="692"/>
      <c r="CE30" s="693"/>
      <c r="CF30" s="657" t="s">
        <v>293</v>
      </c>
      <c r="CG30" s="654"/>
      <c r="CH30" s="654"/>
      <c r="CI30" s="654"/>
      <c r="CJ30" s="654"/>
      <c r="CK30" s="654"/>
      <c r="CL30" s="654"/>
      <c r="CM30" s="654"/>
      <c r="CN30" s="654"/>
      <c r="CO30" s="654"/>
      <c r="CP30" s="654"/>
      <c r="CQ30" s="655"/>
      <c r="CR30" s="620">
        <v>1259991</v>
      </c>
      <c r="CS30" s="621"/>
      <c r="CT30" s="621"/>
      <c r="CU30" s="621"/>
      <c r="CV30" s="621"/>
      <c r="CW30" s="621"/>
      <c r="CX30" s="621"/>
      <c r="CY30" s="622"/>
      <c r="CZ30" s="623">
        <v>13.1</v>
      </c>
      <c r="DA30" s="641"/>
      <c r="DB30" s="641"/>
      <c r="DC30" s="642"/>
      <c r="DD30" s="626">
        <v>979913</v>
      </c>
      <c r="DE30" s="621"/>
      <c r="DF30" s="621"/>
      <c r="DG30" s="621"/>
      <c r="DH30" s="621"/>
      <c r="DI30" s="621"/>
      <c r="DJ30" s="621"/>
      <c r="DK30" s="622"/>
      <c r="DL30" s="626">
        <v>856513</v>
      </c>
      <c r="DM30" s="621"/>
      <c r="DN30" s="621"/>
      <c r="DO30" s="621"/>
      <c r="DP30" s="621"/>
      <c r="DQ30" s="621"/>
      <c r="DR30" s="621"/>
      <c r="DS30" s="621"/>
      <c r="DT30" s="621"/>
      <c r="DU30" s="621"/>
      <c r="DV30" s="622"/>
      <c r="DW30" s="643">
        <v>17.8</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710470</v>
      </c>
      <c r="S31" s="621"/>
      <c r="T31" s="621"/>
      <c r="U31" s="621"/>
      <c r="V31" s="621"/>
      <c r="W31" s="621"/>
      <c r="X31" s="621"/>
      <c r="Y31" s="622"/>
      <c r="Z31" s="673">
        <v>6.9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97.4</v>
      </c>
      <c r="BH31" s="639"/>
      <c r="BI31" s="639"/>
      <c r="BJ31" s="639"/>
      <c r="BK31" s="639"/>
      <c r="BL31" s="639"/>
      <c r="BM31" s="675">
        <v>93.5</v>
      </c>
      <c r="BN31" s="685"/>
      <c r="BO31" s="685"/>
      <c r="BP31" s="685"/>
      <c r="BQ31" s="649"/>
      <c r="BR31" s="684">
        <v>98</v>
      </c>
      <c r="BS31" s="639"/>
      <c r="BT31" s="639"/>
      <c r="BU31" s="639"/>
      <c r="BV31" s="639"/>
      <c r="BW31" s="639"/>
      <c r="BX31" s="675">
        <v>92.8</v>
      </c>
      <c r="BY31" s="685"/>
      <c r="BZ31" s="685"/>
      <c r="CA31" s="685"/>
      <c r="CB31" s="649"/>
      <c r="CD31" s="692"/>
      <c r="CE31" s="693"/>
      <c r="CF31" s="657" t="s">
        <v>297</v>
      </c>
      <c r="CG31" s="654"/>
      <c r="CH31" s="654"/>
      <c r="CI31" s="654"/>
      <c r="CJ31" s="654"/>
      <c r="CK31" s="654"/>
      <c r="CL31" s="654"/>
      <c r="CM31" s="654"/>
      <c r="CN31" s="654"/>
      <c r="CO31" s="654"/>
      <c r="CP31" s="654"/>
      <c r="CQ31" s="655"/>
      <c r="CR31" s="620">
        <v>127500</v>
      </c>
      <c r="CS31" s="639"/>
      <c r="CT31" s="639"/>
      <c r="CU31" s="639"/>
      <c r="CV31" s="639"/>
      <c r="CW31" s="639"/>
      <c r="CX31" s="639"/>
      <c r="CY31" s="640"/>
      <c r="CZ31" s="623">
        <v>1.3</v>
      </c>
      <c r="DA31" s="641"/>
      <c r="DB31" s="641"/>
      <c r="DC31" s="642"/>
      <c r="DD31" s="626">
        <v>127369</v>
      </c>
      <c r="DE31" s="639"/>
      <c r="DF31" s="639"/>
      <c r="DG31" s="639"/>
      <c r="DH31" s="639"/>
      <c r="DI31" s="639"/>
      <c r="DJ31" s="639"/>
      <c r="DK31" s="640"/>
      <c r="DL31" s="626">
        <v>127369</v>
      </c>
      <c r="DM31" s="639"/>
      <c r="DN31" s="639"/>
      <c r="DO31" s="639"/>
      <c r="DP31" s="639"/>
      <c r="DQ31" s="639"/>
      <c r="DR31" s="639"/>
      <c r="DS31" s="639"/>
      <c r="DT31" s="639"/>
      <c r="DU31" s="639"/>
      <c r="DV31" s="640"/>
      <c r="DW31" s="643">
        <v>2.6</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92727</v>
      </c>
      <c r="S32" s="621"/>
      <c r="T32" s="621"/>
      <c r="U32" s="621"/>
      <c r="V32" s="621"/>
      <c r="W32" s="621"/>
      <c r="X32" s="621"/>
      <c r="Y32" s="622"/>
      <c r="Z32" s="673">
        <v>0.9</v>
      </c>
      <c r="AA32" s="673"/>
      <c r="AB32" s="673"/>
      <c r="AC32" s="673"/>
      <c r="AD32" s="674">
        <v>4109</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97.2</v>
      </c>
      <c r="BH32" s="605"/>
      <c r="BI32" s="605"/>
      <c r="BJ32" s="605"/>
      <c r="BK32" s="605"/>
      <c r="BL32" s="605"/>
      <c r="BM32" s="668">
        <v>87.1</v>
      </c>
      <c r="BN32" s="605"/>
      <c r="BO32" s="605"/>
      <c r="BP32" s="605"/>
      <c r="BQ32" s="662"/>
      <c r="BR32" s="683">
        <v>96.8</v>
      </c>
      <c r="BS32" s="605"/>
      <c r="BT32" s="605"/>
      <c r="BU32" s="605"/>
      <c r="BV32" s="605"/>
      <c r="BW32" s="605"/>
      <c r="BX32" s="668">
        <v>85.1</v>
      </c>
      <c r="BY32" s="605"/>
      <c r="BZ32" s="605"/>
      <c r="CA32" s="605"/>
      <c r="CB32" s="662"/>
      <c r="CD32" s="694"/>
      <c r="CE32" s="695"/>
      <c r="CF32" s="657" t="s">
        <v>300</v>
      </c>
      <c r="CG32" s="654"/>
      <c r="CH32" s="654"/>
      <c r="CI32" s="654"/>
      <c r="CJ32" s="654"/>
      <c r="CK32" s="654"/>
      <c r="CL32" s="654"/>
      <c r="CM32" s="654"/>
      <c r="CN32" s="654"/>
      <c r="CO32" s="654"/>
      <c r="CP32" s="654"/>
      <c r="CQ32" s="655"/>
      <c r="CR32" s="620">
        <v>1298</v>
      </c>
      <c r="CS32" s="621"/>
      <c r="CT32" s="621"/>
      <c r="CU32" s="621"/>
      <c r="CV32" s="621"/>
      <c r="CW32" s="621"/>
      <c r="CX32" s="621"/>
      <c r="CY32" s="622"/>
      <c r="CZ32" s="623">
        <v>0</v>
      </c>
      <c r="DA32" s="641"/>
      <c r="DB32" s="641"/>
      <c r="DC32" s="642"/>
      <c r="DD32" s="626">
        <v>1298</v>
      </c>
      <c r="DE32" s="621"/>
      <c r="DF32" s="621"/>
      <c r="DG32" s="621"/>
      <c r="DH32" s="621"/>
      <c r="DI32" s="621"/>
      <c r="DJ32" s="621"/>
      <c r="DK32" s="622"/>
      <c r="DL32" s="626">
        <v>1298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1168309</v>
      </c>
      <c r="S33" s="621"/>
      <c r="T33" s="621"/>
      <c r="U33" s="621"/>
      <c r="V33" s="621"/>
      <c r="W33" s="621"/>
      <c r="X33" s="621"/>
      <c r="Y33" s="622"/>
      <c r="Z33" s="673">
        <v>11.4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3429543</v>
      </c>
      <c r="CS33" s="639"/>
      <c r="CT33" s="639"/>
      <c r="CU33" s="639"/>
      <c r="CV33" s="639"/>
      <c r="CW33" s="639"/>
      <c r="CX33" s="639"/>
      <c r="CY33" s="640"/>
      <c r="CZ33" s="623">
        <v>35.6</v>
      </c>
      <c r="DA33" s="641"/>
      <c r="DB33" s="641"/>
      <c r="DC33" s="642"/>
      <c r="DD33" s="626">
        <v>2328740</v>
      </c>
      <c r="DE33" s="639"/>
      <c r="DF33" s="639"/>
      <c r="DG33" s="639"/>
      <c r="DH33" s="639"/>
      <c r="DI33" s="639"/>
      <c r="DJ33" s="639"/>
      <c r="DK33" s="640"/>
      <c r="DL33" s="626">
        <v>1621589</v>
      </c>
      <c r="DM33" s="639"/>
      <c r="DN33" s="639"/>
      <c r="DO33" s="639"/>
      <c r="DP33" s="639"/>
      <c r="DQ33" s="639"/>
      <c r="DR33" s="639"/>
      <c r="DS33" s="639"/>
      <c r="DT33" s="639"/>
      <c r="DU33" s="639"/>
      <c r="DV33" s="640"/>
      <c r="DW33" s="643">
        <v>33.700000000000003</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1104445</v>
      </c>
      <c r="CS34" s="621"/>
      <c r="CT34" s="621"/>
      <c r="CU34" s="621"/>
      <c r="CV34" s="621"/>
      <c r="CW34" s="621"/>
      <c r="CX34" s="621"/>
      <c r="CY34" s="622"/>
      <c r="CZ34" s="623">
        <v>11.5</v>
      </c>
      <c r="DA34" s="641"/>
      <c r="DB34" s="641"/>
      <c r="DC34" s="642"/>
      <c r="DD34" s="626">
        <v>634897</v>
      </c>
      <c r="DE34" s="621"/>
      <c r="DF34" s="621"/>
      <c r="DG34" s="621"/>
      <c r="DH34" s="621"/>
      <c r="DI34" s="621"/>
      <c r="DJ34" s="621"/>
      <c r="DK34" s="622"/>
      <c r="DL34" s="626">
        <v>340304</v>
      </c>
      <c r="DM34" s="621"/>
      <c r="DN34" s="621"/>
      <c r="DO34" s="621"/>
      <c r="DP34" s="621"/>
      <c r="DQ34" s="621"/>
      <c r="DR34" s="621"/>
      <c r="DS34" s="621"/>
      <c r="DT34" s="621"/>
      <c r="DU34" s="621"/>
      <c r="DV34" s="622"/>
      <c r="DW34" s="643">
        <v>7.1</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201609</v>
      </c>
      <c r="S35" s="621"/>
      <c r="T35" s="621"/>
      <c r="U35" s="621"/>
      <c r="V35" s="621"/>
      <c r="W35" s="621"/>
      <c r="X35" s="621"/>
      <c r="Y35" s="622"/>
      <c r="Z35" s="673">
        <v>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1176007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-565570</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22797</v>
      </c>
      <c r="CS35" s="639"/>
      <c r="CT35" s="639"/>
      <c r="CU35" s="639"/>
      <c r="CV35" s="639"/>
      <c r="CW35" s="639"/>
      <c r="CX35" s="639"/>
      <c r="CY35" s="640"/>
      <c r="CZ35" s="623">
        <v>0.2</v>
      </c>
      <c r="DA35" s="641"/>
      <c r="DB35" s="641"/>
      <c r="DC35" s="642"/>
      <c r="DD35" s="626">
        <v>20284</v>
      </c>
      <c r="DE35" s="639"/>
      <c r="DF35" s="639"/>
      <c r="DG35" s="639"/>
      <c r="DH35" s="639"/>
      <c r="DI35" s="639"/>
      <c r="DJ35" s="639"/>
      <c r="DK35" s="640"/>
      <c r="DL35" s="626">
        <v>20284</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10232691</v>
      </c>
      <c r="S36" s="661"/>
      <c r="T36" s="661"/>
      <c r="U36" s="661"/>
      <c r="V36" s="661"/>
      <c r="W36" s="661"/>
      <c r="X36" s="661"/>
      <c r="Y36" s="664"/>
      <c r="Z36" s="665">
        <v>100</v>
      </c>
      <c r="AA36" s="665"/>
      <c r="AB36" s="665"/>
      <c r="AC36" s="665"/>
      <c r="AD36" s="666">
        <v>4612284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202504</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-722301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956737</v>
      </c>
      <c r="CS36" s="621"/>
      <c r="CT36" s="621"/>
      <c r="CU36" s="621"/>
      <c r="CV36" s="621"/>
      <c r="CW36" s="621"/>
      <c r="CX36" s="621"/>
      <c r="CY36" s="622"/>
      <c r="CZ36" s="623">
        <v>9.9</v>
      </c>
      <c r="DA36" s="641"/>
      <c r="DB36" s="641"/>
      <c r="DC36" s="642"/>
      <c r="DD36" s="626">
        <v>857156</v>
      </c>
      <c r="DE36" s="621"/>
      <c r="DF36" s="621"/>
      <c r="DG36" s="621"/>
      <c r="DH36" s="621"/>
      <c r="DI36" s="621"/>
      <c r="DJ36" s="621"/>
      <c r="DK36" s="622"/>
      <c r="DL36" s="626">
        <v>647727</v>
      </c>
      <c r="DM36" s="621"/>
      <c r="DN36" s="621"/>
      <c r="DO36" s="621"/>
      <c r="DP36" s="621"/>
      <c r="DQ36" s="621"/>
      <c r="DR36" s="621"/>
      <c r="DS36" s="621"/>
      <c r="DT36" s="621"/>
      <c r="DU36" s="621"/>
      <c r="DV36" s="622"/>
      <c r="DW36" s="643">
        <v>13.5</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t="s">
        <v>316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2747</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430997</v>
      </c>
      <c r="CS37" s="639"/>
      <c r="CT37" s="639"/>
      <c r="CU37" s="639"/>
      <c r="CV37" s="639"/>
      <c r="CW37" s="639"/>
      <c r="CX37" s="639"/>
      <c r="CY37" s="640"/>
      <c r="CZ37" s="623">
        <v>4.5</v>
      </c>
      <c r="DA37" s="641"/>
      <c r="DB37" s="641"/>
      <c r="DC37" s="642"/>
      <c r="DD37" s="626">
        <v>421305</v>
      </c>
      <c r="DE37" s="639"/>
      <c r="DF37" s="639"/>
      <c r="DG37" s="639"/>
      <c r="DH37" s="639"/>
      <c r="DI37" s="639"/>
      <c r="DJ37" s="639"/>
      <c r="DK37" s="640"/>
      <c r="DL37" s="626">
        <v>397573</v>
      </c>
      <c r="DM37" s="639"/>
      <c r="DN37" s="639"/>
      <c r="DO37" s="639"/>
      <c r="DP37" s="639"/>
      <c r="DQ37" s="639"/>
      <c r="DR37" s="639"/>
      <c r="DS37" s="639"/>
      <c r="DT37" s="639"/>
      <c r="DU37" s="639"/>
      <c r="DV37" s="640"/>
      <c r="DW37" s="643">
        <v>8.3000000000000007</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4350</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973503</v>
      </c>
      <c r="CS38" s="621"/>
      <c r="CT38" s="621"/>
      <c r="CU38" s="621"/>
      <c r="CV38" s="621"/>
      <c r="CW38" s="621"/>
      <c r="CX38" s="621"/>
      <c r="CY38" s="622"/>
      <c r="CZ38" s="623">
        <v>10.1</v>
      </c>
      <c r="DA38" s="641"/>
      <c r="DB38" s="641"/>
      <c r="DC38" s="642"/>
      <c r="DD38" s="626">
        <v>805334</v>
      </c>
      <c r="DE38" s="621"/>
      <c r="DF38" s="621"/>
      <c r="DG38" s="621"/>
      <c r="DH38" s="621"/>
      <c r="DI38" s="621"/>
      <c r="DJ38" s="621"/>
      <c r="DK38" s="622"/>
      <c r="DL38" s="626">
        <v>613274</v>
      </c>
      <c r="DM38" s="621"/>
      <c r="DN38" s="621"/>
      <c r="DO38" s="621"/>
      <c r="DP38" s="621"/>
      <c r="DQ38" s="621"/>
      <c r="DR38" s="621"/>
      <c r="DS38" s="621"/>
      <c r="DT38" s="621"/>
      <c r="DU38" s="621"/>
      <c r="DV38" s="622"/>
      <c r="DW38" s="643">
        <v>12.7</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62</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175021</v>
      </c>
      <c r="CS39" s="639"/>
      <c r="CT39" s="639"/>
      <c r="CU39" s="639"/>
      <c r="CV39" s="639"/>
      <c r="CW39" s="639"/>
      <c r="CX39" s="639"/>
      <c r="CY39" s="640"/>
      <c r="CZ39" s="623">
        <v>1.8</v>
      </c>
      <c r="DA39" s="641"/>
      <c r="DB39" s="641"/>
      <c r="DC39" s="642"/>
      <c r="DD39" s="626">
        <v>1069</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334791</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159</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197040</v>
      </c>
      <c r="CS40" s="621"/>
      <c r="CT40" s="621"/>
      <c r="CU40" s="621"/>
      <c r="CV40" s="621"/>
      <c r="CW40" s="621"/>
      <c r="CX40" s="621"/>
      <c r="CY40" s="622"/>
      <c r="CZ40" s="623">
        <v>2</v>
      </c>
      <c r="DA40" s="641"/>
      <c r="DB40" s="641"/>
      <c r="DC40" s="642"/>
      <c r="DD40" s="626">
        <v>10000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638712</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312</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316</v>
      </c>
      <c r="CS41" s="639"/>
      <c r="CT41" s="639"/>
      <c r="CU41" s="639"/>
      <c r="CV41" s="639"/>
      <c r="CW41" s="639"/>
      <c r="CX41" s="639"/>
      <c r="CY41" s="640"/>
      <c r="CZ41" s="623" t="s">
        <v>316</v>
      </c>
      <c r="DA41" s="641"/>
      <c r="DB41" s="641"/>
      <c r="DC41" s="642"/>
      <c r="DD41" s="626" t="s">
        <v>316</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1101411</v>
      </c>
      <c r="CS42" s="621"/>
      <c r="CT42" s="621"/>
      <c r="CU42" s="621"/>
      <c r="CV42" s="621"/>
      <c r="CW42" s="621"/>
      <c r="CX42" s="621"/>
      <c r="CY42" s="622"/>
      <c r="CZ42" s="623">
        <v>11.4</v>
      </c>
      <c r="DA42" s="624"/>
      <c r="DB42" s="624"/>
      <c r="DC42" s="625"/>
      <c r="DD42" s="626">
        <v>139959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31269</v>
      </c>
      <c r="CS43" s="639"/>
      <c r="CT43" s="639"/>
      <c r="CU43" s="639"/>
      <c r="CV43" s="639"/>
      <c r="CW43" s="639"/>
      <c r="CX43" s="639"/>
      <c r="CY43" s="640"/>
      <c r="CZ43" s="623">
        <v>0.3</v>
      </c>
      <c r="DA43" s="641"/>
      <c r="DB43" s="641"/>
      <c r="DC43" s="642"/>
      <c r="DD43" s="626">
        <v>19872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1089822</v>
      </c>
      <c r="CS44" s="621"/>
      <c r="CT44" s="621"/>
      <c r="CU44" s="621"/>
      <c r="CV44" s="621"/>
      <c r="CW44" s="621"/>
      <c r="CX44" s="621"/>
      <c r="CY44" s="622"/>
      <c r="CZ44" s="623">
        <v>11.3</v>
      </c>
      <c r="DA44" s="624"/>
      <c r="DB44" s="624"/>
      <c r="DC44" s="625"/>
      <c r="DD44" s="626">
        <v>136287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647610</v>
      </c>
      <c r="CS45" s="639"/>
      <c r="CT45" s="639"/>
      <c r="CU45" s="639"/>
      <c r="CV45" s="639"/>
      <c r="CW45" s="639"/>
      <c r="CX45" s="639"/>
      <c r="CY45" s="640"/>
      <c r="CZ45" s="623">
        <v>6.7</v>
      </c>
      <c r="DA45" s="641"/>
      <c r="DB45" s="641"/>
      <c r="DC45" s="642"/>
      <c r="DD45" s="626">
        <v>37820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442212</v>
      </c>
      <c r="CS46" s="621"/>
      <c r="CT46" s="621"/>
      <c r="CU46" s="621"/>
      <c r="CV46" s="621"/>
      <c r="CW46" s="621"/>
      <c r="CX46" s="621"/>
      <c r="CY46" s="622"/>
      <c r="CZ46" s="623">
        <v>4.5999999999999996</v>
      </c>
      <c r="DA46" s="624"/>
      <c r="DB46" s="624"/>
      <c r="DC46" s="625"/>
      <c r="DD46" s="626">
        <v>98467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7972</v>
      </c>
      <c r="CS47" s="639"/>
      <c r="CT47" s="639"/>
      <c r="CU47" s="639"/>
      <c r="CV47" s="639"/>
      <c r="CW47" s="639"/>
      <c r="CX47" s="639"/>
      <c r="CY47" s="640"/>
      <c r="CZ47" s="623">
        <v>0.1</v>
      </c>
      <c r="DA47" s="641"/>
      <c r="DB47" s="641"/>
      <c r="DC47" s="642"/>
      <c r="DD47" s="626">
        <v>55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v>3617</v>
      </c>
      <c r="CS48" s="621"/>
      <c r="CT48" s="621"/>
      <c r="CU48" s="621"/>
      <c r="CV48" s="621"/>
      <c r="CW48" s="621"/>
      <c r="CX48" s="621"/>
      <c r="CY48" s="622"/>
      <c r="CZ48" s="623">
        <v>0</v>
      </c>
      <c r="DA48" s="624"/>
      <c r="DB48" s="624"/>
      <c r="DC48" s="625"/>
      <c r="DD48" s="626">
        <v>3617</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9629153</v>
      </c>
      <c r="CS49" s="605"/>
      <c r="CT49" s="605"/>
      <c r="CU49" s="605"/>
      <c r="CV49" s="605"/>
      <c r="CW49" s="605"/>
      <c r="CX49" s="605"/>
      <c r="CY49" s="606"/>
      <c r="CZ49" s="607">
        <v>100</v>
      </c>
      <c r="DA49" s="608"/>
      <c r="DB49" s="608"/>
      <c r="DC49" s="609"/>
      <c r="DD49" s="610">
        <v>5560198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10833</v>
      </c>
      <c r="R7" s="1134"/>
      <c r="S7" s="1134"/>
      <c r="T7" s="1134"/>
      <c r="U7" s="1134"/>
      <c r="V7" s="1134">
        <v>9672</v>
      </c>
      <c r="W7" s="1134"/>
      <c r="X7" s="1134"/>
      <c r="Y7" s="1134"/>
      <c r="Z7" s="1134"/>
      <c r="AA7" s="1134">
        <v>1161</v>
      </c>
      <c r="AB7" s="1134"/>
      <c r="AC7" s="1134"/>
      <c r="AD7" s="1134"/>
      <c r="AE7" s="1135"/>
      <c r="AF7" s="1136">
        <v>1153</v>
      </c>
      <c r="AG7" s="1137"/>
      <c r="AH7" s="1137"/>
      <c r="AI7" s="1137"/>
      <c r="AJ7" s="1138"/>
      <c r="AK7" s="1120">
        <v>226</v>
      </c>
      <c r="AL7" s="1121"/>
      <c r="AM7" s="1121"/>
      <c r="AN7" s="1121"/>
      <c r="AO7" s="1121"/>
      <c r="AP7" s="1121">
        <v>13205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570</v>
      </c>
      <c r="BS7" s="1124" t="s">
        <v>568</v>
      </c>
      <c r="BT7" s="1125"/>
      <c r="BU7" s="1125"/>
      <c r="BV7" s="1125"/>
      <c r="BW7" s="1125"/>
      <c r="BX7" s="1125"/>
      <c r="BY7" s="1125"/>
      <c r="BZ7" s="1125"/>
      <c r="CA7" s="1125"/>
      <c r="CB7" s="1125"/>
      <c r="CC7" s="1125"/>
      <c r="CD7" s="1125"/>
      <c r="CE7" s="1125"/>
      <c r="CF7" s="1125"/>
      <c r="CG7" s="1126"/>
      <c r="CH7" s="1117">
        <v>0</v>
      </c>
      <c r="CI7" s="1118"/>
      <c r="CJ7" s="1118"/>
      <c r="CK7" s="1118"/>
      <c r="CL7" s="1119"/>
      <c r="CM7" s="1117">
        <v>506</v>
      </c>
      <c r="CN7" s="1118"/>
      <c r="CO7" s="1118"/>
      <c r="CP7" s="1118"/>
      <c r="CQ7" s="1119"/>
      <c r="CR7" s="1117">
        <v>68</v>
      </c>
      <c r="CS7" s="1118"/>
      <c r="CT7" s="1118"/>
      <c r="CU7" s="1118"/>
      <c r="CV7" s="1119"/>
      <c r="CW7" s="1117">
        <v>76</v>
      </c>
      <c r="CX7" s="1118"/>
      <c r="CY7" s="1118"/>
      <c r="CZ7" s="1118"/>
      <c r="DA7" s="1119"/>
      <c r="DB7" s="1117">
        <v>481</v>
      </c>
      <c r="DC7" s="1118"/>
      <c r="DD7" s="1118"/>
      <c r="DE7" s="1118"/>
      <c r="DF7" s="1119"/>
      <c r="DG7" s="1117" t="s">
        <v>572</v>
      </c>
      <c r="DH7" s="1118"/>
      <c r="DI7" s="1118"/>
      <c r="DJ7" s="1118"/>
      <c r="DK7" s="1119"/>
      <c r="DL7" s="1117" t="s">
        <v>572</v>
      </c>
      <c r="DM7" s="1118"/>
      <c r="DN7" s="1118"/>
      <c r="DO7" s="1118"/>
      <c r="DP7" s="1119"/>
      <c r="DQ7" s="1117" t="s">
        <v>572</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160</v>
      </c>
      <c r="R8" s="1073"/>
      <c r="S8" s="1073"/>
      <c r="T8" s="1073"/>
      <c r="U8" s="1073"/>
      <c r="V8" s="1073">
        <v>164</v>
      </c>
      <c r="W8" s="1073"/>
      <c r="X8" s="1073"/>
      <c r="Y8" s="1073"/>
      <c r="Z8" s="1073"/>
      <c r="AA8" s="1073">
        <v>-3</v>
      </c>
      <c r="AB8" s="1073"/>
      <c r="AC8" s="1073"/>
      <c r="AD8" s="1073"/>
      <c r="AE8" s="1074"/>
      <c r="AF8" s="1048">
        <v>-3</v>
      </c>
      <c r="AG8" s="1049"/>
      <c r="AH8" s="1049"/>
      <c r="AI8" s="1049"/>
      <c r="AJ8" s="1050"/>
      <c r="AK8" s="1115">
        <v>98</v>
      </c>
      <c r="AL8" s="1116"/>
      <c r="AM8" s="1116"/>
      <c r="AN8" s="1116"/>
      <c r="AO8" s="1116"/>
      <c r="AP8" s="1116" t="s">
        <v>571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570</v>
      </c>
      <c r="BS8" s="1043" t="s">
        <v>569</v>
      </c>
      <c r="BT8" s="1044"/>
      <c r="BU8" s="1044"/>
      <c r="BV8" s="1044"/>
      <c r="BW8" s="1044"/>
      <c r="BX8" s="1044"/>
      <c r="BY8" s="1044"/>
      <c r="BZ8" s="1044"/>
      <c r="CA8" s="1044"/>
      <c r="CB8" s="1044"/>
      <c r="CC8" s="1044"/>
      <c r="CD8" s="1044"/>
      <c r="CE8" s="1044"/>
      <c r="CF8" s="1044"/>
      <c r="CG8" s="1045"/>
      <c r="CH8" s="1018">
        <v>-6</v>
      </c>
      <c r="CI8" s="1019"/>
      <c r="CJ8" s="1019"/>
      <c r="CK8" s="1019"/>
      <c r="CL8" s="1020"/>
      <c r="CM8" s="1018">
        <v>1</v>
      </c>
      <c r="CN8" s="1019"/>
      <c r="CO8" s="1019"/>
      <c r="CP8" s="1019"/>
      <c r="CQ8" s="1020"/>
      <c r="CR8" s="1018">
        <v>19</v>
      </c>
      <c r="CS8" s="1019"/>
      <c r="CT8" s="1019"/>
      <c r="CU8" s="1019"/>
      <c r="CV8" s="1020"/>
      <c r="CW8" s="1018" t="s">
        <v>572</v>
      </c>
      <c r="CX8" s="1019"/>
      <c r="CY8" s="1019"/>
      <c r="CZ8" s="1019"/>
      <c r="DA8" s="1020"/>
      <c r="DB8" s="1018" t="s">
        <v>571</v>
      </c>
      <c r="DC8" s="1019"/>
      <c r="DD8" s="1019"/>
      <c r="DE8" s="1019"/>
      <c r="DF8" s="1020"/>
      <c r="DG8" s="1018" t="s">
        <v>571</v>
      </c>
      <c r="DH8" s="1019"/>
      <c r="DI8" s="1019"/>
      <c r="DJ8" s="1019"/>
      <c r="DK8" s="1020"/>
      <c r="DL8" s="1018" t="s">
        <v>571</v>
      </c>
      <c r="DM8" s="1019"/>
      <c r="DN8" s="1019"/>
      <c r="DO8" s="1019"/>
      <c r="DP8" s="1020"/>
      <c r="DQ8" s="1018" t="s">
        <v>572</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26</v>
      </c>
      <c r="R9" s="1073"/>
      <c r="S9" s="1073"/>
      <c r="T9" s="1073"/>
      <c r="U9" s="1073"/>
      <c r="V9" s="1073">
        <v>580</v>
      </c>
      <c r="W9" s="1073"/>
      <c r="X9" s="1073"/>
      <c r="Y9" s="1073"/>
      <c r="Z9" s="1073"/>
      <c r="AA9" s="1073">
        <v>-554</v>
      </c>
      <c r="AB9" s="1073"/>
      <c r="AC9" s="1073"/>
      <c r="AD9" s="1073"/>
      <c r="AE9" s="1074"/>
      <c r="AF9" s="1048">
        <v>-554</v>
      </c>
      <c r="AG9" s="1049"/>
      <c r="AH9" s="1049"/>
      <c r="AI9" s="1049"/>
      <c r="AJ9" s="1050"/>
      <c r="AK9" s="1115">
        <v>9</v>
      </c>
      <c r="AL9" s="1116"/>
      <c r="AM9" s="1116"/>
      <c r="AN9" s="1116"/>
      <c r="AO9" s="1116"/>
      <c r="AP9" s="1116">
        <v>2</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10233</v>
      </c>
      <c r="R23" s="1098"/>
      <c r="S23" s="1098"/>
      <c r="T23" s="1098"/>
      <c r="U23" s="1098"/>
      <c r="V23" s="1098">
        <v>9629</v>
      </c>
      <c r="W23" s="1098"/>
      <c r="X23" s="1098"/>
      <c r="Y23" s="1098"/>
      <c r="Z23" s="1098"/>
      <c r="AA23" s="1098">
        <v>604</v>
      </c>
      <c r="AB23" s="1098"/>
      <c r="AC23" s="1098"/>
      <c r="AD23" s="1098"/>
      <c r="AE23" s="1099"/>
      <c r="AF23" s="1100">
        <v>596</v>
      </c>
      <c r="AG23" s="1098"/>
      <c r="AH23" s="1098"/>
      <c r="AI23" s="1098"/>
      <c r="AJ23" s="1101"/>
      <c r="AK23" s="1102"/>
      <c r="AL23" s="1103"/>
      <c r="AM23" s="1103"/>
      <c r="AN23" s="1103"/>
      <c r="AO23" s="1103"/>
      <c r="AP23" s="1098">
        <v>13207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2415</v>
      </c>
      <c r="R28" s="1083"/>
      <c r="S28" s="1083"/>
      <c r="T28" s="1083"/>
      <c r="U28" s="1083"/>
      <c r="V28" s="1083">
        <v>2980</v>
      </c>
      <c r="W28" s="1083"/>
      <c r="X28" s="1083"/>
      <c r="Y28" s="1083"/>
      <c r="Z28" s="1083"/>
      <c r="AA28" s="1083">
        <v>-566</v>
      </c>
      <c r="AB28" s="1083"/>
      <c r="AC28" s="1083"/>
      <c r="AD28" s="1083"/>
      <c r="AE28" s="1084"/>
      <c r="AF28" s="1085">
        <v>-566</v>
      </c>
      <c r="AG28" s="1083"/>
      <c r="AH28" s="1083"/>
      <c r="AI28" s="1083"/>
      <c r="AJ28" s="1086"/>
      <c r="AK28" s="1087">
        <v>335</v>
      </c>
      <c r="AL28" s="1075"/>
      <c r="AM28" s="1075"/>
      <c r="AN28" s="1075"/>
      <c r="AO28" s="1075"/>
      <c r="AP28" s="1075" t="s">
        <v>572</v>
      </c>
      <c r="AQ28" s="1075"/>
      <c r="AR28" s="1075"/>
      <c r="AS28" s="1075"/>
      <c r="AT28" s="1075"/>
      <c r="AU28" s="1075" t="s">
        <v>571</v>
      </c>
      <c r="AV28" s="1075"/>
      <c r="AW28" s="1075"/>
      <c r="AX28" s="1075"/>
      <c r="AY28" s="1075"/>
      <c r="AZ28" s="1076" t="s">
        <v>571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206</v>
      </c>
      <c r="R29" s="1073"/>
      <c r="S29" s="1073"/>
      <c r="T29" s="1073"/>
      <c r="U29" s="1073"/>
      <c r="V29" s="1073">
        <v>203</v>
      </c>
      <c r="W29" s="1073"/>
      <c r="X29" s="1073"/>
      <c r="Y29" s="1073"/>
      <c r="Z29" s="1073"/>
      <c r="AA29" s="1073">
        <v>3</v>
      </c>
      <c r="AB29" s="1073"/>
      <c r="AC29" s="1073"/>
      <c r="AD29" s="1073"/>
      <c r="AE29" s="1074"/>
      <c r="AF29" s="1048">
        <v>3</v>
      </c>
      <c r="AG29" s="1049"/>
      <c r="AH29" s="1049"/>
      <c r="AI29" s="1049"/>
      <c r="AJ29" s="1050"/>
      <c r="AK29" s="1009">
        <v>95</v>
      </c>
      <c r="AL29" s="1000"/>
      <c r="AM29" s="1000"/>
      <c r="AN29" s="1000"/>
      <c r="AO29" s="1000"/>
      <c r="AP29" s="1000" t="s">
        <v>572</v>
      </c>
      <c r="AQ29" s="1000"/>
      <c r="AR29" s="1000"/>
      <c r="AS29" s="1000"/>
      <c r="AT29" s="1000"/>
      <c r="AU29" s="1000" t="s">
        <v>571</v>
      </c>
      <c r="AV29" s="1000"/>
      <c r="AW29" s="1000"/>
      <c r="AX29" s="1000"/>
      <c r="AY29" s="1000"/>
      <c r="AZ29" s="1071" t="s">
        <v>572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381</v>
      </c>
      <c r="R30" s="1073"/>
      <c r="S30" s="1073"/>
      <c r="T30" s="1073"/>
      <c r="U30" s="1073"/>
      <c r="V30" s="1073">
        <v>361</v>
      </c>
      <c r="W30" s="1073"/>
      <c r="X30" s="1073"/>
      <c r="Y30" s="1073"/>
      <c r="Z30" s="1073"/>
      <c r="AA30" s="1073">
        <v>20</v>
      </c>
      <c r="AB30" s="1073"/>
      <c r="AC30" s="1073"/>
      <c r="AD30" s="1073"/>
      <c r="AE30" s="1074"/>
      <c r="AF30" s="1048">
        <v>59</v>
      </c>
      <c r="AG30" s="1049"/>
      <c r="AH30" s="1049"/>
      <c r="AI30" s="1049"/>
      <c r="AJ30" s="1050"/>
      <c r="AK30" s="1009">
        <v>16</v>
      </c>
      <c r="AL30" s="1000"/>
      <c r="AM30" s="1000"/>
      <c r="AN30" s="1000"/>
      <c r="AO30" s="1000"/>
      <c r="AP30" s="1000">
        <v>425</v>
      </c>
      <c r="AQ30" s="1000"/>
      <c r="AR30" s="1000"/>
      <c r="AS30" s="1000"/>
      <c r="AT30" s="1000"/>
      <c r="AU30" s="1000">
        <v>20</v>
      </c>
      <c r="AV30" s="1000"/>
      <c r="AW30" s="1000"/>
      <c r="AX30" s="1000"/>
      <c r="AY30" s="1000"/>
      <c r="AZ30" s="1071" t="s">
        <v>572</v>
      </c>
      <c r="BA30" s="1071"/>
      <c r="BB30" s="1071"/>
      <c r="BC30" s="1071"/>
      <c r="BD30" s="1071"/>
      <c r="BE30" s="1061" t="s">
        <v>385</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c r="C31" s="1067"/>
      <c r="D31" s="1067"/>
      <c r="E31" s="1067"/>
      <c r="F31" s="1067"/>
      <c r="G31" s="1067"/>
      <c r="H31" s="1067"/>
      <c r="I31" s="1067"/>
      <c r="J31" s="1067"/>
      <c r="K31" s="1067"/>
      <c r="L31" s="1067"/>
      <c r="M31" s="1067"/>
      <c r="N31" s="1067"/>
      <c r="O31" s="1067"/>
      <c r="P31" s="1068"/>
      <c r="Q31" s="1072"/>
      <c r="R31" s="1073"/>
      <c r="S31" s="1073"/>
      <c r="T31" s="1073"/>
      <c r="U31" s="1073"/>
      <c r="V31" s="1073"/>
      <c r="W31" s="1073"/>
      <c r="X31" s="1073"/>
      <c r="Y31" s="1073"/>
      <c r="Z31" s="1073"/>
      <c r="AA31" s="1073"/>
      <c r="AB31" s="1073"/>
      <c r="AC31" s="1073"/>
      <c r="AD31" s="1073"/>
      <c r="AE31" s="1074"/>
      <c r="AF31" s="1048"/>
      <c r="AG31" s="1049"/>
      <c r="AH31" s="1049"/>
      <c r="AI31" s="1049"/>
      <c r="AJ31" s="1050"/>
      <c r="AK31" s="1009"/>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-503</v>
      </c>
      <c r="AG63" s="988"/>
      <c r="AH63" s="988"/>
      <c r="AI63" s="988"/>
      <c r="AJ63" s="1059"/>
      <c r="AK63" s="1060"/>
      <c r="AL63" s="992"/>
      <c r="AM63" s="992"/>
      <c r="AN63" s="992"/>
      <c r="AO63" s="992"/>
      <c r="AP63" s="988">
        <v>425</v>
      </c>
      <c r="AQ63" s="988"/>
      <c r="AR63" s="988"/>
      <c r="AS63" s="988"/>
      <c r="AT63" s="988"/>
      <c r="AU63" s="988">
        <v>20</v>
      </c>
      <c r="AV63" s="988"/>
      <c r="AW63" s="988"/>
      <c r="AX63" s="988"/>
      <c r="AY63" s="988"/>
      <c r="AZ63" s="1054"/>
      <c r="BA63" s="1054"/>
      <c r="BB63" s="1054"/>
      <c r="BC63" s="1054"/>
      <c r="BD63" s="1054"/>
      <c r="BE63" s="989"/>
      <c r="BF63" s="989"/>
      <c r="BG63" s="989"/>
      <c r="BH63" s="989"/>
      <c r="BI63" s="990"/>
      <c r="BJ63" s="1055" t="s">
        <v>388</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391</v>
      </c>
      <c r="R66" s="1031"/>
      <c r="S66" s="1031"/>
      <c r="T66" s="1031"/>
      <c r="U66" s="1032"/>
      <c r="V66" s="1030" t="s">
        <v>392</v>
      </c>
      <c r="W66" s="1031"/>
      <c r="X66" s="1031"/>
      <c r="Y66" s="1031"/>
      <c r="Z66" s="1032"/>
      <c r="AA66" s="1030" t="s">
        <v>393</v>
      </c>
      <c r="AB66" s="1031"/>
      <c r="AC66" s="1031"/>
      <c r="AD66" s="1031"/>
      <c r="AE66" s="1032"/>
      <c r="AF66" s="1036" t="s">
        <v>394</v>
      </c>
      <c r="AG66" s="1037"/>
      <c r="AH66" s="1037"/>
      <c r="AI66" s="1037"/>
      <c r="AJ66" s="1038"/>
      <c r="AK66" s="1030" t="s">
        <v>395</v>
      </c>
      <c r="AL66" s="1025"/>
      <c r="AM66" s="1025"/>
      <c r="AN66" s="1025"/>
      <c r="AO66" s="1026"/>
      <c r="AP66" s="1030" t="s">
        <v>396</v>
      </c>
      <c r="AQ66" s="1031"/>
      <c r="AR66" s="1031"/>
      <c r="AS66" s="1031"/>
      <c r="AT66" s="1032"/>
      <c r="AU66" s="1030" t="s">
        <v>397</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552</v>
      </c>
      <c r="C68" s="1015"/>
      <c r="D68" s="1015"/>
      <c r="E68" s="1015"/>
      <c r="F68" s="1015"/>
      <c r="G68" s="1015"/>
      <c r="H68" s="1015"/>
      <c r="I68" s="1015"/>
      <c r="J68" s="1015"/>
      <c r="K68" s="1015"/>
      <c r="L68" s="1015"/>
      <c r="M68" s="1015"/>
      <c r="N68" s="1015"/>
      <c r="O68" s="1015"/>
      <c r="P68" s="1016"/>
      <c r="Q68" s="1017">
        <v>101</v>
      </c>
      <c r="R68" s="1011"/>
      <c r="S68" s="1011"/>
      <c r="T68" s="1011"/>
      <c r="U68" s="1011"/>
      <c r="V68" s="1011">
        <v>101</v>
      </c>
      <c r="W68" s="1011"/>
      <c r="X68" s="1011"/>
      <c r="Y68" s="1011"/>
      <c r="Z68" s="1011"/>
      <c r="AA68" s="1011">
        <v>1</v>
      </c>
      <c r="AB68" s="1011"/>
      <c r="AC68" s="1011"/>
      <c r="AD68" s="1011"/>
      <c r="AE68" s="1011"/>
      <c r="AF68" s="1011">
        <v>1</v>
      </c>
      <c r="AG68" s="1011"/>
      <c r="AH68" s="1011"/>
      <c r="AI68" s="1011"/>
      <c r="AJ68" s="1011"/>
      <c r="AK68" s="1011">
        <v>1</v>
      </c>
      <c r="AL68" s="1011"/>
      <c r="AM68" s="1011"/>
      <c r="AN68" s="1011"/>
      <c r="AO68" s="1011"/>
      <c r="AP68" s="1011" t="s">
        <v>486</v>
      </c>
      <c r="AQ68" s="1011"/>
      <c r="AR68" s="1011"/>
      <c r="AS68" s="1011"/>
      <c r="AT68" s="1011"/>
      <c r="AU68" s="1011" t="s">
        <v>486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553</v>
      </c>
      <c r="C69" s="1004"/>
      <c r="D69" s="1004"/>
      <c r="E69" s="1004"/>
      <c r="F69" s="1004"/>
      <c r="G69" s="1004"/>
      <c r="H69" s="1004"/>
      <c r="I69" s="1004"/>
      <c r="J69" s="1004"/>
      <c r="K69" s="1004"/>
      <c r="L69" s="1004"/>
      <c r="M69" s="1004"/>
      <c r="N69" s="1004"/>
      <c r="O69" s="1004"/>
      <c r="P69" s="1005"/>
      <c r="Q69" s="1006">
        <v>12059</v>
      </c>
      <c r="R69" s="1000"/>
      <c r="S69" s="1000"/>
      <c r="T69" s="1000"/>
      <c r="U69" s="1000"/>
      <c r="V69" s="1000">
        <v>11158</v>
      </c>
      <c r="W69" s="1000"/>
      <c r="X69" s="1000"/>
      <c r="Y69" s="1000"/>
      <c r="Z69" s="1000"/>
      <c r="AA69" s="1000">
        <v>900</v>
      </c>
      <c r="AB69" s="1000"/>
      <c r="AC69" s="1000"/>
      <c r="AD69" s="1000"/>
      <c r="AE69" s="1000"/>
      <c r="AF69" s="1000">
        <v>900</v>
      </c>
      <c r="AG69" s="1000"/>
      <c r="AH69" s="1000"/>
      <c r="AI69" s="1000"/>
      <c r="AJ69" s="1000"/>
      <c r="AK69" s="1000" t="s">
        <v>486</v>
      </c>
      <c r="AL69" s="1000"/>
      <c r="AM69" s="1000"/>
      <c r="AN69" s="1000"/>
      <c r="AO69" s="1000"/>
      <c r="AP69" s="1000" t="s">
        <v>486</v>
      </c>
      <c r="AQ69" s="1000"/>
      <c r="AR69" s="1000"/>
      <c r="AS69" s="1000"/>
      <c r="AT69" s="1000"/>
      <c r="AU69" s="1000" t="s">
        <v>486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554</v>
      </c>
      <c r="C70" s="1004"/>
      <c r="D70" s="1004"/>
      <c r="E70" s="1004"/>
      <c r="F70" s="1004"/>
      <c r="G70" s="1004"/>
      <c r="H70" s="1004"/>
      <c r="I70" s="1004"/>
      <c r="J70" s="1004"/>
      <c r="K70" s="1004"/>
      <c r="L70" s="1004"/>
      <c r="M70" s="1004"/>
      <c r="N70" s="1004"/>
      <c r="O70" s="1004"/>
      <c r="P70" s="1005"/>
      <c r="Q70" s="1006">
        <v>70</v>
      </c>
      <c r="R70" s="1000"/>
      <c r="S70" s="1000"/>
      <c r="T70" s="1000"/>
      <c r="U70" s="1000"/>
      <c r="V70" s="1000">
        <v>70</v>
      </c>
      <c r="W70" s="1000"/>
      <c r="X70" s="1000"/>
      <c r="Y70" s="1000"/>
      <c r="Z70" s="1000"/>
      <c r="AA70" s="1000" t="s">
        <v>486</v>
      </c>
      <c r="AB70" s="1000"/>
      <c r="AC70" s="1000"/>
      <c r="AD70" s="1000"/>
      <c r="AE70" s="1000"/>
      <c r="AF70" s="1000" t="s">
        <v>486</v>
      </c>
      <c r="AG70" s="1000"/>
      <c r="AH70" s="1000"/>
      <c r="AI70" s="1000"/>
      <c r="AJ70" s="1000"/>
      <c r="AK70" s="1000" t="s">
        <v>486</v>
      </c>
      <c r="AL70" s="1000"/>
      <c r="AM70" s="1000"/>
      <c r="AN70" s="1000"/>
      <c r="AO70" s="1000"/>
      <c r="AP70" s="1000" t="s">
        <v>486</v>
      </c>
      <c r="AQ70" s="1000"/>
      <c r="AR70" s="1000"/>
      <c r="AS70" s="1000"/>
      <c r="AT70" s="1000"/>
      <c r="AU70" s="1000" t="s">
        <v>486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555</v>
      </c>
      <c r="C71" s="1004"/>
      <c r="D71" s="1004"/>
      <c r="E71" s="1004"/>
      <c r="F71" s="1004"/>
      <c r="G71" s="1004"/>
      <c r="H71" s="1004"/>
      <c r="I71" s="1004"/>
      <c r="J71" s="1004"/>
      <c r="K71" s="1004"/>
      <c r="L71" s="1004"/>
      <c r="M71" s="1004"/>
      <c r="N71" s="1004"/>
      <c r="O71" s="1004"/>
      <c r="P71" s="1005"/>
      <c r="Q71" s="1006">
        <v>176</v>
      </c>
      <c r="R71" s="1000"/>
      <c r="S71" s="1000"/>
      <c r="T71" s="1000"/>
      <c r="U71" s="1000"/>
      <c r="V71" s="1000">
        <v>165</v>
      </c>
      <c r="W71" s="1000"/>
      <c r="X71" s="1000"/>
      <c r="Y71" s="1000"/>
      <c r="Z71" s="1000"/>
      <c r="AA71" s="1000">
        <v>11</v>
      </c>
      <c r="AB71" s="1000"/>
      <c r="AC71" s="1000"/>
      <c r="AD71" s="1000"/>
      <c r="AE71" s="1000"/>
      <c r="AF71" s="1000">
        <v>11</v>
      </c>
      <c r="AG71" s="1000"/>
      <c r="AH71" s="1000"/>
      <c r="AI71" s="1000"/>
      <c r="AJ71" s="1000"/>
      <c r="AK71" s="1000" t="s">
        <v>486</v>
      </c>
      <c r="AL71" s="1000"/>
      <c r="AM71" s="1000"/>
      <c r="AN71" s="1000"/>
      <c r="AO71" s="1000"/>
      <c r="AP71" s="1000" t="s">
        <v>486</v>
      </c>
      <c r="AQ71" s="1000"/>
      <c r="AR71" s="1000"/>
      <c r="AS71" s="1000"/>
      <c r="AT71" s="1000"/>
      <c r="AU71" s="1000" t="s">
        <v>486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556</v>
      </c>
      <c r="C72" s="1004"/>
      <c r="D72" s="1004"/>
      <c r="E72" s="1004"/>
      <c r="F72" s="1004"/>
      <c r="G72" s="1004"/>
      <c r="H72" s="1004"/>
      <c r="I72" s="1004"/>
      <c r="J72" s="1004"/>
      <c r="K72" s="1004"/>
      <c r="L72" s="1004"/>
      <c r="M72" s="1004"/>
      <c r="N72" s="1004"/>
      <c r="O72" s="1004"/>
      <c r="P72" s="1005"/>
      <c r="Q72" s="1006">
        <v>1830</v>
      </c>
      <c r="R72" s="1000"/>
      <c r="S72" s="1000"/>
      <c r="T72" s="1000"/>
      <c r="U72" s="1000"/>
      <c r="V72" s="1000">
        <v>1825</v>
      </c>
      <c r="W72" s="1000"/>
      <c r="X72" s="1000"/>
      <c r="Y72" s="1000"/>
      <c r="Z72" s="1000"/>
      <c r="AA72" s="1000">
        <v>5</v>
      </c>
      <c r="AB72" s="1000"/>
      <c r="AC72" s="1000"/>
      <c r="AD72" s="1000"/>
      <c r="AE72" s="1000"/>
      <c r="AF72" s="1000">
        <v>5</v>
      </c>
      <c r="AG72" s="1000"/>
      <c r="AH72" s="1000"/>
      <c r="AI72" s="1000"/>
      <c r="AJ72" s="1000"/>
      <c r="AK72" s="1000">
        <v>81</v>
      </c>
      <c r="AL72" s="1000"/>
      <c r="AM72" s="1000"/>
      <c r="AN72" s="1000"/>
      <c r="AO72" s="1000"/>
      <c r="AP72" s="1000">
        <v>1225</v>
      </c>
      <c r="AQ72" s="1000"/>
      <c r="AR72" s="1000"/>
      <c r="AS72" s="1000"/>
      <c r="AT72" s="1000"/>
      <c r="AU72" s="1000">
        <v>146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557</v>
      </c>
      <c r="C73" s="1004"/>
      <c r="D73" s="1004"/>
      <c r="E73" s="1004"/>
      <c r="F73" s="1004"/>
      <c r="G73" s="1004"/>
      <c r="H73" s="1004"/>
      <c r="I73" s="1004"/>
      <c r="J73" s="1004"/>
      <c r="K73" s="1004"/>
      <c r="L73" s="1004"/>
      <c r="M73" s="1004"/>
      <c r="N73" s="1004"/>
      <c r="O73" s="1004"/>
      <c r="P73" s="1005"/>
      <c r="Q73" s="1006">
        <v>810</v>
      </c>
      <c r="R73" s="1000"/>
      <c r="S73" s="1000"/>
      <c r="T73" s="1000"/>
      <c r="U73" s="1000"/>
      <c r="V73" s="1000">
        <v>748</v>
      </c>
      <c r="W73" s="1000"/>
      <c r="X73" s="1000"/>
      <c r="Y73" s="1000"/>
      <c r="Z73" s="1000"/>
      <c r="AA73" s="1000">
        <v>62</v>
      </c>
      <c r="AB73" s="1000"/>
      <c r="AC73" s="1000"/>
      <c r="AD73" s="1000"/>
      <c r="AE73" s="1000"/>
      <c r="AF73" s="1000">
        <v>62</v>
      </c>
      <c r="AG73" s="1000"/>
      <c r="AH73" s="1000"/>
      <c r="AI73" s="1000"/>
      <c r="AJ73" s="1000"/>
      <c r="AK73" s="1000" t="s">
        <v>486</v>
      </c>
      <c r="AL73" s="1000"/>
      <c r="AM73" s="1000"/>
      <c r="AN73" s="1000"/>
      <c r="AO73" s="1000"/>
      <c r="AP73" s="1000">
        <v>52</v>
      </c>
      <c r="AQ73" s="1000"/>
      <c r="AR73" s="1000"/>
      <c r="AS73" s="1000"/>
      <c r="AT73" s="1000"/>
      <c r="AU73" s="1000">
        <v>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558</v>
      </c>
      <c r="C74" s="1004"/>
      <c r="D74" s="1004"/>
      <c r="E74" s="1004"/>
      <c r="F74" s="1004"/>
      <c r="G74" s="1004"/>
      <c r="H74" s="1004"/>
      <c r="I74" s="1004"/>
      <c r="J74" s="1004"/>
      <c r="K74" s="1004"/>
      <c r="L74" s="1004"/>
      <c r="M74" s="1004"/>
      <c r="N74" s="1004"/>
      <c r="O74" s="1004"/>
      <c r="P74" s="1005"/>
      <c r="Q74" s="1006">
        <v>158</v>
      </c>
      <c r="R74" s="1000"/>
      <c r="S74" s="1000"/>
      <c r="T74" s="1000"/>
      <c r="U74" s="1000"/>
      <c r="V74" s="1000">
        <v>148</v>
      </c>
      <c r="W74" s="1000"/>
      <c r="X74" s="1000"/>
      <c r="Y74" s="1000"/>
      <c r="Z74" s="1000"/>
      <c r="AA74" s="1000">
        <v>10</v>
      </c>
      <c r="AB74" s="1000"/>
      <c r="AC74" s="1000"/>
      <c r="AD74" s="1000"/>
      <c r="AE74" s="1000"/>
      <c r="AF74" s="1000">
        <v>10</v>
      </c>
      <c r="AG74" s="1000"/>
      <c r="AH74" s="1000"/>
      <c r="AI74" s="1000"/>
      <c r="AJ74" s="1000"/>
      <c r="AK74" s="1000">
        <v>10</v>
      </c>
      <c r="AL74" s="1000"/>
      <c r="AM74" s="1000"/>
      <c r="AN74" s="1000"/>
      <c r="AO74" s="1000"/>
      <c r="AP74" s="1000" t="s">
        <v>486</v>
      </c>
      <c r="AQ74" s="1000"/>
      <c r="AR74" s="1000"/>
      <c r="AS74" s="1000"/>
      <c r="AT74" s="1000"/>
      <c r="AU74" s="1000" t="s">
        <v>486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559</v>
      </c>
      <c r="C75" s="1004"/>
      <c r="D75" s="1004"/>
      <c r="E75" s="1004"/>
      <c r="F75" s="1004"/>
      <c r="G75" s="1004"/>
      <c r="H75" s="1004"/>
      <c r="I75" s="1004"/>
      <c r="J75" s="1004"/>
      <c r="K75" s="1004"/>
      <c r="L75" s="1004"/>
      <c r="M75" s="1004"/>
      <c r="N75" s="1004"/>
      <c r="O75" s="1004"/>
      <c r="P75" s="1005"/>
      <c r="Q75" s="1010">
        <v>202</v>
      </c>
      <c r="R75" s="1008"/>
      <c r="S75" s="1008"/>
      <c r="T75" s="1008"/>
      <c r="U75" s="1009"/>
      <c r="V75" s="1007">
        <v>197</v>
      </c>
      <c r="W75" s="1008"/>
      <c r="X75" s="1008"/>
      <c r="Y75" s="1008"/>
      <c r="Z75" s="1009"/>
      <c r="AA75" s="1007">
        <v>5</v>
      </c>
      <c r="AB75" s="1008"/>
      <c r="AC75" s="1008"/>
      <c r="AD75" s="1008"/>
      <c r="AE75" s="1009"/>
      <c r="AF75" s="1007">
        <v>5</v>
      </c>
      <c r="AG75" s="1008"/>
      <c r="AH75" s="1008"/>
      <c r="AI75" s="1008"/>
      <c r="AJ75" s="1009"/>
      <c r="AK75" s="1007">
        <v>17</v>
      </c>
      <c r="AL75" s="1008"/>
      <c r="AM75" s="1008"/>
      <c r="AN75" s="1008"/>
      <c r="AO75" s="1009"/>
      <c r="AP75" s="1007" t="s">
        <v>486</v>
      </c>
      <c r="AQ75" s="1008"/>
      <c r="AR75" s="1008"/>
      <c r="AS75" s="1008"/>
      <c r="AT75" s="1009"/>
      <c r="AU75" s="1000" t="s">
        <v>486</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560</v>
      </c>
      <c r="C76" s="1004"/>
      <c r="D76" s="1004"/>
      <c r="E76" s="1004"/>
      <c r="F76" s="1004"/>
      <c r="G76" s="1004"/>
      <c r="H76" s="1004"/>
      <c r="I76" s="1004"/>
      <c r="J76" s="1004"/>
      <c r="K76" s="1004"/>
      <c r="L76" s="1004"/>
      <c r="M76" s="1004"/>
      <c r="N76" s="1004"/>
      <c r="O76" s="1004"/>
      <c r="P76" s="1005"/>
      <c r="Q76" s="1010">
        <v>64</v>
      </c>
      <c r="R76" s="1008"/>
      <c r="S76" s="1008"/>
      <c r="T76" s="1008"/>
      <c r="U76" s="1009"/>
      <c r="V76" s="1007">
        <v>64</v>
      </c>
      <c r="W76" s="1008"/>
      <c r="X76" s="1008"/>
      <c r="Y76" s="1008"/>
      <c r="Z76" s="1009"/>
      <c r="AA76" s="1007" t="s">
        <v>486</v>
      </c>
      <c r="AB76" s="1008"/>
      <c r="AC76" s="1008"/>
      <c r="AD76" s="1008"/>
      <c r="AE76" s="1009"/>
      <c r="AF76" s="1007" t="s">
        <v>486</v>
      </c>
      <c r="AG76" s="1008"/>
      <c r="AH76" s="1008"/>
      <c r="AI76" s="1008"/>
      <c r="AJ76" s="1009"/>
      <c r="AK76" s="1007" t="s">
        <v>486</v>
      </c>
      <c r="AL76" s="1008"/>
      <c r="AM76" s="1008"/>
      <c r="AN76" s="1008"/>
      <c r="AO76" s="1009"/>
      <c r="AP76" s="1007" t="s">
        <v>486</v>
      </c>
      <c r="AQ76" s="1008"/>
      <c r="AR76" s="1008"/>
      <c r="AS76" s="1008"/>
      <c r="AT76" s="1009"/>
      <c r="AU76" s="1007" t="s">
        <v>486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561</v>
      </c>
      <c r="C77" s="1004"/>
      <c r="D77" s="1004"/>
      <c r="E77" s="1004"/>
      <c r="F77" s="1004"/>
      <c r="G77" s="1004"/>
      <c r="H77" s="1004"/>
      <c r="I77" s="1004"/>
      <c r="J77" s="1004"/>
      <c r="K77" s="1004"/>
      <c r="L77" s="1004"/>
      <c r="M77" s="1004"/>
      <c r="N77" s="1004"/>
      <c r="O77" s="1004"/>
      <c r="P77" s="1005"/>
      <c r="Q77" s="1010">
        <v>784</v>
      </c>
      <c r="R77" s="1008"/>
      <c r="S77" s="1008"/>
      <c r="T77" s="1008"/>
      <c r="U77" s="1009"/>
      <c r="V77" s="1007">
        <v>759</v>
      </c>
      <c r="W77" s="1008"/>
      <c r="X77" s="1008"/>
      <c r="Y77" s="1008"/>
      <c r="Z77" s="1009"/>
      <c r="AA77" s="1007">
        <v>25</v>
      </c>
      <c r="AB77" s="1008"/>
      <c r="AC77" s="1008"/>
      <c r="AD77" s="1008"/>
      <c r="AE77" s="1009"/>
      <c r="AF77" s="1007">
        <v>25</v>
      </c>
      <c r="AG77" s="1008"/>
      <c r="AH77" s="1008"/>
      <c r="AI77" s="1008"/>
      <c r="AJ77" s="1009"/>
      <c r="AK77" s="1007" t="s">
        <v>486</v>
      </c>
      <c r="AL77" s="1008"/>
      <c r="AM77" s="1008"/>
      <c r="AN77" s="1008"/>
      <c r="AO77" s="1009"/>
      <c r="AP77" s="1007">
        <v>798</v>
      </c>
      <c r="AQ77" s="1008"/>
      <c r="AR77" s="1008"/>
      <c r="AS77" s="1008"/>
      <c r="AT77" s="1009"/>
      <c r="AU77" s="1007">
        <v>229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562</v>
      </c>
      <c r="C78" s="1004"/>
      <c r="D78" s="1004"/>
      <c r="E78" s="1004"/>
      <c r="F78" s="1004"/>
      <c r="G78" s="1004"/>
      <c r="H78" s="1004"/>
      <c r="I78" s="1004"/>
      <c r="J78" s="1004"/>
      <c r="K78" s="1004"/>
      <c r="L78" s="1004"/>
      <c r="M78" s="1004"/>
      <c r="N78" s="1004"/>
      <c r="O78" s="1004"/>
      <c r="P78" s="1005"/>
      <c r="Q78" s="1006">
        <v>1049</v>
      </c>
      <c r="R78" s="1000"/>
      <c r="S78" s="1000"/>
      <c r="T78" s="1000"/>
      <c r="U78" s="1000"/>
      <c r="V78" s="1000">
        <v>1014</v>
      </c>
      <c r="W78" s="1000"/>
      <c r="X78" s="1000"/>
      <c r="Y78" s="1000"/>
      <c r="Z78" s="1000"/>
      <c r="AA78" s="1000">
        <v>36</v>
      </c>
      <c r="AB78" s="1000"/>
      <c r="AC78" s="1000"/>
      <c r="AD78" s="1000"/>
      <c r="AE78" s="1000"/>
      <c r="AF78" s="1000">
        <v>36</v>
      </c>
      <c r="AG78" s="1000"/>
      <c r="AH78" s="1000"/>
      <c r="AI78" s="1000"/>
      <c r="AJ78" s="1000"/>
      <c r="AK78" s="1000" t="s">
        <v>486</v>
      </c>
      <c r="AL78" s="1000"/>
      <c r="AM78" s="1000"/>
      <c r="AN78" s="1000"/>
      <c r="AO78" s="1000"/>
      <c r="AP78" s="1000" t="s">
        <v>486</v>
      </c>
      <c r="AQ78" s="1000"/>
      <c r="AR78" s="1000"/>
      <c r="AS78" s="1000"/>
      <c r="AT78" s="1000"/>
      <c r="AU78" s="1000" t="s">
        <v>486</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563</v>
      </c>
      <c r="C79" s="1004"/>
      <c r="D79" s="1004"/>
      <c r="E79" s="1004"/>
      <c r="F79" s="1004"/>
      <c r="G79" s="1004"/>
      <c r="H79" s="1004"/>
      <c r="I79" s="1004"/>
      <c r="J79" s="1004"/>
      <c r="K79" s="1004"/>
      <c r="L79" s="1004"/>
      <c r="M79" s="1004"/>
      <c r="N79" s="1004"/>
      <c r="O79" s="1004"/>
      <c r="P79" s="1005"/>
      <c r="Q79" s="1006">
        <v>66230</v>
      </c>
      <c r="R79" s="1000"/>
      <c r="S79" s="1000"/>
      <c r="T79" s="1000"/>
      <c r="U79" s="1000"/>
      <c r="V79" s="1000">
        <v>64208</v>
      </c>
      <c r="W79" s="1000"/>
      <c r="X79" s="1000"/>
      <c r="Y79" s="1000"/>
      <c r="Z79" s="1000"/>
      <c r="AA79" s="1000">
        <v>2022</v>
      </c>
      <c r="AB79" s="1000"/>
      <c r="AC79" s="1000"/>
      <c r="AD79" s="1000"/>
      <c r="AE79" s="1000"/>
      <c r="AF79" s="1000">
        <v>2022</v>
      </c>
      <c r="AG79" s="1000"/>
      <c r="AH79" s="1000"/>
      <c r="AI79" s="1000"/>
      <c r="AJ79" s="1000"/>
      <c r="AK79" s="1000">
        <v>160</v>
      </c>
      <c r="AL79" s="1000"/>
      <c r="AM79" s="1000"/>
      <c r="AN79" s="1000"/>
      <c r="AO79" s="1000"/>
      <c r="AP79" s="1000" t="s">
        <v>486</v>
      </c>
      <c r="AQ79" s="1000"/>
      <c r="AR79" s="1000"/>
      <c r="AS79" s="1000"/>
      <c r="AT79" s="1000"/>
      <c r="AU79" s="1000" t="s">
        <v>486</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564</v>
      </c>
      <c r="C80" s="1004"/>
      <c r="D80" s="1004"/>
      <c r="E80" s="1004"/>
      <c r="F80" s="1004"/>
      <c r="G80" s="1004"/>
      <c r="H80" s="1004"/>
      <c r="I80" s="1004"/>
      <c r="J80" s="1004"/>
      <c r="K80" s="1004"/>
      <c r="L80" s="1004"/>
      <c r="M80" s="1004"/>
      <c r="N80" s="1004"/>
      <c r="O80" s="1004"/>
      <c r="P80" s="1005"/>
      <c r="Q80" s="1006">
        <v>489</v>
      </c>
      <c r="R80" s="1000"/>
      <c r="S80" s="1000"/>
      <c r="T80" s="1000"/>
      <c r="U80" s="1000"/>
      <c r="V80" s="1000">
        <v>416</v>
      </c>
      <c r="W80" s="1000"/>
      <c r="X80" s="1000"/>
      <c r="Y80" s="1000"/>
      <c r="Z80" s="1000"/>
      <c r="AA80" s="1000">
        <v>72</v>
      </c>
      <c r="AB80" s="1000"/>
      <c r="AC80" s="1000"/>
      <c r="AD80" s="1000"/>
      <c r="AE80" s="1000"/>
      <c r="AF80" s="1000">
        <v>72</v>
      </c>
      <c r="AG80" s="1000"/>
      <c r="AH80" s="1000"/>
      <c r="AI80" s="1000"/>
      <c r="AJ80" s="1000"/>
      <c r="AK80" s="1000">
        <v>61</v>
      </c>
      <c r="AL80" s="1000"/>
      <c r="AM80" s="1000"/>
      <c r="AN80" s="1000"/>
      <c r="AO80" s="1000"/>
      <c r="AP80" s="1000" t="s">
        <v>486</v>
      </c>
      <c r="AQ80" s="1000"/>
      <c r="AR80" s="1000"/>
      <c r="AS80" s="1000"/>
      <c r="AT80" s="1000"/>
      <c r="AU80" s="1000" t="s">
        <v>486</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565</v>
      </c>
      <c r="C81" s="1004"/>
      <c r="D81" s="1004"/>
      <c r="E81" s="1004"/>
      <c r="F81" s="1004"/>
      <c r="G81" s="1004"/>
      <c r="H81" s="1004"/>
      <c r="I81" s="1004"/>
      <c r="J81" s="1004"/>
      <c r="K81" s="1004"/>
      <c r="L81" s="1004"/>
      <c r="M81" s="1004"/>
      <c r="N81" s="1004"/>
      <c r="O81" s="1004"/>
      <c r="P81" s="1005"/>
      <c r="Q81" s="1006">
        <v>744266</v>
      </c>
      <c r="R81" s="1000"/>
      <c r="S81" s="1000"/>
      <c r="T81" s="1000"/>
      <c r="U81" s="1000"/>
      <c r="V81" s="1000">
        <v>712499</v>
      </c>
      <c r="W81" s="1000"/>
      <c r="X81" s="1000"/>
      <c r="Y81" s="1000"/>
      <c r="Z81" s="1000"/>
      <c r="AA81" s="1000">
        <v>31767</v>
      </c>
      <c r="AB81" s="1000"/>
      <c r="AC81" s="1000"/>
      <c r="AD81" s="1000"/>
      <c r="AE81" s="1000"/>
      <c r="AF81" s="1000">
        <v>31767</v>
      </c>
      <c r="AG81" s="1000"/>
      <c r="AH81" s="1000"/>
      <c r="AI81" s="1000"/>
      <c r="AJ81" s="1000"/>
      <c r="AK81" s="1007" t="s">
        <v>486</v>
      </c>
      <c r="AL81" s="1008"/>
      <c r="AM81" s="1008"/>
      <c r="AN81" s="1008"/>
      <c r="AO81" s="1009"/>
      <c r="AP81" s="1000" t="s">
        <v>486</v>
      </c>
      <c r="AQ81" s="1000"/>
      <c r="AR81" s="1000"/>
      <c r="AS81" s="1000"/>
      <c r="AT81" s="1000"/>
      <c r="AU81" s="1000" t="s">
        <v>486</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566</v>
      </c>
      <c r="C82" s="1004"/>
      <c r="D82" s="1004"/>
      <c r="E82" s="1004"/>
      <c r="F82" s="1004"/>
      <c r="G82" s="1004"/>
      <c r="H82" s="1004"/>
      <c r="I82" s="1004"/>
      <c r="J82" s="1004"/>
      <c r="K82" s="1004"/>
      <c r="L82" s="1004"/>
      <c r="M82" s="1004"/>
      <c r="N82" s="1004"/>
      <c r="O82" s="1004"/>
      <c r="P82" s="1005"/>
      <c r="Q82" s="1006">
        <v>1268</v>
      </c>
      <c r="R82" s="1000"/>
      <c r="S82" s="1000"/>
      <c r="T82" s="1000"/>
      <c r="U82" s="1000"/>
      <c r="V82" s="1000">
        <v>1288</v>
      </c>
      <c r="W82" s="1000"/>
      <c r="X82" s="1000"/>
      <c r="Y82" s="1000"/>
      <c r="Z82" s="1000"/>
      <c r="AA82" s="1000">
        <v>-20</v>
      </c>
      <c r="AB82" s="1000"/>
      <c r="AC82" s="1000"/>
      <c r="AD82" s="1000"/>
      <c r="AE82" s="1000"/>
      <c r="AF82" s="1000">
        <v>1932</v>
      </c>
      <c r="AG82" s="1000"/>
      <c r="AH82" s="1000"/>
      <c r="AI82" s="1000"/>
      <c r="AJ82" s="1000"/>
      <c r="AK82" s="1000" t="s">
        <v>486</v>
      </c>
      <c r="AL82" s="1000"/>
      <c r="AM82" s="1000"/>
      <c r="AN82" s="1000"/>
      <c r="AO82" s="1000"/>
      <c r="AP82" s="1000">
        <v>2138</v>
      </c>
      <c r="AQ82" s="1000"/>
      <c r="AR82" s="1000"/>
      <c r="AS82" s="1000"/>
      <c r="AT82" s="1000"/>
      <c r="AU82" s="1000" t="s">
        <v>486</v>
      </c>
      <c r="AV82" s="1000"/>
      <c r="AW82" s="1000"/>
      <c r="AX82" s="1000"/>
      <c r="AY82" s="1000"/>
      <c r="AZ82" s="1001" t="s">
        <v>567</v>
      </c>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36848</v>
      </c>
      <c r="AG88" s="988"/>
      <c r="AH88" s="988"/>
      <c r="AI88" s="988"/>
      <c r="AJ88" s="988"/>
      <c r="AK88" s="992"/>
      <c r="AL88" s="992"/>
      <c r="AM88" s="992"/>
      <c r="AN88" s="992"/>
      <c r="AO88" s="992"/>
      <c r="AP88" s="988">
        <v>4213</v>
      </c>
      <c r="AQ88" s="988"/>
      <c r="AR88" s="988"/>
      <c r="AS88" s="988"/>
      <c r="AT88" s="988"/>
      <c r="AU88" s="988">
        <v>382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87</v>
      </c>
      <c r="CS102" s="980"/>
      <c r="CT102" s="980"/>
      <c r="CU102" s="980"/>
      <c r="CV102" s="981"/>
      <c r="CW102" s="979">
        <v>75</v>
      </c>
      <c r="CX102" s="980"/>
      <c r="CY102" s="980"/>
      <c r="CZ102" s="980"/>
      <c r="DA102" s="981"/>
      <c r="DB102" s="979">
        <v>566</v>
      </c>
      <c r="DC102" s="980"/>
      <c r="DD102" s="980"/>
      <c r="DE102" s="980"/>
      <c r="DF102" s="981"/>
      <c r="DG102" s="979" t="s">
        <v>572</v>
      </c>
      <c r="DH102" s="980"/>
      <c r="DI102" s="980"/>
      <c r="DJ102" s="980"/>
      <c r="DK102" s="981"/>
      <c r="DL102" s="979" t="s">
        <v>572</v>
      </c>
      <c r="DM102" s="980"/>
      <c r="DN102" s="980"/>
      <c r="DO102" s="980"/>
      <c r="DP102" s="981"/>
      <c r="DQ102" s="979" t="s">
        <v>572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288</v>
      </c>
      <c r="AG109" s="923"/>
      <c r="AH109" s="923"/>
      <c r="AI109" s="923"/>
      <c r="AJ109" s="924"/>
      <c r="AK109" s="925" t="s">
        <v>287</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288</v>
      </c>
      <c r="BW109" s="923"/>
      <c r="BX109" s="923"/>
      <c r="BY109" s="923"/>
      <c r="BZ109" s="924"/>
      <c r="CA109" s="925" t="s">
        <v>287</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288</v>
      </c>
      <c r="DM109" s="923"/>
      <c r="DN109" s="923"/>
      <c r="DO109" s="923"/>
      <c r="DP109" s="924"/>
      <c r="DQ109" s="925" t="s">
        <v>287</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1366383</v>
      </c>
      <c r="AB110" s="916"/>
      <c r="AC110" s="916"/>
      <c r="AD110" s="916"/>
      <c r="AE110" s="917"/>
      <c r="AF110" s="918">
        <v>1388838</v>
      </c>
      <c r="AG110" s="916"/>
      <c r="AH110" s="916"/>
      <c r="AI110" s="916"/>
      <c r="AJ110" s="917"/>
      <c r="AK110" s="918">
        <v>1373338</v>
      </c>
      <c r="AL110" s="916"/>
      <c r="AM110" s="916"/>
      <c r="AN110" s="916"/>
      <c r="AO110" s="917"/>
      <c r="AP110" s="919">
        <v>34.299999999999997</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12954604</v>
      </c>
      <c r="BR110" s="863"/>
      <c r="BS110" s="863"/>
      <c r="BT110" s="863"/>
      <c r="BU110" s="863"/>
      <c r="BV110" s="863">
        <v>13380201</v>
      </c>
      <c r="BW110" s="863"/>
      <c r="BX110" s="863"/>
      <c r="BY110" s="863"/>
      <c r="BZ110" s="863"/>
      <c r="CA110" s="863">
        <v>13207148</v>
      </c>
      <c r="CB110" s="863"/>
      <c r="CC110" s="863"/>
      <c r="CD110" s="863"/>
      <c r="CE110" s="863"/>
      <c r="CF110" s="887">
        <v>329.8</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414</v>
      </c>
      <c r="DH110" s="863"/>
      <c r="DI110" s="863"/>
      <c r="DJ110" s="863"/>
      <c r="DK110" s="863"/>
      <c r="DL110" s="863" t="s">
        <v>414</v>
      </c>
      <c r="DM110" s="863"/>
      <c r="DN110" s="863"/>
      <c r="DO110" s="863"/>
      <c r="DP110" s="863"/>
      <c r="DQ110" s="863" t="s">
        <v>414</v>
      </c>
      <c r="DR110" s="863"/>
      <c r="DS110" s="863"/>
      <c r="DT110" s="863"/>
      <c r="DU110" s="863"/>
      <c r="DV110" s="864" t="s">
        <v>414</v>
      </c>
      <c r="DW110" s="864"/>
      <c r="DX110" s="864"/>
      <c r="DY110" s="864"/>
      <c r="DZ110" s="865"/>
    </row>
    <row r="111" spans="1:131" s="199" customFormat="1" ht="26.25" customHeight="1" x14ac:dyDescent="0.15">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388</v>
      </c>
      <c r="AB111" s="944"/>
      <c r="AC111" s="944"/>
      <c r="AD111" s="944"/>
      <c r="AE111" s="945"/>
      <c r="AF111" s="946" t="s">
        <v>388</v>
      </c>
      <c r="AG111" s="944"/>
      <c r="AH111" s="944"/>
      <c r="AI111" s="944"/>
      <c r="AJ111" s="945"/>
      <c r="AK111" s="946" t="s">
        <v>388</v>
      </c>
      <c r="AL111" s="944"/>
      <c r="AM111" s="944"/>
      <c r="AN111" s="944"/>
      <c r="AO111" s="945"/>
      <c r="AP111" s="947" t="s">
        <v>388</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20122</v>
      </c>
      <c r="BR112" s="835"/>
      <c r="BS112" s="835"/>
      <c r="BT112" s="835"/>
      <c r="BU112" s="835"/>
      <c r="BV112" s="835">
        <v>18332</v>
      </c>
      <c r="BW112" s="835"/>
      <c r="BX112" s="835"/>
      <c r="BY112" s="835"/>
      <c r="BZ112" s="835"/>
      <c r="CA112" s="835">
        <v>19551</v>
      </c>
      <c r="CB112" s="835"/>
      <c r="CC112" s="835"/>
      <c r="CD112" s="835"/>
      <c r="CE112" s="835"/>
      <c r="CF112" s="896">
        <v>0.5</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3118</v>
      </c>
      <c r="AB113" s="944"/>
      <c r="AC113" s="944"/>
      <c r="AD113" s="944"/>
      <c r="AE113" s="945"/>
      <c r="AF113" s="946">
        <v>2811</v>
      </c>
      <c r="AG113" s="944"/>
      <c r="AH113" s="944"/>
      <c r="AI113" s="944"/>
      <c r="AJ113" s="945"/>
      <c r="AK113" s="946">
        <v>4200</v>
      </c>
      <c r="AL113" s="944"/>
      <c r="AM113" s="944"/>
      <c r="AN113" s="944"/>
      <c r="AO113" s="945"/>
      <c r="AP113" s="947">
        <v>0.1</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537678</v>
      </c>
      <c r="BR113" s="835"/>
      <c r="BS113" s="835"/>
      <c r="BT113" s="835"/>
      <c r="BU113" s="835"/>
      <c r="BV113" s="835">
        <v>462920</v>
      </c>
      <c r="BW113" s="835"/>
      <c r="BX113" s="835"/>
      <c r="BY113" s="835"/>
      <c r="BZ113" s="835"/>
      <c r="CA113" s="835">
        <v>381459</v>
      </c>
      <c r="CB113" s="835"/>
      <c r="CC113" s="835"/>
      <c r="CD113" s="835"/>
      <c r="CE113" s="835"/>
      <c r="CF113" s="896">
        <v>9.5</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36543</v>
      </c>
      <c r="AB114" s="798"/>
      <c r="AC114" s="798"/>
      <c r="AD114" s="798"/>
      <c r="AE114" s="799"/>
      <c r="AF114" s="800">
        <v>77284</v>
      </c>
      <c r="AG114" s="798"/>
      <c r="AH114" s="798"/>
      <c r="AI114" s="798"/>
      <c r="AJ114" s="799"/>
      <c r="AK114" s="800">
        <v>77986</v>
      </c>
      <c r="AL114" s="798"/>
      <c r="AM114" s="798"/>
      <c r="AN114" s="798"/>
      <c r="AO114" s="799"/>
      <c r="AP114" s="845">
        <v>1.9</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2571921</v>
      </c>
      <c r="BR114" s="835"/>
      <c r="BS114" s="835"/>
      <c r="BT114" s="835"/>
      <c r="BU114" s="835"/>
      <c r="BV114" s="835">
        <v>2439585</v>
      </c>
      <c r="BW114" s="835"/>
      <c r="BX114" s="835"/>
      <c r="BY114" s="835"/>
      <c r="BZ114" s="835"/>
      <c r="CA114" s="835">
        <v>2487998</v>
      </c>
      <c r="CB114" s="835"/>
      <c r="CC114" s="835"/>
      <c r="CD114" s="835"/>
      <c r="CE114" s="835"/>
      <c r="CF114" s="896">
        <v>62.1</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1554</v>
      </c>
      <c r="AB116" s="798"/>
      <c r="AC116" s="798"/>
      <c r="AD116" s="798"/>
      <c r="AE116" s="799"/>
      <c r="AF116" s="800">
        <v>1517</v>
      </c>
      <c r="AG116" s="798"/>
      <c r="AH116" s="798"/>
      <c r="AI116" s="798"/>
      <c r="AJ116" s="799"/>
      <c r="AK116" s="800">
        <v>1298</v>
      </c>
      <c r="AL116" s="798"/>
      <c r="AM116" s="798"/>
      <c r="AN116" s="798"/>
      <c r="AO116" s="799"/>
      <c r="AP116" s="845">
        <v>0</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1407598</v>
      </c>
      <c r="AB117" s="930"/>
      <c r="AC117" s="930"/>
      <c r="AD117" s="930"/>
      <c r="AE117" s="931"/>
      <c r="AF117" s="932">
        <v>1470450</v>
      </c>
      <c r="AG117" s="930"/>
      <c r="AH117" s="930"/>
      <c r="AI117" s="930"/>
      <c r="AJ117" s="931"/>
      <c r="AK117" s="932">
        <v>1456822</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288</v>
      </c>
      <c r="AG118" s="923"/>
      <c r="AH118" s="923"/>
      <c r="AI118" s="923"/>
      <c r="AJ118" s="924"/>
      <c r="AK118" s="925" t="s">
        <v>287</v>
      </c>
      <c r="AL118" s="923"/>
      <c r="AM118" s="923"/>
      <c r="AN118" s="923"/>
      <c r="AO118" s="924"/>
      <c r="AP118" s="926" t="s">
        <v>408</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439</v>
      </c>
      <c r="BP119" s="899"/>
      <c r="BQ119" s="903">
        <v>16084325</v>
      </c>
      <c r="BR119" s="866"/>
      <c r="BS119" s="866"/>
      <c r="BT119" s="866"/>
      <c r="BU119" s="866"/>
      <c r="BV119" s="866">
        <v>16301038</v>
      </c>
      <c r="BW119" s="866"/>
      <c r="BX119" s="866"/>
      <c r="BY119" s="866"/>
      <c r="BZ119" s="866"/>
      <c r="CA119" s="866">
        <v>16096156</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2792188</v>
      </c>
      <c r="BR120" s="863"/>
      <c r="BS120" s="863"/>
      <c r="BT120" s="863"/>
      <c r="BU120" s="863"/>
      <c r="BV120" s="863">
        <v>2994450</v>
      </c>
      <c r="BW120" s="863"/>
      <c r="BX120" s="863"/>
      <c r="BY120" s="863"/>
      <c r="BZ120" s="863"/>
      <c r="CA120" s="863">
        <v>2943340</v>
      </c>
      <c r="CB120" s="863"/>
      <c r="CC120" s="863"/>
      <c r="CD120" s="863"/>
      <c r="CE120" s="863"/>
      <c r="CF120" s="887">
        <v>73.5</v>
      </c>
      <c r="CG120" s="888"/>
      <c r="CH120" s="888"/>
      <c r="CI120" s="888"/>
      <c r="CJ120" s="888"/>
      <c r="CK120" s="889" t="s">
        <v>443</v>
      </c>
      <c r="CL120" s="873"/>
      <c r="CM120" s="873"/>
      <c r="CN120" s="873"/>
      <c r="CO120" s="874"/>
      <c r="CP120" s="893" t="s">
        <v>444</v>
      </c>
      <c r="CQ120" s="894"/>
      <c r="CR120" s="894"/>
      <c r="CS120" s="894"/>
      <c r="CT120" s="894"/>
      <c r="CU120" s="894"/>
      <c r="CV120" s="894"/>
      <c r="CW120" s="894"/>
      <c r="CX120" s="894"/>
      <c r="CY120" s="894"/>
      <c r="CZ120" s="894"/>
      <c r="DA120" s="894"/>
      <c r="DB120" s="894"/>
      <c r="DC120" s="894"/>
      <c r="DD120" s="894"/>
      <c r="DE120" s="894"/>
      <c r="DF120" s="895"/>
      <c r="DG120" s="882">
        <v>20122</v>
      </c>
      <c r="DH120" s="863"/>
      <c r="DI120" s="863"/>
      <c r="DJ120" s="863"/>
      <c r="DK120" s="863"/>
      <c r="DL120" s="863">
        <v>18332</v>
      </c>
      <c r="DM120" s="863"/>
      <c r="DN120" s="863"/>
      <c r="DO120" s="863"/>
      <c r="DP120" s="863"/>
      <c r="DQ120" s="863">
        <v>19551</v>
      </c>
      <c r="DR120" s="863"/>
      <c r="DS120" s="863"/>
      <c r="DT120" s="863"/>
      <c r="DU120" s="863"/>
      <c r="DV120" s="864">
        <v>0.5</v>
      </c>
      <c r="DW120" s="864"/>
      <c r="DX120" s="864"/>
      <c r="DY120" s="864"/>
      <c r="DZ120" s="865"/>
    </row>
    <row r="121" spans="1:130" s="199" customFormat="1" ht="26.25" customHeight="1" x14ac:dyDescent="0.15">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1909003</v>
      </c>
      <c r="BR121" s="835"/>
      <c r="BS121" s="835"/>
      <c r="BT121" s="835"/>
      <c r="BU121" s="835"/>
      <c r="BV121" s="835">
        <v>1910424</v>
      </c>
      <c r="BW121" s="835"/>
      <c r="BX121" s="835"/>
      <c r="BY121" s="835"/>
      <c r="BZ121" s="835"/>
      <c r="CA121" s="835">
        <v>1731209</v>
      </c>
      <c r="CB121" s="835"/>
      <c r="CC121" s="835"/>
      <c r="CD121" s="835"/>
      <c r="CE121" s="835"/>
      <c r="CF121" s="896">
        <v>43.2</v>
      </c>
      <c r="CG121" s="897"/>
      <c r="CH121" s="897"/>
      <c r="CI121" s="897"/>
      <c r="CJ121" s="897"/>
      <c r="CK121" s="890"/>
      <c r="CL121" s="876"/>
      <c r="CM121" s="876"/>
      <c r="CN121" s="876"/>
      <c r="CO121" s="877"/>
      <c r="CP121" s="856"/>
      <c r="CQ121" s="857"/>
      <c r="CR121" s="857"/>
      <c r="CS121" s="857"/>
      <c r="CT121" s="857"/>
      <c r="CU121" s="857"/>
      <c r="CV121" s="857"/>
      <c r="CW121" s="857"/>
      <c r="CX121" s="857"/>
      <c r="CY121" s="857"/>
      <c r="CZ121" s="857"/>
      <c r="DA121" s="857"/>
      <c r="DB121" s="857"/>
      <c r="DC121" s="857"/>
      <c r="DD121" s="857"/>
      <c r="DE121" s="857"/>
      <c r="DF121" s="858"/>
      <c r="DG121" s="834"/>
      <c r="DH121" s="835"/>
      <c r="DI121" s="835"/>
      <c r="DJ121" s="835"/>
      <c r="DK121" s="835"/>
      <c r="DL121" s="835"/>
      <c r="DM121" s="835"/>
      <c r="DN121" s="835"/>
      <c r="DO121" s="835"/>
      <c r="DP121" s="835"/>
      <c r="DQ121" s="835"/>
      <c r="DR121" s="835"/>
      <c r="DS121" s="835"/>
      <c r="DT121" s="835"/>
      <c r="DU121" s="835"/>
      <c r="DV121" s="812"/>
      <c r="DW121" s="812"/>
      <c r="DX121" s="812"/>
      <c r="DY121" s="812"/>
      <c r="DZ121" s="813"/>
    </row>
    <row r="122" spans="1:130" s="199" customFormat="1" ht="26.25" customHeight="1" x14ac:dyDescent="0.15">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8693520</v>
      </c>
      <c r="BR122" s="866"/>
      <c r="BS122" s="866"/>
      <c r="BT122" s="866"/>
      <c r="BU122" s="866"/>
      <c r="BV122" s="866">
        <v>8911388</v>
      </c>
      <c r="BW122" s="866"/>
      <c r="BX122" s="866"/>
      <c r="BY122" s="866"/>
      <c r="BZ122" s="866"/>
      <c r="CA122" s="866">
        <v>8734796</v>
      </c>
      <c r="CB122" s="866"/>
      <c r="CC122" s="866"/>
      <c r="CD122" s="866"/>
      <c r="CE122" s="866"/>
      <c r="CF122" s="867">
        <v>218.1</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448</v>
      </c>
      <c r="BP123" s="899"/>
      <c r="BQ123" s="853">
        <v>13394711</v>
      </c>
      <c r="BR123" s="854"/>
      <c r="BS123" s="854"/>
      <c r="BT123" s="854"/>
      <c r="BU123" s="854"/>
      <c r="BV123" s="854">
        <v>13816262</v>
      </c>
      <c r="BW123" s="854"/>
      <c r="BX123" s="854"/>
      <c r="BY123" s="854"/>
      <c r="BZ123" s="854"/>
      <c r="CA123" s="854">
        <v>13409345</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388</v>
      </c>
      <c r="AB124" s="798"/>
      <c r="AC124" s="798"/>
      <c r="AD124" s="798"/>
      <c r="AE124" s="799"/>
      <c r="AF124" s="800" t="s">
        <v>388</v>
      </c>
      <c r="AG124" s="798"/>
      <c r="AH124" s="798"/>
      <c r="AI124" s="798"/>
      <c r="AJ124" s="799"/>
      <c r="AK124" s="800" t="s">
        <v>388</v>
      </c>
      <c r="AL124" s="798"/>
      <c r="AM124" s="798"/>
      <c r="AN124" s="798"/>
      <c r="AO124" s="799"/>
      <c r="AP124" s="845" t="s">
        <v>388</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68.5</v>
      </c>
      <c r="BR124" s="852"/>
      <c r="BS124" s="852"/>
      <c r="BT124" s="852"/>
      <c r="BU124" s="852"/>
      <c r="BV124" s="852">
        <v>61</v>
      </c>
      <c r="BW124" s="852"/>
      <c r="BX124" s="852"/>
      <c r="BY124" s="852"/>
      <c r="BZ124" s="852"/>
      <c r="CA124" s="852">
        <v>67</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324326</v>
      </c>
      <c r="AB128" s="819"/>
      <c r="AC128" s="819"/>
      <c r="AD128" s="819"/>
      <c r="AE128" s="820"/>
      <c r="AF128" s="821">
        <v>320283</v>
      </c>
      <c r="AG128" s="819"/>
      <c r="AH128" s="819"/>
      <c r="AI128" s="819"/>
      <c r="AJ128" s="820"/>
      <c r="AK128" s="821">
        <v>316625</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4648657</v>
      </c>
      <c r="AB129" s="798"/>
      <c r="AC129" s="798"/>
      <c r="AD129" s="798"/>
      <c r="AE129" s="799"/>
      <c r="AF129" s="800">
        <v>4852711</v>
      </c>
      <c r="AG129" s="798"/>
      <c r="AH129" s="798"/>
      <c r="AI129" s="798"/>
      <c r="AJ129" s="799"/>
      <c r="AK129" s="800">
        <v>4813910</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722477</v>
      </c>
      <c r="AB130" s="798"/>
      <c r="AC130" s="798"/>
      <c r="AD130" s="798"/>
      <c r="AE130" s="799"/>
      <c r="AF130" s="800">
        <v>784196</v>
      </c>
      <c r="AG130" s="798"/>
      <c r="AH130" s="798"/>
      <c r="AI130" s="798"/>
      <c r="AJ130" s="799"/>
      <c r="AK130" s="800">
        <v>809198</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8.8000000000000007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3926180</v>
      </c>
      <c r="AB131" s="781"/>
      <c r="AC131" s="781"/>
      <c r="AD131" s="781"/>
      <c r="AE131" s="782"/>
      <c r="AF131" s="783">
        <v>4068515</v>
      </c>
      <c r="AG131" s="781"/>
      <c r="AH131" s="781"/>
      <c r="AI131" s="781"/>
      <c r="AJ131" s="782"/>
      <c r="AK131" s="783">
        <v>4004712</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v>67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9.1894666059999999</v>
      </c>
      <c r="AB132" s="761"/>
      <c r="AC132" s="761"/>
      <c r="AD132" s="761"/>
      <c r="AE132" s="762"/>
      <c r="AF132" s="763">
        <v>8.9951984940000003</v>
      </c>
      <c r="AG132" s="761"/>
      <c r="AH132" s="761"/>
      <c r="AI132" s="761"/>
      <c r="AJ132" s="762"/>
      <c r="AK132" s="763">
        <v>8.2652385489999993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10.199999999999999</v>
      </c>
      <c r="AB133" s="740"/>
      <c r="AC133" s="740"/>
      <c r="AD133" s="740"/>
      <c r="AE133" s="741"/>
      <c r="AF133" s="739">
        <v>9.5</v>
      </c>
      <c r="AG133" s="740"/>
      <c r="AH133" s="740"/>
      <c r="AI133" s="740"/>
      <c r="AJ133" s="741"/>
      <c r="AK133" s="739">
        <v>8.8000000000000007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2" t="s">
        <v>476</v>
      </c>
      <c r="L7" s="256"/>
      <c r="M7" s="257" t="s">
        <v>477</v>
      </c>
      <c r="N7" s="258"/>
    </row>
    <row r="8" spans="1:16" x14ac:dyDescent="0.15">
      <c r="A8" s="250"/>
      <c r="B8" s="246"/>
      <c r="C8" s="246"/>
      <c r="D8" s="246"/>
      <c r="E8" s="246"/>
      <c r="F8" s="246"/>
      <c r="G8" s="259"/>
      <c r="H8" s="260"/>
      <c r="I8" s="260"/>
      <c r="J8" s="261"/>
      <c r="K8" s="1153"/>
      <c r="L8" s="262" t="s">
        <v>478</v>
      </c>
      <c r="M8" s="263" t="s">
        <v>479</v>
      </c>
      <c r="N8" s="264" t="s">
        <v>480</v>
      </c>
    </row>
    <row r="9" spans="1:16" x14ac:dyDescent="0.15">
      <c r="A9" s="250"/>
      <c r="B9" s="246"/>
      <c r="C9" s="246"/>
      <c r="D9" s="246"/>
      <c r="E9" s="246"/>
      <c r="F9" s="246"/>
      <c r="G9" s="1166" t="s">
        <v>481</v>
      </c>
      <c r="H9" s="1167"/>
      <c r="I9" s="1167"/>
      <c r="J9" s="1168"/>
      <c r="K9" s="265">
        <v>1742202</v>
      </c>
      <c r="L9" s="266">
        <v>99378</v>
      </c>
      <c r="M9" s="267">
        <v>79561</v>
      </c>
      <c r="N9" s="268">
        <v>24.9</v>
      </c>
    </row>
    <row r="10" spans="1:16" x14ac:dyDescent="0.15">
      <c r="A10" s="250"/>
      <c r="B10" s="246"/>
      <c r="C10" s="246"/>
      <c r="D10" s="246"/>
      <c r="E10" s="246"/>
      <c r="F10" s="246"/>
      <c r="G10" s="1166" t="s">
        <v>482</v>
      </c>
      <c r="H10" s="1167"/>
      <c r="I10" s="1167"/>
      <c r="J10" s="1168"/>
      <c r="K10" s="269">
        <v>191639</v>
      </c>
      <c r="L10" s="270">
        <v>10931</v>
      </c>
      <c r="M10" s="271">
        <v>7948</v>
      </c>
      <c r="N10" s="272">
        <v>37.5</v>
      </c>
    </row>
    <row r="11" spans="1:16" ht="13.5" customHeight="1" x14ac:dyDescent="0.15">
      <c r="A11" s="250"/>
      <c r="B11" s="246"/>
      <c r="C11" s="246"/>
      <c r="D11" s="246"/>
      <c r="E11" s="246"/>
      <c r="F11" s="246"/>
      <c r="G11" s="1166" t="s">
        <v>483</v>
      </c>
      <c r="H11" s="1167"/>
      <c r="I11" s="1167"/>
      <c r="J11" s="1168"/>
      <c r="K11" s="269">
        <v>197260</v>
      </c>
      <c r="L11" s="270">
        <v>11252</v>
      </c>
      <c r="M11" s="271">
        <v>11971</v>
      </c>
      <c r="N11" s="272">
        <v>-6</v>
      </c>
    </row>
    <row r="12" spans="1:16" ht="13.5" customHeight="1" x14ac:dyDescent="0.15">
      <c r="A12" s="250"/>
      <c r="B12" s="246"/>
      <c r="C12" s="246"/>
      <c r="D12" s="246"/>
      <c r="E12" s="246"/>
      <c r="F12" s="246"/>
      <c r="G12" s="1166" t="s">
        <v>484</v>
      </c>
      <c r="H12" s="1167"/>
      <c r="I12" s="1167"/>
      <c r="J12" s="1168"/>
      <c r="K12" s="269">
        <v>8337</v>
      </c>
      <c r="L12" s="270">
        <v>476</v>
      </c>
      <c r="M12" s="271">
        <v>484</v>
      </c>
      <c r="N12" s="272">
        <v>-1.7</v>
      </c>
    </row>
    <row r="13" spans="1:16" ht="13.5" customHeight="1" x14ac:dyDescent="0.15">
      <c r="A13" s="250"/>
      <c r="B13" s="246"/>
      <c r="C13" s="246"/>
      <c r="D13" s="246"/>
      <c r="E13" s="246"/>
      <c r="F13" s="246"/>
      <c r="G13" s="1166" t="s">
        <v>485</v>
      </c>
      <c r="H13" s="1167"/>
      <c r="I13" s="1167"/>
      <c r="J13" s="1168"/>
      <c r="K13" s="269" t="s">
        <v>486</v>
      </c>
      <c r="L13" s="270" t="s">
        <v>486</v>
      </c>
      <c r="M13" s="271">
        <v>5</v>
      </c>
      <c r="N13" s="272" t="s">
        <v>486</v>
      </c>
    </row>
    <row r="14" spans="1:16" ht="13.5" customHeight="1" x14ac:dyDescent="0.15">
      <c r="A14" s="250"/>
      <c r="B14" s="246"/>
      <c r="C14" s="246"/>
      <c r="D14" s="246"/>
      <c r="E14" s="246"/>
      <c r="F14" s="246"/>
      <c r="G14" s="1166" t="s">
        <v>487</v>
      </c>
      <c r="H14" s="1167"/>
      <c r="I14" s="1167"/>
      <c r="J14" s="1168"/>
      <c r="K14" s="269">
        <v>52051</v>
      </c>
      <c r="L14" s="270">
        <v>2969</v>
      </c>
      <c r="M14" s="271">
        <v>3782</v>
      </c>
      <c r="N14" s="272">
        <v>-21.5</v>
      </c>
    </row>
    <row r="15" spans="1:16" ht="13.5" customHeight="1" x14ac:dyDescent="0.15">
      <c r="A15" s="250"/>
      <c r="B15" s="246"/>
      <c r="C15" s="246"/>
      <c r="D15" s="246"/>
      <c r="E15" s="246"/>
      <c r="F15" s="246"/>
      <c r="G15" s="1166" t="s">
        <v>488</v>
      </c>
      <c r="H15" s="1167"/>
      <c r="I15" s="1167"/>
      <c r="J15" s="1168"/>
      <c r="K15" s="269">
        <v>31269</v>
      </c>
      <c r="L15" s="270">
        <v>1784</v>
      </c>
      <c r="M15" s="271">
        <v>1791</v>
      </c>
      <c r="N15" s="272">
        <v>-0.4</v>
      </c>
    </row>
    <row r="16" spans="1:16" x14ac:dyDescent="0.15">
      <c r="A16" s="250"/>
      <c r="B16" s="246"/>
      <c r="C16" s="246"/>
      <c r="D16" s="246"/>
      <c r="E16" s="246"/>
      <c r="F16" s="246"/>
      <c r="G16" s="1169" t="s">
        <v>489</v>
      </c>
      <c r="H16" s="1170"/>
      <c r="I16" s="1170"/>
      <c r="J16" s="1171"/>
      <c r="K16" s="270">
        <v>-197749</v>
      </c>
      <c r="L16" s="270">
        <v>-11280</v>
      </c>
      <c r="M16" s="271">
        <v>-8307</v>
      </c>
      <c r="N16" s="272">
        <v>35.799999999999997</v>
      </c>
    </row>
    <row r="17" spans="1:16" x14ac:dyDescent="0.15">
      <c r="A17" s="250"/>
      <c r="B17" s="246"/>
      <c r="C17" s="246"/>
      <c r="D17" s="246"/>
      <c r="E17" s="246"/>
      <c r="F17" s="246"/>
      <c r="G17" s="1169" t="s">
        <v>171</v>
      </c>
      <c r="H17" s="1170"/>
      <c r="I17" s="1170"/>
      <c r="J17" s="1171"/>
      <c r="K17" s="270">
        <v>2025009</v>
      </c>
      <c r="L17" s="270">
        <v>115510</v>
      </c>
      <c r="M17" s="271">
        <v>97236</v>
      </c>
      <c r="N17" s="272">
        <v>18.8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63" t="s">
        <v>494</v>
      </c>
      <c r="H21" s="1164"/>
      <c r="I21" s="1164"/>
      <c r="J21" s="1165"/>
      <c r="K21" s="282">
        <v>11.07</v>
      </c>
      <c r="L21" s="283">
        <v>9.07</v>
      </c>
      <c r="M21" s="284">
        <v>2</v>
      </c>
      <c r="N21" s="251"/>
      <c r="O21" s="285"/>
      <c r="P21" s="281"/>
    </row>
    <row r="22" spans="1:16" s="286" customFormat="1" x14ac:dyDescent="0.15">
      <c r="A22" s="281"/>
      <c r="B22" s="251"/>
      <c r="C22" s="251"/>
      <c r="D22" s="251"/>
      <c r="E22" s="251"/>
      <c r="F22" s="251"/>
      <c r="G22" s="1163" t="s">
        <v>495</v>
      </c>
      <c r="H22" s="1164"/>
      <c r="I22" s="1164"/>
      <c r="J22" s="1165"/>
      <c r="K22" s="287">
        <v>95.8</v>
      </c>
      <c r="L22" s="288">
        <v>97.2</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2" t="s">
        <v>476</v>
      </c>
      <c r="L30" s="256"/>
      <c r="M30" s="257" t="s">
        <v>477</v>
      </c>
      <c r="N30" s="258"/>
    </row>
    <row r="31" spans="1:16" x14ac:dyDescent="0.15">
      <c r="A31" s="250"/>
      <c r="B31" s="246"/>
      <c r="C31" s="246"/>
      <c r="D31" s="246"/>
      <c r="E31" s="246"/>
      <c r="F31" s="246"/>
      <c r="G31" s="259"/>
      <c r="H31" s="260"/>
      <c r="I31" s="260"/>
      <c r="J31" s="261"/>
      <c r="K31" s="1153"/>
      <c r="L31" s="262" t="s">
        <v>478</v>
      </c>
      <c r="M31" s="263" t="s">
        <v>479</v>
      </c>
      <c r="N31" s="264" t="s">
        <v>480</v>
      </c>
    </row>
    <row r="32" spans="1:16" ht="27" customHeight="1" x14ac:dyDescent="0.15">
      <c r="A32" s="250"/>
      <c r="B32" s="246"/>
      <c r="C32" s="246"/>
      <c r="D32" s="246"/>
      <c r="E32" s="246"/>
      <c r="F32" s="246"/>
      <c r="G32" s="1154" t="s">
        <v>499</v>
      </c>
      <c r="H32" s="1155"/>
      <c r="I32" s="1155"/>
      <c r="J32" s="1156"/>
      <c r="K32" s="296">
        <v>1373338</v>
      </c>
      <c r="L32" s="296">
        <v>78338</v>
      </c>
      <c r="M32" s="297">
        <v>47831</v>
      </c>
      <c r="N32" s="298">
        <v>63.8</v>
      </c>
    </row>
    <row r="33" spans="1:16" ht="13.5" customHeight="1" x14ac:dyDescent="0.15">
      <c r="A33" s="250"/>
      <c r="B33" s="246"/>
      <c r="C33" s="246"/>
      <c r="D33" s="246"/>
      <c r="E33" s="246"/>
      <c r="F33" s="246"/>
      <c r="G33" s="1154" t="s">
        <v>500</v>
      </c>
      <c r="H33" s="1155"/>
      <c r="I33" s="1155"/>
      <c r="J33" s="1156"/>
      <c r="K33" s="296" t="s">
        <v>486</v>
      </c>
      <c r="L33" s="296" t="s">
        <v>486</v>
      </c>
      <c r="M33" s="297" t="s">
        <v>486</v>
      </c>
      <c r="N33" s="298" t="s">
        <v>486</v>
      </c>
    </row>
    <row r="34" spans="1:16" ht="27" customHeight="1" x14ac:dyDescent="0.15">
      <c r="A34" s="250"/>
      <c r="B34" s="246"/>
      <c r="C34" s="246"/>
      <c r="D34" s="246"/>
      <c r="E34" s="246"/>
      <c r="F34" s="246"/>
      <c r="G34" s="1154" t="s">
        <v>501</v>
      </c>
      <c r="H34" s="1155"/>
      <c r="I34" s="1155"/>
      <c r="J34" s="1156"/>
      <c r="K34" s="296" t="s">
        <v>486</v>
      </c>
      <c r="L34" s="296" t="s">
        <v>486</v>
      </c>
      <c r="M34" s="297">
        <v>13</v>
      </c>
      <c r="N34" s="298" t="s">
        <v>486</v>
      </c>
    </row>
    <row r="35" spans="1:16" ht="27" customHeight="1" x14ac:dyDescent="0.15">
      <c r="A35" s="250"/>
      <c r="B35" s="246"/>
      <c r="C35" s="246"/>
      <c r="D35" s="246"/>
      <c r="E35" s="246"/>
      <c r="F35" s="246"/>
      <c r="G35" s="1154" t="s">
        <v>502</v>
      </c>
      <c r="H35" s="1155"/>
      <c r="I35" s="1155"/>
      <c r="J35" s="1156"/>
      <c r="K35" s="296">
        <v>4200</v>
      </c>
      <c r="L35" s="296">
        <v>240</v>
      </c>
      <c r="M35" s="297">
        <v>14490</v>
      </c>
      <c r="N35" s="298">
        <v>-98.3</v>
      </c>
    </row>
    <row r="36" spans="1:16" ht="27" customHeight="1" x14ac:dyDescent="0.15">
      <c r="A36" s="250"/>
      <c r="B36" s="246"/>
      <c r="C36" s="246"/>
      <c r="D36" s="246"/>
      <c r="E36" s="246"/>
      <c r="F36" s="246"/>
      <c r="G36" s="1154" t="s">
        <v>503</v>
      </c>
      <c r="H36" s="1155"/>
      <c r="I36" s="1155"/>
      <c r="J36" s="1156"/>
      <c r="K36" s="296">
        <v>77986</v>
      </c>
      <c r="L36" s="296">
        <v>4448</v>
      </c>
      <c r="M36" s="297">
        <v>3677</v>
      </c>
      <c r="N36" s="298">
        <v>21</v>
      </c>
    </row>
    <row r="37" spans="1:16" ht="13.5" customHeight="1" x14ac:dyDescent="0.15">
      <c r="A37" s="250"/>
      <c r="B37" s="246"/>
      <c r="C37" s="246"/>
      <c r="D37" s="246"/>
      <c r="E37" s="246"/>
      <c r="F37" s="246"/>
      <c r="G37" s="1154" t="s">
        <v>504</v>
      </c>
      <c r="H37" s="1155"/>
      <c r="I37" s="1155"/>
      <c r="J37" s="1156"/>
      <c r="K37" s="296" t="s">
        <v>486</v>
      </c>
      <c r="L37" s="296" t="s">
        <v>486</v>
      </c>
      <c r="M37" s="297">
        <v>1018</v>
      </c>
      <c r="N37" s="298" t="s">
        <v>486</v>
      </c>
    </row>
    <row r="38" spans="1:16" ht="27" customHeight="1" x14ac:dyDescent="0.15">
      <c r="A38" s="250"/>
      <c r="B38" s="246"/>
      <c r="C38" s="246"/>
      <c r="D38" s="246"/>
      <c r="E38" s="246"/>
      <c r="F38" s="246"/>
      <c r="G38" s="1157" t="s">
        <v>505</v>
      </c>
      <c r="H38" s="1158"/>
      <c r="I38" s="1158"/>
      <c r="J38" s="1159"/>
      <c r="K38" s="299">
        <v>1298</v>
      </c>
      <c r="L38" s="299">
        <v>74</v>
      </c>
      <c r="M38" s="300">
        <v>7</v>
      </c>
      <c r="N38" s="301">
        <v>957.1</v>
      </c>
      <c r="O38" s="295"/>
    </row>
    <row r="39" spans="1:16" x14ac:dyDescent="0.15">
      <c r="A39" s="250"/>
      <c r="B39" s="246"/>
      <c r="C39" s="246"/>
      <c r="D39" s="246"/>
      <c r="E39" s="246"/>
      <c r="F39" s="246"/>
      <c r="G39" s="1157" t="s">
        <v>506</v>
      </c>
      <c r="H39" s="1158"/>
      <c r="I39" s="1158"/>
      <c r="J39" s="1159"/>
      <c r="K39" s="302">
        <v>-316625</v>
      </c>
      <c r="L39" s="302">
        <v>-18061</v>
      </c>
      <c r="M39" s="303">
        <v>-3521</v>
      </c>
      <c r="N39" s="304">
        <v>413</v>
      </c>
      <c r="O39" s="295"/>
    </row>
    <row r="40" spans="1:16" ht="27" customHeight="1" x14ac:dyDescent="0.15">
      <c r="A40" s="250"/>
      <c r="B40" s="246"/>
      <c r="C40" s="246"/>
      <c r="D40" s="246"/>
      <c r="E40" s="246"/>
      <c r="F40" s="246"/>
      <c r="G40" s="1154" t="s">
        <v>507</v>
      </c>
      <c r="H40" s="1155"/>
      <c r="I40" s="1155"/>
      <c r="J40" s="1156"/>
      <c r="K40" s="302">
        <v>-809198</v>
      </c>
      <c r="L40" s="302">
        <v>-46158</v>
      </c>
      <c r="M40" s="303">
        <v>-43531</v>
      </c>
      <c r="N40" s="304">
        <v>6</v>
      </c>
      <c r="O40" s="295"/>
    </row>
    <row r="41" spans="1:16" x14ac:dyDescent="0.15">
      <c r="A41" s="250"/>
      <c r="B41" s="246"/>
      <c r="C41" s="246"/>
      <c r="D41" s="246"/>
      <c r="E41" s="246"/>
      <c r="F41" s="246"/>
      <c r="G41" s="1160" t="s">
        <v>282</v>
      </c>
      <c r="H41" s="1161"/>
      <c r="I41" s="1161"/>
      <c r="J41" s="1162"/>
      <c r="K41" s="296">
        <v>330999</v>
      </c>
      <c r="L41" s="302">
        <v>18881</v>
      </c>
      <c r="M41" s="303">
        <v>19983</v>
      </c>
      <c r="N41" s="304">
        <v>-5.5</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47" t="s">
        <v>476</v>
      </c>
      <c r="J49" s="1149" t="s">
        <v>511</v>
      </c>
      <c r="K49" s="1150"/>
      <c r="L49" s="1150"/>
      <c r="M49" s="1150"/>
      <c r="N49" s="1151"/>
    </row>
    <row r="50" spans="1:14" x14ac:dyDescent="0.15">
      <c r="A50" s="250"/>
      <c r="B50" s="246"/>
      <c r="C50" s="246"/>
      <c r="D50" s="246"/>
      <c r="E50" s="246"/>
      <c r="F50" s="246"/>
      <c r="G50" s="314"/>
      <c r="H50" s="315"/>
      <c r="I50" s="1148"/>
      <c r="J50" s="316" t="s">
        <v>512</v>
      </c>
      <c r="K50" s="317" t="s">
        <v>513</v>
      </c>
      <c r="L50" s="318" t="s">
        <v>514</v>
      </c>
      <c r="M50" s="319" t="s">
        <v>515</v>
      </c>
      <c r="N50" s="320" t="s">
        <v>516</v>
      </c>
    </row>
    <row r="51" spans="1:14" x14ac:dyDescent="0.15">
      <c r="A51" s="250"/>
      <c r="B51" s="246"/>
      <c r="C51" s="246"/>
      <c r="D51" s="246"/>
      <c r="E51" s="246"/>
      <c r="F51" s="246"/>
      <c r="G51" s="312" t="s">
        <v>517</v>
      </c>
      <c r="H51" s="313"/>
      <c r="I51" s="321">
        <v>1048366</v>
      </c>
      <c r="J51" s="322">
        <v>55776</v>
      </c>
      <c r="K51" s="323">
        <v>-23.7</v>
      </c>
      <c r="L51" s="324">
        <v>69806</v>
      </c>
      <c r="M51" s="325">
        <v>13.4</v>
      </c>
      <c r="N51" s="326">
        <v>-37.1</v>
      </c>
    </row>
    <row r="52" spans="1:14" x14ac:dyDescent="0.15">
      <c r="A52" s="250"/>
      <c r="B52" s="246"/>
      <c r="C52" s="246"/>
      <c r="D52" s="246"/>
      <c r="E52" s="246"/>
      <c r="F52" s="246"/>
      <c r="G52" s="327"/>
      <c r="H52" s="328" t="s">
        <v>518</v>
      </c>
      <c r="I52" s="329">
        <v>635855</v>
      </c>
      <c r="J52" s="330">
        <v>33829</v>
      </c>
      <c r="K52" s="331">
        <v>-42.2</v>
      </c>
      <c r="L52" s="332">
        <v>32823</v>
      </c>
      <c r="M52" s="333">
        <v>1</v>
      </c>
      <c r="N52" s="334">
        <v>-43.2</v>
      </c>
    </row>
    <row r="53" spans="1:14" x14ac:dyDescent="0.15">
      <c r="A53" s="250"/>
      <c r="B53" s="246"/>
      <c r="C53" s="246"/>
      <c r="D53" s="246"/>
      <c r="E53" s="246"/>
      <c r="F53" s="246"/>
      <c r="G53" s="312" t="s">
        <v>519</v>
      </c>
      <c r="H53" s="313"/>
      <c r="I53" s="321">
        <v>2062623</v>
      </c>
      <c r="J53" s="322">
        <v>110644</v>
      </c>
      <c r="K53" s="323">
        <v>98.4</v>
      </c>
      <c r="L53" s="324">
        <v>74444</v>
      </c>
      <c r="M53" s="325">
        <v>6.6</v>
      </c>
      <c r="N53" s="326">
        <v>91.8</v>
      </c>
    </row>
    <row r="54" spans="1:14" x14ac:dyDescent="0.15">
      <c r="A54" s="250"/>
      <c r="B54" s="246"/>
      <c r="C54" s="246"/>
      <c r="D54" s="246"/>
      <c r="E54" s="246"/>
      <c r="F54" s="246"/>
      <c r="G54" s="327"/>
      <c r="H54" s="328" t="s">
        <v>518</v>
      </c>
      <c r="I54" s="329">
        <v>990527</v>
      </c>
      <c r="J54" s="330">
        <v>53134</v>
      </c>
      <c r="K54" s="331">
        <v>57.1</v>
      </c>
      <c r="L54" s="332">
        <v>34175</v>
      </c>
      <c r="M54" s="333">
        <v>4.0999999999999996</v>
      </c>
      <c r="N54" s="334">
        <v>53</v>
      </c>
    </row>
    <row r="55" spans="1:14" x14ac:dyDescent="0.15">
      <c r="A55" s="250"/>
      <c r="B55" s="246"/>
      <c r="C55" s="246"/>
      <c r="D55" s="246"/>
      <c r="E55" s="246"/>
      <c r="F55" s="246"/>
      <c r="G55" s="312" t="s">
        <v>520</v>
      </c>
      <c r="H55" s="313"/>
      <c r="I55" s="321">
        <v>1046571</v>
      </c>
      <c r="J55" s="322">
        <v>57321</v>
      </c>
      <c r="K55" s="323">
        <v>-48.2</v>
      </c>
      <c r="L55" s="324">
        <v>85205</v>
      </c>
      <c r="M55" s="325">
        <v>14.5</v>
      </c>
      <c r="N55" s="326">
        <v>-62.7</v>
      </c>
    </row>
    <row r="56" spans="1:14" x14ac:dyDescent="0.15">
      <c r="A56" s="250"/>
      <c r="B56" s="246"/>
      <c r="C56" s="246"/>
      <c r="D56" s="246"/>
      <c r="E56" s="246"/>
      <c r="F56" s="246"/>
      <c r="G56" s="327"/>
      <c r="H56" s="328" t="s">
        <v>518</v>
      </c>
      <c r="I56" s="329">
        <v>520540</v>
      </c>
      <c r="J56" s="330">
        <v>28510</v>
      </c>
      <c r="K56" s="331">
        <v>-46.3</v>
      </c>
      <c r="L56" s="332">
        <v>38847</v>
      </c>
      <c r="M56" s="333">
        <v>13.7</v>
      </c>
      <c r="N56" s="334">
        <v>-60</v>
      </c>
    </row>
    <row r="57" spans="1:14" x14ac:dyDescent="0.15">
      <c r="A57" s="250"/>
      <c r="B57" s="246"/>
      <c r="C57" s="246"/>
      <c r="D57" s="246"/>
      <c r="E57" s="246"/>
      <c r="F57" s="246"/>
      <c r="G57" s="312" t="s">
        <v>521</v>
      </c>
      <c r="H57" s="313"/>
      <c r="I57" s="321">
        <v>1648002</v>
      </c>
      <c r="J57" s="322">
        <v>92455</v>
      </c>
      <c r="K57" s="323">
        <v>61.3</v>
      </c>
      <c r="L57" s="324">
        <v>69469</v>
      </c>
      <c r="M57" s="325">
        <v>-18.5</v>
      </c>
      <c r="N57" s="326">
        <v>79.8</v>
      </c>
    </row>
    <row r="58" spans="1:14" x14ac:dyDescent="0.15">
      <c r="A58" s="250"/>
      <c r="B58" s="246"/>
      <c r="C58" s="246"/>
      <c r="D58" s="246"/>
      <c r="E58" s="246"/>
      <c r="F58" s="246"/>
      <c r="G58" s="327"/>
      <c r="H58" s="328" t="s">
        <v>518</v>
      </c>
      <c r="I58" s="329">
        <v>1026701</v>
      </c>
      <c r="J58" s="330">
        <v>57599</v>
      </c>
      <c r="K58" s="331">
        <v>102</v>
      </c>
      <c r="L58" s="332">
        <v>38215</v>
      </c>
      <c r="M58" s="333">
        <v>-1.6</v>
      </c>
      <c r="N58" s="334">
        <v>103.6</v>
      </c>
    </row>
    <row r="59" spans="1:14" x14ac:dyDescent="0.15">
      <c r="A59" s="250"/>
      <c r="B59" s="246"/>
      <c r="C59" s="246"/>
      <c r="D59" s="246"/>
      <c r="E59" s="246"/>
      <c r="F59" s="246"/>
      <c r="G59" s="312" t="s">
        <v>522</v>
      </c>
      <c r="H59" s="313"/>
      <c r="I59" s="321">
        <v>1089822</v>
      </c>
      <c r="J59" s="322">
        <v>62165</v>
      </c>
      <c r="K59" s="323">
        <v>-32.799999999999997</v>
      </c>
      <c r="L59" s="324">
        <v>67293</v>
      </c>
      <c r="M59" s="325">
        <v>-3.1</v>
      </c>
      <c r="N59" s="326">
        <v>-29.7</v>
      </c>
    </row>
    <row r="60" spans="1:14" x14ac:dyDescent="0.15">
      <c r="A60" s="250"/>
      <c r="B60" s="246"/>
      <c r="C60" s="246"/>
      <c r="D60" s="246"/>
      <c r="E60" s="246"/>
      <c r="F60" s="246"/>
      <c r="G60" s="327"/>
      <c r="H60" s="328" t="s">
        <v>518</v>
      </c>
      <c r="I60" s="335">
        <v>442212</v>
      </c>
      <c r="J60" s="330">
        <v>25225</v>
      </c>
      <c r="K60" s="331">
        <v>-56.2</v>
      </c>
      <c r="L60" s="332">
        <v>35076</v>
      </c>
      <c r="M60" s="333">
        <v>-8.1999999999999993</v>
      </c>
      <c r="N60" s="334">
        <v>-48</v>
      </c>
    </row>
    <row r="61" spans="1:14" x14ac:dyDescent="0.15">
      <c r="A61" s="250"/>
      <c r="B61" s="246"/>
      <c r="C61" s="246"/>
      <c r="D61" s="246"/>
      <c r="E61" s="246"/>
      <c r="F61" s="246"/>
      <c r="G61" s="312" t="s">
        <v>523</v>
      </c>
      <c r="H61" s="336"/>
      <c r="I61" s="337">
        <v>1379077</v>
      </c>
      <c r="J61" s="338">
        <v>75672</v>
      </c>
      <c r="K61" s="339">
        <v>11</v>
      </c>
      <c r="L61" s="340">
        <v>73243</v>
      </c>
      <c r="M61" s="341">
        <v>2.6</v>
      </c>
      <c r="N61" s="326">
        <v>8.4</v>
      </c>
    </row>
    <row r="62" spans="1:14" x14ac:dyDescent="0.15">
      <c r="A62" s="250"/>
      <c r="B62" s="246"/>
      <c r="C62" s="246"/>
      <c r="D62" s="246"/>
      <c r="E62" s="246"/>
      <c r="F62" s="246"/>
      <c r="G62" s="327"/>
      <c r="H62" s="328" t="s">
        <v>518</v>
      </c>
      <c r="I62" s="329">
        <v>723167</v>
      </c>
      <c r="J62" s="330">
        <v>39659</v>
      </c>
      <c r="K62" s="331">
        <v>2.9</v>
      </c>
      <c r="L62" s="332">
        <v>35827</v>
      </c>
      <c r="M62" s="333">
        <v>1.8</v>
      </c>
      <c r="N62" s="334">
        <v>1.1000000000000001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27.05</v>
      </c>
      <c r="G47" s="12">
        <v>27.37</v>
      </c>
      <c r="H47" s="12">
        <v>27.42</v>
      </c>
      <c r="I47" s="12">
        <v>30.41</v>
      </c>
      <c r="J47" s="13">
        <v>30.88</v>
      </c>
    </row>
    <row r="48" spans="2:10" ht="57.75" customHeight="1" x14ac:dyDescent="0.15">
      <c r="B48" s="14"/>
      <c r="C48" s="1174" t="s">
        <v>4</v>
      </c>
      <c r="D48" s="1174"/>
      <c r="E48" s="1175"/>
      <c r="F48" s="15">
        <v>14.74</v>
      </c>
      <c r="G48" s="16">
        <v>15.22</v>
      </c>
      <c r="H48" s="16">
        <v>14.76</v>
      </c>
      <c r="I48" s="16">
        <v>14.35</v>
      </c>
      <c r="J48" s="17">
        <v>12.38</v>
      </c>
    </row>
    <row r="49" spans="2:10" ht="57.75" customHeight="1" thickBot="1" x14ac:dyDescent="0.2">
      <c r="B49" s="18"/>
      <c r="C49" s="1176" t="s">
        <v>5</v>
      </c>
      <c r="D49" s="1176"/>
      <c r="E49" s="1177"/>
      <c r="F49" s="19">
        <v>4.8899999999999997</v>
      </c>
      <c r="G49" s="20">
        <v>0.33</v>
      </c>
      <c r="H49" s="20" t="s">
        <v>530</v>
      </c>
      <c r="I49" s="20">
        <v>4.3600000000000003</v>
      </c>
      <c r="J49" s="21">
        <v>0.71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2018-11-05T08:12:01Z</cp:lastPrinted>
  <dcterms:created xsi:type="dcterms:W3CDTF">2018-01-24T06:21:26Z</dcterms:created>
  <dcterms:modified xsi:type="dcterms:W3CDTF">2018-11-26T01:10:39Z</dcterms:modified>
  <cp:category/>
</cp:coreProperties>
</file>