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人件費・公債費・普通建設事業費の分析）" sheetId="14" r:id="rId5"/>
    <sheet name="経常経費分析表（経常収支比率の分析）" sheetId="13"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O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BE35" i="9"/>
  <c r="AM35" i="9"/>
  <c r="BW34" i="9"/>
  <c r="BW35" i="9" s="1"/>
  <c r="BW36" i="9" s="1"/>
  <c r="BW37" i="9" s="1"/>
  <c r="BW38" i="9" s="1"/>
  <c r="BW39" i="9" s="1"/>
  <c r="BW40" i="9" s="1"/>
  <c r="BW41" i="9" s="1"/>
  <c r="BW42" i="9" s="1"/>
  <c r="BW43" i="9" s="1"/>
  <c r="BE34" i="9"/>
  <c r="C34" i="9"/>
  <c r="C35" i="9" s="1"/>
  <c r="C36" i="9" s="1"/>
  <c r="CO34" i="9" l="1"/>
  <c r="CO35" i="9" s="1"/>
  <c r="CO36" i="9" s="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<sst xmlns="http://schemas.openxmlformats.org/spreadsheetml/2006/main" count="1109" uniqueCount="568">
  <si>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</si>
  <si>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</si>
  <si>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</si>
  <si>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</si>
  <si>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</si>
  <si>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</si>
  <si>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</si>
  <si>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</si>
  <si>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</si>
  <si>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</si>
  <si>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</si>
  <si>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</si>
  <si>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</si>
  <si>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</si>
  <si>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</si>
  <si>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</si>
  <si>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</si>
  <si>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</si>
  <si>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</si>
  <si>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</si>
  <si>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</si>
  <si>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</si>
  <si>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</si>
  <si>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</si>
  <si>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</si>
  <si>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</si>
  <si>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</si>
  <si>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</si>
  <si>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</si>
  <si>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</si>
  <si>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</si>
  <si>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</si>
  <si>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</si>
  <si>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</si>
  <si>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</si>
  <si>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</si>
  <si>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</si>
  <si>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</si>
  <si>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</si>
  <si>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</si>
  <si>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</si>
  <si>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</si>
  <si>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</si>
  <si>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</si>
  <si>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</si>
  <si>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</si>
  <si>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</si>
  <si>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</si>
  <si>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</si>
  <si>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</si>
  <si>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</si>
  <si>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</si>
  <si>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</si>
  <si>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</si>
  <si>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</si>
  <si>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</si>
  <si>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</si>
  <si>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</si>
  <si>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</si>
  <si>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</si>
  <si>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</si>
  <si>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</si>
  <si>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</si>
  <si>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</si>
  <si>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</si>
  <si>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</si>
  <si>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</si>
  <si>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</si>
  <si>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</si>
  <si>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</si>
  <si>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</si>
  <si>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</si>
  <si>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</si>
  <si>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</si>
  <si>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</si>
  <si>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</si>
  <si>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</si>
  <si>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</si>
  <si>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</si>
  <si>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</si>
  <si>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</si>
  <si>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</si>
  <si>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添田町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</si>
  <si>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</si>
  <si>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</si>
  <si>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</si>
  <si>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</si>
  <si>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</si>
  <si>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</si>
  <si>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</si>
  <si>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</si>
  <si>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</si>
  <si>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</si>
  <si>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</si>
  <si>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</si>
  <si>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</si>
  <si>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</si>
  <si>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</si>
  <si>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</si>
  <si>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</si>
  <si>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</si>
  <si>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</si>
  <si>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</si>
  <si>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</si>
  <si>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</si>
  <si>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</si>
  <si>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</si>
  <si>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</si>
  <si>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</si>
  <si>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</si>
  <si>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</si>
  <si>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</si>
  <si>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</si>
  <si>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</si>
  <si>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</si>
  <si>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</si>
  <si>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</si>
  <si>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</si>
  <si>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</si>
  <si>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</si>
  <si>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</si>
  <si>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</si>
  <si>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</si>
  <si>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</si>
  <si>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</si>
  <si>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</si>
  <si>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</si>
  <si>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</si>
  <si>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</si>
  <si>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</si>
  <si>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</si>
  <si>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</si>
  <si>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</si>
  <si>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</si>
  <si>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</si>
  <si>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</si>
  <si>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</si>
  <si>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</si>
  <si>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</si>
  <si>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</si>
  <si>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</si>
  <si>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</si>
  <si>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</si>
  <si>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</si>
  <si>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</si>
  <si>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</si>
  <si>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</si>
  <si>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</si>
  <si>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</si>
  <si>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</si>
  <si>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</si>
  <si>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</si>
  <si>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</si>
  <si>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</si>
  <si>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</si>
  <si>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</si>
  <si>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</si>
  <si>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</si>
  <si>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</si>
  <si>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</si>
  <si>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</si>
  <si>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</si>
  <si>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</si>
  <si>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</si>
  <si>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</si>
  <si>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</si>
  <si>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</si>
  <si>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</si>
  <si>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</si>
  <si>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</si>
  <si>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</si>
  <si>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</si>
  <si>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</si>
  <si>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</si>
  <si>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</si>
  <si>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</si>
  <si>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</si>
  <si>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</si>
  <si>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</si>
  <si>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</si>
  <si>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</si>
  <si>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</si>
  <si>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</si>
  <si>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</si>
  <si>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</si>
  <si>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</si>
  <si>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</si>
  <si>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</si>
  <si>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</si>
  <si>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</si>
  <si>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</si>
  <si>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</si>
  <si>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</si>
  <si>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</si>
  <si>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</si>
  <si>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</si>
  <si>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福岡県添田町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</si>
  <si>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</si>
  <si>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</si>
  <si>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</si>
  <si>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</si>
  <si>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</si>
  <si>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</si>
  <si>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</si>
  <si>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</si>
  <si>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</si>
  <si>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</si>
  <si>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</si>
  <si>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</si>
  <si>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</si>
  <si>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</si>
  <si>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</si>
  <si>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</si>
  <si>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</si>
  <si>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</si>
  <si>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</si>
  <si>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</si>
  <si>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</si>
  <si>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</si>
  <si>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</si>
  <si>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</si>
  <si>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</si>
  <si>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</si>
  <si>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</si>
  <si>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</si>
  <si>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</si>
  <si>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</si>
  <si>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</si>
  <si>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</si>
  <si>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</si>
  <si>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</si>
  <si>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</si>
  <si>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</si>
  <si>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</si>
  <si>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</si>
  <si>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</si>
  <si>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</si>
  <si>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</si>
  <si>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</si>
  <si>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</si>
  <si>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</si>
  <si>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</si>
  <si>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</si>
  <si>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</si>
  <si>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</si>
  <si>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</si>
  <si>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</si>
  <si>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</si>
  <si>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</si>
  <si>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</si>
  <si>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</si>
  <si>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</si>
  <si>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</si>
  <si>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</si>
  <si>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</si>
  <si>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</si>
  <si>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</si>
  <si>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</si>
  <si>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</si>
  <si>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</si>
  <si>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</si>
  <si>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</si>
  <si>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</si>
  <si>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</si>
  <si>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</si>
  <si>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</si>
  <si>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</si>
  <si>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</si>
  <si>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</si>
  <si>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</si>
  <si>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</si>
  <si>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</si>
  <si>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</si>
  <si>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</si>
  <si>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</si>
  <si>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</si>
  <si>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</si>
  <si>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</si>
  <si>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</si>
  <si>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</si>
  <si>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</si>
  <si>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</si>
  <si>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</si>
  <si>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</si>
  <si>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</si>
  <si>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</si>
  <si>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</si>
  <si>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</si>
  <si>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</si>
  <si>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</si>
  <si>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</si>
  <si>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</si>
  <si>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</si>
  <si>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</si>
  <si>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</si>
  <si>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</si>
  <si>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</si>
  <si>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</si>
  <si>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</si>
  <si>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</si>
  <si>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</si>
  <si>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</si>
  <si>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</si>
  <si>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</si>
  <si>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</si>
  <si>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</si>
  <si>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</si>
  <si>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</si>
  <si>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</si>
  <si>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</si>
  <si>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</si>
  <si>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</si>
  <si>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</si>
  <si>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</si>
  <si>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</si>
  <si>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</si>
  <si>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</si>
  <si>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</si>
  <si>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</si>
  <si>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</si>
  <si>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</si>
  <si>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</si>
  <si>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</si>
  <si>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</si>
  <si>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</si>
  <si>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</si>
  <si>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</si>
  <si>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</si>
  <si>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</si>
  <si>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</si>
  <si>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</si>
  <si>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</si>
  <si>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</si>
  <si>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</si>
  <si>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</si>
  <si>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</si>
  <si>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</si>
  <si>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</si>
  <si>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</si>
  <si>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</si>
  <si>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</si>
  <si>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</si>
  <si>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</si>
  <si>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</si>
  <si>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</si>
  <si>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福岡県添田町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</si>
  <si>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</si>
  <si>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</si>
  <si>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</si>
  <si>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</si>
  <si>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</si>
  <si>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</si>
  <si>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</si>
  <si>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</si>
  <si>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</si>
  <si>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</si>
  <si>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</si>
  <si>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</si>
  <si>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</si>
  <si>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</si>
  <si>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</si>
  <si>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</si>
  <si>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</si>
  <si>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</si>
  <si>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</si>
  <si>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</si>
  <si>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</si>
  <si>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</si>
  <si>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</si>
  <si>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</si>
  <si>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</si>
  <si>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</si>
  <si>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</si>
  <si>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</si>
  <si>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</si>
  <si>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</si>
  <si>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</si>
  <si>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</si>
  <si>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</si>
  <si>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</si>
  <si>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</si>
  <si>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</si>
  <si>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</si>
  <si>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</si>
  <si>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</si>
  <si>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</si>
  <si>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</si>
  <si>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</si>
  <si>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</si>
  <si>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</si>
  <si>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</si>
  <si>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</si>
  <si>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</si>
  <si>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</si>
  <si>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</si>
  <si>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</si>
  <si>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</si>
  <si>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</si>
  <si>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</si>
  <si>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</si>
  <si>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</si>
  <si>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</si>
  <si>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</si>
  <si>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</si>
  <si>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</si>
  <si>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</si>
  <si>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</si>
  <si>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</si>
  <si>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</si>
  <si>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</si>
  <si>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</si>
  <si>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</si>
  <si>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</si>
  <si>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</si>
  <si>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</si>
  <si>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</si>
  <si>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</si>
  <si>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</si>
  <si>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</si>
  <si>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</si>
  <si>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</si>
  <si>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</si>
  <si>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</si>
  <si>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</si>
  <si>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</si>
  <si>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</si>
  <si>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</si>
  <si>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</si>
  <si>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</si>
  <si>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</si>
  <si>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</si>
  <si>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</si>
  <si>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</si>
  <si>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</si>
  <si>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</si>
  <si>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</si>
  <si>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</si>
  <si>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</si>
  <si>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</si>
  <si>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</si>
  <si>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</si>
  <si>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</si>
  <si>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</si>
  <si>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</si>
  <si>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</si>
  <si>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</si>
  <si>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</si>
  <si>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</si>
  <si>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</si>
  <si>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</si>
  <si>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</si>
  <si>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</si>
  <si>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</si>
  <si>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</si>
  <si>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</si>
  <si>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</si>
  <si>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</si>
  <si>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</si>
  <si>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</si>
  <si>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</si>
  <si>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</si>
  <si>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</si>
  <si>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</si>
  <si>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</si>
  <si>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</si>
  <si>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</si>
  <si>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</si>
  <si>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</si>
  <si>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</si>
  <si>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</si>
  <si>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</si>
  <si>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</si>
  <si>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</si>
  <si>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</si>
  <si>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</si>
  <si>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</si>
  <si>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</si>
  <si>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</si>
  <si>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</si>
  <si>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</si>
  <si>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</si>
  <si>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</si>
  <si>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</si>
  <si>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</si>
  <si>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</si>
  <si>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</si>
  <si>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</si>
  <si>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</si>
  <si>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</si>
  <si>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</si>
  <si>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</si>
  <si>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</si>
  <si>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</si>
  <si>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</si>
  <si>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</si>
  <si>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</si>
  <si>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</si>
  <si>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</si>
  <si>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</si>
  <si>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</si>
  <si>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</si>
  <si>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</si>
  <si>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</si>
  <si>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</si>
  <si>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</si>
  <si>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</si>
  <si>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</si>
  <si>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</si>
  <si>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</si>
  <si>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</si>
  <si>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</si>
  <si>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</si>
  <si>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</si>
  <si>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</si>
  <si>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</si>
  <si>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</si>
  <si>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</si>
  <si>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</si>
  <si>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</si>
  <si>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</si>
  <si>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5.96</t>
  </si>
  <si>
    <t>▲ 1.91</t>
  </si>
  <si>
    <t>国民健康保険事業勘定特別会計</t>
  </si>
  <si>
    <t>▲ 0.93</t>
  </si>
  <si>
    <t>▲ 3.09</t>
  </si>
  <si>
    <t>▲ 1.98</t>
  </si>
  <si>
    <t>▲ 2.99</t>
  </si>
  <si>
    <t>水道事業会計</t>
  </si>
  <si>
    <t>一般会計</t>
  </si>
  <si>
    <t>後期高齢者医療事業特別会計</t>
  </si>
  <si>
    <t>バス事業特別会計</t>
  </si>
  <si>
    <t>住宅新築資金等貸付事業特別会計</t>
  </si>
  <si>
    <t>その他会計（赤字）</t>
  </si>
  <si>
    <t>その他会計（黒字）</t>
  </si>
  <si>
    <t>英彦山観光福祉協会</t>
    <rPh sb="0" eb="3">
      <t>ヒコサン</t>
    </rPh>
    <rPh sb="3" eb="5">
      <t>カンコウ</t>
    </rPh>
    <rPh sb="5" eb="7">
      <t>フクシ</t>
    </rPh>
    <rPh sb="7" eb="9">
      <t>キョウカイ</t>
    </rPh>
    <phoneticPr fontId="30"/>
  </si>
  <si>
    <t>ウッディー</t>
  </si>
  <si>
    <t>栄農社</t>
    <rPh sb="0" eb="1">
      <t>エイ</t>
    </rPh>
    <rPh sb="1" eb="2">
      <t>ノウ</t>
    </rPh>
    <rPh sb="2" eb="3">
      <t>シャ</t>
    </rPh>
    <phoneticPr fontId="30"/>
  </si>
  <si>
    <t>福岡県市町村消防団員等公務災害補償組合</t>
  </si>
  <si>
    <t>福岡県市町村職員退職手当組合（一般会計）</t>
    <rPh sb="15" eb="17">
      <t>イッパン</t>
    </rPh>
    <rPh sb="17" eb="19">
      <t>カイケイ</t>
    </rPh>
    <phoneticPr fontId="30"/>
  </si>
  <si>
    <t>福岡県市町村職員退職手当組合（基金特別会計）</t>
    <rPh sb="15" eb="17">
      <t>キキン</t>
    </rPh>
    <rPh sb="17" eb="19">
      <t>トクベツ</t>
    </rPh>
    <rPh sb="19" eb="21">
      <t>カイケイ</t>
    </rPh>
    <phoneticPr fontId="30"/>
  </si>
  <si>
    <t>福岡県自治会館管理組合</t>
  </si>
  <si>
    <t>福岡県田川地区消防組合</t>
  </si>
  <si>
    <t>田川郡東部環境衛生施設組合</t>
  </si>
  <si>
    <t>田川地区斎場組合</t>
  </si>
  <si>
    <t>福岡県自治振興組合（一般会計）</t>
    <phoneticPr fontId="30"/>
  </si>
  <si>
    <t>福岡県自治振興組合（公文書館事業特別会計）</t>
    <rPh sb="10" eb="13">
      <t>コウブンショ</t>
    </rPh>
    <rPh sb="13" eb="14">
      <t>カン</t>
    </rPh>
    <rPh sb="14" eb="16">
      <t>ジギョウ</t>
    </rPh>
    <rPh sb="16" eb="18">
      <t>トクベツ</t>
    </rPh>
    <rPh sb="18" eb="20">
      <t>カイケイ</t>
    </rPh>
    <phoneticPr fontId="30"/>
  </si>
  <si>
    <t>福岡県介護保険広域連合（一般会計）</t>
    <phoneticPr fontId="30"/>
  </si>
  <si>
    <t>福岡県介護保険広域連合（介護保険事業特別会計）</t>
    <rPh sb="12" eb="14">
      <t>カイゴ</t>
    </rPh>
    <rPh sb="14" eb="16">
      <t>ホケン</t>
    </rPh>
    <rPh sb="16" eb="18">
      <t>ジギョウ</t>
    </rPh>
    <rPh sb="18" eb="20">
      <t>トクベツ</t>
    </rPh>
    <phoneticPr fontId="30"/>
  </si>
  <si>
    <t>福岡県後期高齢者医療広域連合（一般会計）</t>
    <phoneticPr fontId="30"/>
  </si>
  <si>
    <t>福岡県後期高齢者医療広域連合（後期高齢者医療特別会計）</t>
    <rPh sb="15" eb="17">
      <t>コウキ</t>
    </rPh>
    <rPh sb="17" eb="20">
      <t>コウレイシャ</t>
    </rPh>
    <rPh sb="20" eb="22">
      <t>イリョウ</t>
    </rPh>
    <rPh sb="22" eb="24">
      <t>トクベツ</t>
    </rPh>
    <phoneticPr fontId="30"/>
  </si>
  <si>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</si>
  <si>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</si>
  <si>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</si>
  <si>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</si>
  <si>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</si>
  <si>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</si>
  <si>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</si>
  <si>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</si>
  <si>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</si>
  <si>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</si>
  <si>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</si>
  <si>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</si>
  <si>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</si>
  <si>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</si>
  <si>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</si>
  <si>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</si>
  <si>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</si>
  <si>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類似団体と比較して低い水準にあるが、実質公債費比率は上昇傾向である。実質公債費比率が上昇している主な要因としては、14年度にひこさんホテル和建設事業のために借入れた過疎対策事業債の償還が27年度に終了により元利償還金が減額となったため算入公債費等も減額となり実質的な交際費負担額が増額となったためである。26年度及び27年度に公債費の繰上償還を実施したため公債費は減少傾向だが、新規起債発行事業については、事業の緊急性や重要性を十分考慮し、公債費の適正化に努める。</t>
    <rPh sb="0" eb="2">
      <t>ショウライ</t>
    </rPh>
    <rPh sb="2" eb="4">
      <t>フタン</t>
    </rPh>
    <rPh sb="4" eb="6">
      <t>ヒリツ</t>
    </rPh>
    <rPh sb="6" eb="7">
      <t>オヨ</t>
    </rPh>
    <rPh sb="8" eb="10">
      <t>ジッシツ</t>
    </rPh>
    <rPh sb="10" eb="12">
      <t>コウサイ</t>
    </rPh>
    <rPh sb="12" eb="13">
      <t>ヒ</t>
    </rPh>
    <rPh sb="13" eb="15">
      <t>ヒリツ</t>
    </rPh>
    <rPh sb="16" eb="18">
      <t>ルイジ</t>
    </rPh>
    <rPh sb="18" eb="20">
      <t>ダンタイ</t>
    </rPh>
    <rPh sb="21" eb="23">
      <t>ヒカク</t>
    </rPh>
    <rPh sb="25" eb="26">
      <t>ヒク</t>
    </rPh>
    <rPh sb="27" eb="29">
      <t>スイジュン</t>
    </rPh>
    <rPh sb="34" eb="36">
      <t>ジッシツ</t>
    </rPh>
    <rPh sb="36" eb="39">
      <t>コウサイヒ</t>
    </rPh>
    <rPh sb="39" eb="41">
      <t>ヒリツ</t>
    </rPh>
    <rPh sb="42" eb="44">
      <t>ジョウショウ</t>
    </rPh>
    <rPh sb="44" eb="46">
      <t>ケイコウ</t>
    </rPh>
    <rPh sb="50" eb="52">
      <t>ジッシツ</t>
    </rPh>
    <rPh sb="55" eb="57">
      <t>ヒリツ</t>
    </rPh>
    <rPh sb="58" eb="60">
      <t>ジョウショウ</t>
    </rPh>
    <rPh sb="64" eb="65">
      <t>オモ</t>
    </rPh>
    <rPh sb="66" eb="68">
      <t>ヨウイン</t>
    </rPh>
    <rPh sb="75" eb="77">
      <t>ネンド</t>
    </rPh>
    <rPh sb="85" eb="86">
      <t>ワ</t>
    </rPh>
    <rPh sb="86" eb="88">
      <t>ケンセツ</t>
    </rPh>
    <rPh sb="88" eb="90">
      <t>ジギョウ</t>
    </rPh>
    <rPh sb="94" eb="96">
      <t>カリイ</t>
    </rPh>
    <rPh sb="98" eb="100">
      <t>カソ</t>
    </rPh>
    <rPh sb="100" eb="102">
      <t>タイサク</t>
    </rPh>
    <rPh sb="102" eb="104">
      <t>ジギョウ</t>
    </rPh>
    <rPh sb="104" eb="105">
      <t>サイ</t>
    </rPh>
    <rPh sb="106" eb="108">
      <t>ショウカン</t>
    </rPh>
    <rPh sb="111" eb="112">
      <t>ネン</t>
    </rPh>
    <rPh sb="112" eb="113">
      <t>ド</t>
    </rPh>
    <rPh sb="114" eb="116">
      <t>シュウリョウ</t>
    </rPh>
    <rPh sb="119" eb="121">
      <t>ガンリ</t>
    </rPh>
    <rPh sb="121" eb="124">
      <t>ショウカンキン</t>
    </rPh>
    <rPh sb="125" eb="127">
      <t>ゲンガク</t>
    </rPh>
    <rPh sb="133" eb="135">
      <t>サンニュウ</t>
    </rPh>
    <rPh sb="135" eb="137">
      <t>コウサイ</t>
    </rPh>
    <rPh sb="137" eb="138">
      <t>ヒ</t>
    </rPh>
    <rPh sb="138" eb="139">
      <t>トウ</t>
    </rPh>
    <rPh sb="140" eb="142">
      <t>ゲンガク</t>
    </rPh>
    <rPh sb="145" eb="148">
      <t>ジッシツテキ</t>
    </rPh>
    <rPh sb="149" eb="151">
      <t>コウサイ</t>
    </rPh>
    <rPh sb="151" eb="152">
      <t>ヒ</t>
    </rPh>
    <rPh sb="152" eb="154">
      <t>フタン</t>
    </rPh>
    <rPh sb="154" eb="155">
      <t>ガク</t>
    </rPh>
    <rPh sb="156" eb="158">
      <t>ゾウガク</t>
    </rPh>
    <rPh sb="170" eb="172">
      <t>ネンド</t>
    </rPh>
    <rPh sb="172" eb="173">
      <t>オヨ</t>
    </rPh>
    <rPh sb="176" eb="178">
      <t>ネンド</t>
    </rPh>
    <rPh sb="179" eb="181">
      <t>コウサイ</t>
    </rPh>
    <rPh sb="181" eb="182">
      <t>ヒ</t>
    </rPh>
    <rPh sb="183" eb="185">
      <t>クリアゲ</t>
    </rPh>
    <rPh sb="185" eb="187">
      <t>ショウカン</t>
    </rPh>
    <rPh sb="188" eb="190">
      <t>ジッシ</t>
    </rPh>
    <rPh sb="194" eb="197">
      <t>コウサイヒ</t>
    </rPh>
    <rPh sb="198" eb="200">
      <t>ゲンショウ</t>
    </rPh>
    <rPh sb="200" eb="202">
      <t>ケイコウ</t>
    </rPh>
    <rPh sb="205" eb="207">
      <t>シンキ</t>
    </rPh>
    <rPh sb="207" eb="209">
      <t>キサイ</t>
    </rPh>
    <rPh sb="209" eb="211">
      <t>ハッコウ</t>
    </rPh>
    <rPh sb="211" eb="213">
      <t>ジギョウ</t>
    </rPh>
    <rPh sb="219" eb="221">
      <t>ジギョウ</t>
    </rPh>
    <rPh sb="222" eb="225">
      <t>キンキュウセイ</t>
    </rPh>
    <rPh sb="226" eb="229">
      <t>ジュウヨウセイ</t>
    </rPh>
    <rPh sb="230" eb="232">
      <t>ジュウブン</t>
    </rPh>
    <rPh sb="232" eb="234">
      <t>コウリョ</t>
    </rPh>
    <rPh sb="236" eb="239">
      <t>コウサイヒ</t>
    </rPh>
    <rPh sb="240" eb="243">
      <t>テキセイカ</t>
    </rPh>
    <rPh sb="244" eb="245">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</si>
</sst>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2"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188" xfId="38" applyFont="1" applyFill="1" applyBorder="1" applyAlignment="1" applyProtection="1">
      <alignment horizontal="left" vertical="center" wrapText="1"/>
      <protection locked="0"/>
    </xf>
    <xf numFmtId="0" fontId="0" fillId="0" borderId="105" xfId="0" applyFill="1" applyBorder="1" applyProtection="1">
      <alignment vertical="center"/>
      <protection locked="0"/>
    </xf>
    <xf numFmtId="0" fontId="0" fillId="0" borderId="189" xfId="0" applyFill="1" applyBorder="1" applyProtection="1">
      <alignment vertical="center"/>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7" xfId="30" quotePrefix="1"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90" xfId="35" applyNumberFormat="1" applyFont="1" applyFill="1" applyBorder="1" applyAlignment="1">
      <alignment horizontal="center" vertical="center"/>
    </xf>
    <xf numFmtId="188" fontId="1" fillId="5" borderId="191"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91945</c:v>
                </c:pt>
                <c:pt idx="1">
                  <c:v>87364</c:v>
                </c:pt>
                <c:pt idx="2">
                  <c:v>148892</c:v>
                </c:pt>
                <c:pt idx="3">
                  <c:v>95474</c:v>
                </c:pt>
                <c:pt idx="4">
                  <c:v>90002</c:v>
                </c:pt>
              </c:numCache>
            </c:numRef>
          </c:val>
          <c:smooth val="0"/>
        </c:ser>
        <c:dLbls>
          <c:showLegendKey val="0"/>
          <c:showVal val="0"/>
          <c:showCatName val="0"/>
          <c:showSerName val="0"/>
          <c:showPercent val="0"/>
          <c:showBubbleSize val="0"/>
        </c:dLbls>
        <c:marker val="1"/>
        <c:smooth val="0"/>
        <c:axId val="481050488"/>
        <c:axId val="206048304"/>
      </c:lineChart>
      <c:catAx>
        <c:axId val="481050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048304"/>
        <c:crosses val="autoZero"/>
        <c:auto val="1"/>
        <c:lblAlgn val="ctr"/>
        <c:lblOffset val="100"/>
        <c:tickLblSkip val="1"/>
        <c:tickMarkSkip val="1"/>
        <c:noMultiLvlLbl val="0"/>
      </c:catAx>
      <c:valAx>
        <c:axId val="2060483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1050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2.81</c:v>
                </c:pt>
                <c:pt idx="1">
                  <c:v>3.36</c:v>
                </c:pt>
                <c:pt idx="2">
                  <c:v>3.48</c:v>
                </c:pt>
                <c:pt idx="3">
                  <c:v>2.78</c:v>
                </c:pt>
                <c:pt idx="4">
                  <c:v>3.8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88.76</c:v>
                </c:pt>
                <c:pt idx="1">
                  <c:v>91.48</c:v>
                </c:pt>
                <c:pt idx="2">
                  <c:v>91.69</c:v>
                </c:pt>
                <c:pt idx="3">
                  <c:v>88.89</c:v>
                </c:pt>
                <c:pt idx="4">
                  <c:v>91.44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98691840"/>
        <c:axId val="498692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-5.96</c:v>
                </c:pt>
                <c:pt idx="1">
                  <c:v>0.38</c:v>
                </c:pt>
                <c:pt idx="2">
                  <c:v>2.37</c:v>
                </c:pt>
                <c:pt idx="3">
                  <c:v>5.48</c:v>
                </c:pt>
                <c:pt idx="4">
                  <c:v>-1.91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98691840"/>
        <c:axId val="498692232"/>
      </c:lineChart>
      <c:catAx>
        <c:axId val="49869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8692232"/>
        <c:crosses val="autoZero"/>
        <c:auto val="1"/>
        <c:lblAlgn val="ctr"/>
        <c:lblOffset val="100"/>
        <c:tickLblSkip val="1"/>
        <c:tickMarkSkip val="1"/>
        <c:noMultiLvlLbl val="0"/>
      </c:catAx>
      <c:valAx>
        <c:axId val="498692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69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0.02</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2.79</c:v>
                </c:pt>
                <c:pt idx="2">
                  <c:v>#N/A</c:v>
                </c:pt>
                <c:pt idx="3">
                  <c:v>3.34</c:v>
                </c:pt>
                <c:pt idx="4">
                  <c:v>#N/A</c:v>
                </c:pt>
                <c:pt idx="5">
                  <c:v>3.46</c:v>
                </c:pt>
                <c:pt idx="6">
                  <c:v>#N/A</c:v>
                </c:pt>
                <c:pt idx="7">
                  <c:v>2.76</c:v>
                </c:pt>
                <c:pt idx="8">
                  <c:v>#N/A</c:v>
                </c:pt>
                <c:pt idx="9">
                  <c:v>3.78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9.35</c:v>
                </c:pt>
                <c:pt idx="2">
                  <c:v>#N/A</c:v>
                </c:pt>
                <c:pt idx="3">
                  <c:v>10.07</c:v>
                </c:pt>
                <c:pt idx="4">
                  <c:v>#N/A</c:v>
                </c:pt>
                <c:pt idx="5">
                  <c:v>10.6</c:v>
                </c:pt>
                <c:pt idx="6">
                  <c:v>#N/A</c:v>
                </c:pt>
                <c:pt idx="7">
                  <c:v>10.57</c:v>
                </c:pt>
                <c:pt idx="8">
                  <c:v>#N/A</c:v>
                </c:pt>
                <c:pt idx="9">
                  <c:v>10.59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1.58</c:v>
                </c:pt>
                <c:pt idx="2">
                  <c:v>0.93</c:v>
                </c:pt>
                <c:pt idx="3">
                  <c:v>#N/A</c:v>
                </c:pt>
                <c:pt idx="4">
                  <c:v>3.09</c:v>
                </c:pt>
                <c:pt idx="5">
                  <c:v>#N/A</c:v>
                </c:pt>
                <c:pt idx="6">
                  <c:v>1.98</c:v>
                </c:pt>
                <c:pt idx="7">
                  <c:v>#N/A</c:v>
                </c:pt>
                <c:pt idx="8">
                  <c:v>2.99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98693016"/>
        <c:axId val="498693408"/>
      </c:barChart>
      <c:catAx>
        <c:axId val="49869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693408"/>
        <c:crosses val="autoZero"/>
        <c:auto val="1"/>
        <c:lblAlgn val="ctr"/>
        <c:lblOffset val="100"/>
        <c:tickLblSkip val="1"/>
        <c:tickMarkSkip val="1"/>
        <c:noMultiLvlLbl val="0"/>
      </c:catAx>
      <c:valAx>
        <c:axId val="49869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693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891</c:v>
                </c:pt>
                <c:pt idx="5">
                  <c:v>878</c:v>
                </c:pt>
                <c:pt idx="8">
                  <c:v>870</c:v>
                </c:pt>
                <c:pt idx="11">
                  <c:v>859</c:v>
                </c:pt>
                <c:pt idx="14">
                  <c:v>769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10</c:v>
                </c:pt>
                <c:pt idx="6">
                  <c:v>11</c:v>
                </c:pt>
                <c:pt idx="9">
                  <c:v>16</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1010</c:v>
                </c:pt>
                <c:pt idx="3">
                  <c:v>1038</c:v>
                </c:pt>
                <c:pt idx="6">
                  <c:v>1051</c:v>
                </c:pt>
                <c:pt idx="9">
                  <c:v>1069</c:v>
                </c:pt>
                <c:pt idx="12">
                  <c:v>944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98694192"/>
        <c:axId val="498694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142</c:v>
                </c:pt>
                <c:pt idx="2">
                  <c:v>#N/A</c:v>
                </c:pt>
                <c:pt idx="3">
                  <c:v>#N/A</c:v>
                </c:pt>
                <c:pt idx="4">
                  <c:v>177</c:v>
                </c:pt>
                <c:pt idx="5">
                  <c:v>#N/A</c:v>
                </c:pt>
                <c:pt idx="6">
                  <c:v>#N/A</c:v>
                </c:pt>
                <c:pt idx="7">
                  <c:v>192</c:v>
                </c:pt>
                <c:pt idx="8">
                  <c:v>#N/A</c:v>
                </c:pt>
                <c:pt idx="9">
                  <c:v>#N/A</c:v>
                </c:pt>
                <c:pt idx="10">
                  <c:v>226</c:v>
                </c:pt>
                <c:pt idx="11">
                  <c:v>#N/A</c:v>
                </c:pt>
                <c:pt idx="12">
                  <c:v>#N/A</c:v>
                </c:pt>
                <c:pt idx="13">
                  <c:v>193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98694192"/>
        <c:axId val="498694584"/>
      </c:lineChart>
      <c:catAx>
        <c:axId val="49869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694584"/>
        <c:crosses val="autoZero"/>
        <c:auto val="1"/>
        <c:lblAlgn val="ctr"/>
        <c:lblOffset val="100"/>
        <c:tickLblSkip val="1"/>
        <c:tickMarkSkip val="1"/>
        <c:noMultiLvlLbl val="0"/>
      </c:catAx>
      <c:valAx>
        <c:axId val="498694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69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5992</c:v>
                </c:pt>
                <c:pt idx="5">
                  <c:v>5832</c:v>
                </c:pt>
                <c:pt idx="8">
                  <c:v>5303</c:v>
                </c:pt>
                <c:pt idx="11">
                  <c:v>5015</c:v>
                </c:pt>
                <c:pt idx="14">
                  <c:v>4675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337</c:v>
                </c:pt>
                <c:pt idx="5">
                  <c:v>522</c:v>
                </c:pt>
                <c:pt idx="8">
                  <c:v>695</c:v>
                </c:pt>
                <c:pt idx="11">
                  <c:v>353</c:v>
                </c:pt>
                <c:pt idx="14">
                  <c:v>337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5302</c:v>
                </c:pt>
                <c:pt idx="5">
                  <c:v>5431</c:v>
                </c:pt>
                <c:pt idx="8">
                  <c:v>5102</c:v>
                </c:pt>
                <c:pt idx="11">
                  <c:v>4586</c:v>
                </c:pt>
                <c:pt idx="14">
                  <c:v>4555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1874</c:v>
                </c:pt>
                <c:pt idx="3">
                  <c:v>1908</c:v>
                </c:pt>
                <c:pt idx="6">
                  <c:v>1819</c:v>
                </c:pt>
                <c:pt idx="9">
                  <c:v>1788</c:v>
                </c:pt>
                <c:pt idx="12">
                  <c:v>1760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c:v>
                </c:pt>
                <c:pt idx="3">
                  <c:v>79</c:v>
                </c:pt>
                <c:pt idx="6">
                  <c:v>144</c:v>
                </c:pt>
                <c:pt idx="9">
                  <c:v>130</c:v>
                </c:pt>
                <c:pt idx="12">
                  <c:v>112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119</c:v>
                </c:pt>
                <c:pt idx="3">
                  <c:v>184</c:v>
                </c:pt>
                <c:pt idx="6">
                  <c:v>156</c:v>
                </c:pt>
                <c:pt idx="9">
                  <c:v>67</c:v>
                </c:pt>
                <c:pt idx="12">
                  <c:v>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7966</c:v>
                </c:pt>
                <c:pt idx="3">
                  <c:v>7630</c:v>
                </c:pt>
                <c:pt idx="6">
                  <c:v>7243</c:v>
                </c:pt>
                <c:pt idx="9">
                  <c:v>6509</c:v>
                </c:pt>
                <c:pt idx="12">
                  <c:v>6144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98695368"/>
        <c:axId val="498908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98695368"/>
        <c:axId val="498908816"/>
      </c:lineChart>
      <c:catAx>
        <c:axId val="498695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8908816"/>
        <c:crosses val="autoZero"/>
        <c:auto val="1"/>
        <c:lblAlgn val="ctr"/>
        <c:lblOffset val="100"/>
        <c:tickLblSkip val="1"/>
        <c:tickMarkSkip val="1"/>
        <c:noMultiLvlLbl val="0"/>
      </c:catAx>
      <c:valAx>
        <c:axId val="49890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695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{97DD52F9-F591-40F9-B109-93CEF43C3F55}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{016CF4F0-1E49-43A6-A67D-2B7FD6DB9AA5}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{5B975A67-1651-4C58-8640-71D29CDB2D1B}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{4DA3315A-AE8E-4E3B-AABE-C8B6459FF1BB}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{D1CC03FB-127C-44DE-8A9F-BF3E4F2F1755}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{351238A4-3813-4339-AB94-9340C07E0C47}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{FF649B72-43A7-4B32-B204-C84838703D73}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{399E6D88-3475-4379-8C11-286D33661793}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{B20CD651-0506-41F7-B004-AC4E03188CC5}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{797BA110-F7A9-45B4-B433-DD9719BD8C40}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8909600"/>
        <c:axId val="498909992"/>
      </c:scatterChart>
      <c:valAx>
        <c:axId val="4989096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909992"/>
        <c:crosses val="autoZero"/>
        <c:crossBetween val="midCat"/>
      </c:valAx>
      <c:valAx>
        <c:axId val="4989099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909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{EBA136DD-73BD-4B7F-82DD-157C2809BE06}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{F5EA7E78-BF7E-4179-A6A2-60E3CF71DA64}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{FD78EC47-755D-4E36-9F2B-2D03981E2879}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{3F33CD36-05E9-413E-9C04-38C349610324}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{13437A31-A072-451C-8756-135E56C83964}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5.5</c:v>
                </c:pt>
                <c:pt idx="1">
                  <c:v>5.5</c:v>
                </c:pt>
                <c:pt idx="2">
                  <c:v>5.8</c:v>
                </c:pt>
                <c:pt idx="3">
                  <c:v>6.7</c:v>
                </c:pt>
                <c:pt idx="4">
                  <c:v>6.8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{6E11FFEC-9F77-4828-90AF-89F790C4509A}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{2E5DA5EE-F1F1-47FD-9B20-48B12EBFBC74}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{BC7DCA99-E9B9-414E-9191-C9F8C3A5F547}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{2A5F07A0-3132-404E-9CF8-07768A6B346B}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{4FFDFAE1-E583-4B3C-B63C-642F5D6FE842}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8.6999999999999993</c:v>
                </c:pt>
                <c:pt idx="4">
                  <c:v>8.6</c:v>
                </c:pt>
              </c:numCache>
            </c:numRef>
          </c:xVal>
          <c:yVal>
            <c:numRef>
              <c:f>公会計指標分析・財政指標組合せ分析表!$K$77:$O$77</c:f>
              <c:numCache>
                <c:formatCode>#,##0.0;"▲ "#,##0.0</c:formatCode>
                <c:ptCount val="5"/>
                <c:pt idx="0">
                  <c:v>29.4</c:v>
                </c:pt>
                <c:pt idx="1">
                  <c:v>18.899999999999999</c:v>
                </c:pt>
                <c:pt idx="2">
                  <c:v>10.199999999999999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98910776"/>
        <c:axId val="498911168"/>
      </c:scatterChart>
      <c:valAx>
        <c:axId val="498910776"/>
        <c:scaling>
          <c:orientation val="minMax"/>
          <c:max val="11.1"/>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911168"/>
        <c:crosses val="autoZero"/>
        <c:crossBetween val="midCat"/>
      </c:valAx>
      <c:valAx>
        <c:axId val="498911168"/>
        <c:scaling>
          <c:orientation val="minMax"/>
          <c:max val="3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9107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元利償還金が減少となっている大きな要因は、</a:t>
          </a:r>
          <a:r>
            <a:rPr kumimoji="1" lang="en-US" altLang="ja-JP" sz="1400">
              <a:latin typeface="ＭＳ ゴシック" pitchFamily="49" charset="-128"/>
              <a:ea typeface="ＭＳ ゴシック" pitchFamily="49" charset="-128"/>
            </a:rPr>
            <a:t>14</a:t>
          </a:r>
          <a:r>
            <a:rPr kumimoji="1" lang="ja-JP" altLang="en-US" sz="1400" baseline="0">
              <a:latin typeface="ＭＳ ゴシック" pitchFamily="49" charset="-128"/>
              <a:ea typeface="ＭＳ ゴシック" pitchFamily="49" charset="-128"/>
            </a:rPr>
            <a:t>年度に</a:t>
          </a:r>
          <a:r>
            <a:rPr kumimoji="1" lang="ja-JP" altLang="en-US" sz="1400">
              <a:latin typeface="ＭＳ ゴシック" pitchFamily="49" charset="-128"/>
              <a:ea typeface="ＭＳ ゴシック" pitchFamily="49" charset="-128"/>
            </a:rPr>
            <a:t>ひこさんホテル和建設事業のために借入れた過疎対策事業債の償還が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年度に終了した事や、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年度に公営住宅建設事業債等の繰上償還を実施したためである。また、過疎対策事業債等の償還終了に伴い算入公債費が減少している。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年度及び</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年度に公債費の繰上償還を実施したため元利償還は減少傾向だが、新規起債発行事業については、事業の緊急性や重要性を十分考慮し、公債費の抑制に努める。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将来負担比率分子は、充当可能財源等が将来負担額を上回ったため前年度に引き続きマイナスとなった。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地方債の現在高が減少となった主な要因は、地方債の借入額が元金償還額を下回ったためである。また、公営企業債等繰入見込額が大幅に減少となったのは、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年度に簡易水道施設の整備に伴う繰出を実施したが、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年度からは資本的収支に係る繰出を実施してないため３か年平均が減となった。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繰上償還により現在高は減少傾向にあるが、町営住宅の建替事業を実施しているため今後地方債の現在高は増加予定である。そのため繰上償還を計画的に実施するとともに起債を財源とする事業については、事業内容を十分検討し、新規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10,374
10,368
132.20
6,601,269
6,458,347
142,149
3,739,254
6,143,724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10,374
10,368
132.20
6,601,269
6,458,347
142,149
3,739,254
6,143,724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10,374
10,368
132.20
6,601,269
6,458,347
142,149
3,739,254
6,143,724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10,374
10,368
132.20
6,601,269
6,458,347
142,149
3,739,254
6,143,724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人口の減少や全国平均を上回る高齢化率（</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39.64</a:t>
          </a:r>
          <a:r>
            <a:rPr kumimoji="1" lang="ja-JP" altLang="ja-JP" sz="1100">
              <a:solidFill>
                <a:schemeClr val="dk1"/>
              </a:solidFill>
              <a:effectLst/>
              <a:latin typeface="+mn-lt"/>
              <a:ea typeface="+mn-ea"/>
              <a:cs typeface="+mn-cs"/>
            </a:rPr>
            <a:t>％）に加え、町内に中心となる産業が少ないこと等により、財政基盤が弱く、類似団体平均をかなり下回っている。今後</a:t>
          </a:r>
          <a:r>
            <a:rPr kumimoji="1" lang="ja-JP" altLang="en-US" sz="1100">
              <a:solidFill>
                <a:schemeClr val="dk1"/>
              </a:solidFill>
              <a:effectLst/>
              <a:latin typeface="+mn-lt"/>
              <a:ea typeface="+mn-ea"/>
              <a:cs typeface="+mn-cs"/>
            </a:rPr>
            <a:t>も事務事業の見直しを行い</a:t>
          </a:r>
          <a:r>
            <a:rPr kumimoji="1" lang="ja-JP" altLang="ja-JP" sz="1100">
              <a:solidFill>
                <a:schemeClr val="dk1"/>
              </a:solidFill>
              <a:effectLst/>
              <a:latin typeface="+mn-lt"/>
              <a:ea typeface="+mn-ea"/>
              <a:cs typeface="+mn-cs"/>
            </a:rPr>
            <a:t>経常経費の削減や投資的経費の抑制に努めるとともに歳入確保のため、</a:t>
          </a:r>
          <a:r>
            <a:rPr kumimoji="1" lang="ja-JP" altLang="en-US" sz="1100">
              <a:solidFill>
                <a:schemeClr val="dk1"/>
              </a:solidFill>
              <a:effectLst/>
              <a:latin typeface="+mn-lt"/>
              <a:ea typeface="+mn-ea"/>
              <a:cs typeface="+mn-cs"/>
            </a:rPr>
            <a:t>町税等の徴収業務の強化を行い、財政の健全化に努める。</a:t>
          </a:r>
          <a:endParaRPr kumimoji="1" lang="en-US" altLang="ja-JP" sz="1100">
            <a:solidFill>
              <a:schemeClr val="dk1"/>
            </a:solidFill>
            <a:effectLst/>
            <a:latin typeface="+mn-lt"/>
            <a:ea typeface="+mn-ea"/>
            <a:cs typeface="+mn-cs"/>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73176</xdr:rowOff>
    </xdr:to>
    <xdr:cxnSp macro="">
      <xdr:nvCxnSpPr>
        <xdr:cNvPr id="69" name="直線コネクタ 68"/>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73176</xdr:rowOff>
    </xdr:from>
    <xdr:to>
      <xdr:col>6</xdr:col>
      <xdr:colOff>0</xdr:colOff>
      <xdr:row>44</xdr:row>
      <xdr:rowOff>84667</xdr:rowOff>
    </xdr:to>
    <xdr:cxnSp macro="">
      <xdr:nvCxnSpPr>
        <xdr:cNvPr id="72" name="直線コネクタ 71"/>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8" name="直線コネクタ 77"/>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22376</xdr:rowOff>
    </xdr:from>
    <xdr:to>
      <xdr:col>6</xdr:col>
      <xdr:colOff>50800</xdr:colOff>
      <xdr:row>44</xdr:row>
      <xdr:rowOff>123976</xdr:rowOff>
    </xdr:to>
    <xdr:sp macro="" textlink="">
      <xdr:nvSpPr>
        <xdr:cNvPr id="90" name="円/楕円 89"/>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91" name="テキスト ボックス 90"/>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2" name="円/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4" name="円/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6" name="円/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及び</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年度に公債費の繰上償還を行い</a:t>
          </a:r>
          <a:r>
            <a:rPr kumimoji="1" lang="ja-JP" altLang="en-US" sz="1100">
              <a:solidFill>
                <a:sysClr val="windowText" lastClr="000000"/>
              </a:solidFill>
              <a:effectLst/>
              <a:latin typeface="+mn-lt"/>
              <a:ea typeface="+mn-ea"/>
              <a:cs typeface="+mn-cs"/>
            </a:rPr>
            <a:t>公債費の削減を図ったが、維持補修費及び繰出金の増加により</a:t>
          </a:r>
          <a:r>
            <a:rPr kumimoji="1" lang="en-US" altLang="ja-JP" sz="1100">
              <a:solidFill>
                <a:sysClr val="windowText" lastClr="000000"/>
              </a:solidFill>
              <a:effectLst/>
              <a:latin typeface="+mn-lt"/>
              <a:ea typeface="+mn-ea"/>
              <a:cs typeface="+mn-cs"/>
            </a:rPr>
            <a:t>99.8</a:t>
          </a:r>
          <a:r>
            <a:rPr kumimoji="1" lang="ja-JP" altLang="ja-JP" sz="1100">
              <a:solidFill>
                <a:sysClr val="windowText" lastClr="000000"/>
              </a:solidFill>
              <a:effectLst/>
              <a:latin typeface="+mn-lt"/>
              <a:ea typeface="+mn-ea"/>
              <a:cs typeface="+mn-cs"/>
            </a:rPr>
            <a:t>％と類似団体平均を上回っている。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維持補修費については、林道や道路の維持補修費の増加によるものである。繰出金については、介護保険広域連合への負担金や後期高齢者医療特別会計への繰出金の増加によるものである。</a:t>
          </a:r>
          <a:r>
            <a:rPr kumimoji="1" lang="ja-JP" altLang="ja-JP" sz="1100">
              <a:solidFill>
                <a:schemeClr val="dk1"/>
              </a:solidFill>
              <a:effectLst/>
              <a:latin typeface="+mn-lt"/>
              <a:ea typeface="+mn-ea"/>
              <a:cs typeface="+mn-cs"/>
            </a:rPr>
            <a:t>今後も事務事業の見直しを行い</a:t>
          </a:r>
          <a:r>
            <a:rPr kumimoji="1" lang="ja-JP" altLang="en-US" sz="1100">
              <a:solidFill>
                <a:sysClr val="windowText" lastClr="000000"/>
              </a:solidFill>
              <a:effectLst/>
              <a:latin typeface="+mn-lt"/>
              <a:ea typeface="+mn-ea"/>
              <a:cs typeface="+mn-cs"/>
            </a:rPr>
            <a:t>、経常経費の削減に積極的に取り組む。</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104140</xdr:rowOff>
    </xdr:from>
    <xdr:to>
      <xdr:col>7</xdr:col>
      <xdr:colOff>152400</xdr:colOff>
      <xdr:row>67</xdr:row>
      <xdr:rowOff>104140</xdr:rowOff>
    </xdr:to>
    <xdr:cxnSp macro="">
      <xdr:nvCxnSpPr>
        <xdr:cNvPr id="132" name="直線コネクタ 131"/>
        <xdr:cNvCxnSpPr/>
      </xdr:nvCxnSpPr>
      <xdr:spPr>
        <a:xfrm>
          <a:off x="4114800" y="115912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104140</xdr:rowOff>
    </xdr:from>
    <xdr:to>
      <xdr:col>6</xdr:col>
      <xdr:colOff>0</xdr:colOff>
      <xdr:row>67</xdr:row>
      <xdr:rowOff>108162</xdr:rowOff>
    </xdr:to>
    <xdr:cxnSp macro="">
      <xdr:nvCxnSpPr>
        <xdr:cNvPr id="135" name="直線コネクタ 134"/>
        <xdr:cNvCxnSpPr/>
      </xdr:nvCxnSpPr>
      <xdr:spPr>
        <a:xfrm flipV="1">
          <a:off x="3225800" y="115912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100119</xdr:rowOff>
    </xdr:from>
    <xdr:to>
      <xdr:col>4</xdr:col>
      <xdr:colOff>482600</xdr:colOff>
      <xdr:row>67</xdr:row>
      <xdr:rowOff>108162</xdr:rowOff>
    </xdr:to>
    <xdr:cxnSp macro="">
      <xdr:nvCxnSpPr>
        <xdr:cNvPr id="138" name="直線コネクタ 137"/>
        <xdr:cNvCxnSpPr/>
      </xdr:nvCxnSpPr>
      <xdr:spPr>
        <a:xfrm>
          <a:off x="2336800" y="1158726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48895</xdr:rowOff>
    </xdr:from>
    <xdr:to>
      <xdr:col>4</xdr:col>
      <xdr:colOff>533400</xdr:colOff>
      <xdr:row>64</xdr:row>
      <xdr:rowOff>150495</xdr:rowOff>
    </xdr:to>
    <xdr:sp macro="" textlink="">
      <xdr:nvSpPr>
        <xdr:cNvPr id="139" name="フローチャート : 判断 138"/>
        <xdr:cNvSpPr/>
      </xdr:nvSpPr>
      <xdr:spPr>
        <a:xfrm>
          <a:off x="3175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160672</xdr:rowOff>
    </xdr:from>
    <xdr:ext cx="762000" cy="259045"/>
    <xdr:sp macro="" textlink="">
      <xdr:nvSpPr>
        <xdr:cNvPr id="140" name="テキスト ボックス 139"/>
        <xdr:cNvSpPr txBox="1"/>
      </xdr:nvSpPr>
      <xdr:spPr>
        <a:xfrm>
          <a:off x="2844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167005</xdr:rowOff>
    </xdr:from>
    <xdr:to>
      <xdr:col>3</xdr:col>
      <xdr:colOff>279400</xdr:colOff>
      <xdr:row>67</xdr:row>
      <xdr:rowOff>100119</xdr:rowOff>
    </xdr:to>
    <xdr:cxnSp macro="">
      <xdr:nvCxnSpPr>
        <xdr:cNvPr id="141" name="直線コネクタ 140"/>
        <xdr:cNvCxnSpPr/>
      </xdr:nvCxnSpPr>
      <xdr:spPr>
        <a:xfrm>
          <a:off x="1447800" y="11482705"/>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8679</xdr:rowOff>
    </xdr:from>
    <xdr:to>
      <xdr:col>3</xdr:col>
      <xdr:colOff>330200</xdr:colOff>
      <xdr:row>64</xdr:row>
      <xdr:rowOff>110279</xdr:rowOff>
    </xdr:to>
    <xdr:sp macro="" textlink="">
      <xdr:nvSpPr>
        <xdr:cNvPr id="142" name="フローチャート : 判断 141"/>
        <xdr:cNvSpPr/>
      </xdr:nvSpPr>
      <xdr:spPr>
        <a:xfrm>
          <a:off x="2286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120456</xdr:rowOff>
    </xdr:from>
    <xdr:ext cx="762000" cy="259045"/>
    <xdr:sp macro="" textlink="">
      <xdr:nvSpPr>
        <xdr:cNvPr id="143" name="テキスト ボックス 142"/>
        <xdr:cNvSpPr txBox="1"/>
      </xdr:nvSpPr>
      <xdr:spPr>
        <a:xfrm>
          <a:off x="1955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4" name="フローチャート :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45" name="テキスト ボックス 144"/>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53340</xdr:rowOff>
    </xdr:from>
    <xdr:to>
      <xdr:col>7</xdr:col>
      <xdr:colOff>203200</xdr:colOff>
      <xdr:row>67</xdr:row>
      <xdr:rowOff>154940</xdr:rowOff>
    </xdr:to>
    <xdr:sp macro="" textlink="">
      <xdr:nvSpPr>
        <xdr:cNvPr id="151" name="円/楕円 150"/>
        <xdr:cNvSpPr/>
      </xdr:nvSpPr>
      <xdr:spPr>
        <a:xfrm>
          <a:off x="49022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120667</xdr:rowOff>
    </xdr:from>
    <xdr:ext cx="762000" cy="259045"/>
    <xdr:sp macro="" textlink="">
      <xdr:nvSpPr>
        <xdr:cNvPr id="152" name="財政構造の弾力性該当値テキスト"/>
        <xdr:cNvSpPr txBox="1"/>
      </xdr:nvSpPr>
      <xdr:spPr>
        <a:xfrm>
          <a:off x="5041900" y="1143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53340</xdr:rowOff>
    </xdr:from>
    <xdr:to>
      <xdr:col>6</xdr:col>
      <xdr:colOff>50800</xdr:colOff>
      <xdr:row>67</xdr:row>
      <xdr:rowOff>154940</xdr:rowOff>
    </xdr:to>
    <xdr:sp macro="" textlink="">
      <xdr:nvSpPr>
        <xdr:cNvPr id="153" name="円/楕円 152"/>
        <xdr:cNvSpPr/>
      </xdr:nvSpPr>
      <xdr:spPr>
        <a:xfrm>
          <a:off x="4064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139717</xdr:rowOff>
    </xdr:from>
    <xdr:ext cx="736600" cy="259045"/>
    <xdr:sp macro="" textlink="">
      <xdr:nvSpPr>
        <xdr:cNvPr id="154" name="テキスト ボックス 153"/>
        <xdr:cNvSpPr txBox="1"/>
      </xdr:nvSpPr>
      <xdr:spPr>
        <a:xfrm>
          <a:off x="3733800" y="1162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57362</xdr:rowOff>
    </xdr:from>
    <xdr:to>
      <xdr:col>4</xdr:col>
      <xdr:colOff>533400</xdr:colOff>
      <xdr:row>67</xdr:row>
      <xdr:rowOff>158962</xdr:rowOff>
    </xdr:to>
    <xdr:sp macro="" textlink="">
      <xdr:nvSpPr>
        <xdr:cNvPr id="155" name="円/楕円 154"/>
        <xdr:cNvSpPr/>
      </xdr:nvSpPr>
      <xdr:spPr>
        <a:xfrm>
          <a:off x="3175000" y="115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143739</xdr:rowOff>
    </xdr:from>
    <xdr:ext cx="762000" cy="259045"/>
    <xdr:sp macro="" textlink="">
      <xdr:nvSpPr>
        <xdr:cNvPr id="156" name="テキスト ボックス 155"/>
        <xdr:cNvSpPr txBox="1"/>
      </xdr:nvSpPr>
      <xdr:spPr>
        <a:xfrm>
          <a:off x="2844800" y="1163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49319</xdr:rowOff>
    </xdr:from>
    <xdr:to>
      <xdr:col>3</xdr:col>
      <xdr:colOff>330200</xdr:colOff>
      <xdr:row>67</xdr:row>
      <xdr:rowOff>150919</xdr:rowOff>
    </xdr:to>
    <xdr:sp macro="" textlink="">
      <xdr:nvSpPr>
        <xdr:cNvPr id="157" name="円/楕円 156"/>
        <xdr:cNvSpPr/>
      </xdr:nvSpPr>
      <xdr:spPr>
        <a:xfrm>
          <a:off x="2286000" y="115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135696</xdr:rowOff>
    </xdr:from>
    <xdr:ext cx="762000" cy="259045"/>
    <xdr:sp macro="" textlink="">
      <xdr:nvSpPr>
        <xdr:cNvPr id="158" name="テキスト ボックス 157"/>
        <xdr:cNvSpPr txBox="1"/>
      </xdr:nvSpPr>
      <xdr:spPr>
        <a:xfrm>
          <a:off x="1955800" y="116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116205</xdr:rowOff>
    </xdr:from>
    <xdr:to>
      <xdr:col>2</xdr:col>
      <xdr:colOff>127000</xdr:colOff>
      <xdr:row>67</xdr:row>
      <xdr:rowOff>46355</xdr:rowOff>
    </xdr:to>
    <xdr:sp macro="" textlink="">
      <xdr:nvSpPr>
        <xdr:cNvPr id="159" name="円/楕円 158"/>
        <xdr:cNvSpPr/>
      </xdr:nvSpPr>
      <xdr:spPr>
        <a:xfrm>
          <a:off x="1397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31132</xdr:rowOff>
    </xdr:from>
    <xdr:ext cx="762000" cy="259045"/>
    <xdr:sp macro="" textlink="">
      <xdr:nvSpPr>
        <xdr:cNvPr id="160" name="テキスト ボックス 159"/>
        <xdr:cNvSpPr txBox="1"/>
      </xdr:nvSpPr>
      <xdr:spPr>
        <a:xfrm>
          <a:off x="1066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[211,085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人件費、物件費及び維持補修費の合計額の人口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人当たりの金額が類似団体平均を下回っている。</a:t>
          </a:r>
          <a:r>
            <a:rPr kumimoji="1" lang="ja-JP" altLang="en-US" sz="1100">
              <a:solidFill>
                <a:schemeClr val="dk1"/>
              </a:solidFill>
              <a:effectLst/>
              <a:latin typeface="+mn-lt"/>
              <a:ea typeface="+mn-ea"/>
              <a:cs typeface="+mn-cs"/>
            </a:rPr>
            <a:t>人件費及び</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類似団体平均を下回って</a:t>
          </a:r>
          <a:r>
            <a:rPr kumimoji="1" lang="ja-JP" altLang="en-US" sz="1100">
              <a:solidFill>
                <a:schemeClr val="dk1"/>
              </a:solidFill>
              <a:effectLst/>
              <a:latin typeface="+mn-lt"/>
              <a:ea typeface="+mn-ea"/>
              <a:cs typeface="+mn-cs"/>
            </a:rPr>
            <a:t>いるが、維持補修費については、類似団体平均に比べ高くなっている。その要因としては、老朽化した町有施設の維持補修に経費がかかっているためである。今後は、公共施設等総合管理計画に基づき施設配置の見直しを行い、</a:t>
          </a:r>
          <a:r>
            <a:rPr kumimoji="1" lang="ja-JP" altLang="ja-JP" sz="1100">
              <a:solidFill>
                <a:schemeClr val="dk1"/>
              </a:solidFill>
              <a:effectLst/>
              <a:latin typeface="+mn-lt"/>
              <a:ea typeface="+mn-ea"/>
              <a:cs typeface="+mn-cs"/>
            </a:rPr>
            <a:t>維持管理経費の削減に</a:t>
          </a:r>
          <a:r>
            <a:rPr kumimoji="1" lang="ja-JP" altLang="en-US" sz="1100">
              <a:solidFill>
                <a:schemeClr val="dk1"/>
              </a:solidFill>
              <a:effectLst/>
              <a:latin typeface="+mn-lt"/>
              <a:ea typeface="+mn-ea"/>
              <a:cs typeface="+mn-cs"/>
            </a:rPr>
            <a:t>積極的に</a:t>
          </a:r>
          <a:r>
            <a:rPr kumimoji="1" lang="ja-JP" altLang="ja-JP" sz="110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17064</xdr:rowOff>
    </xdr:from>
    <xdr:to>
      <xdr:col>7</xdr:col>
      <xdr:colOff>152400</xdr:colOff>
      <xdr:row>83</xdr:row>
      <xdr:rowOff>22859</xdr:rowOff>
    </xdr:to>
    <xdr:cxnSp macro="">
      <xdr:nvCxnSpPr>
        <xdr:cNvPr id="195" name="直線コネクタ 194"/>
        <xdr:cNvCxnSpPr/>
      </xdr:nvCxnSpPr>
      <xdr:spPr>
        <a:xfrm flipV="1">
          <a:off x="4114800" y="14247414"/>
          <a:ext cx="8382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137289</xdr:rowOff>
    </xdr:from>
    <xdr:to>
      <xdr:col>6</xdr:col>
      <xdr:colOff>0</xdr:colOff>
      <xdr:row>83</xdr:row>
      <xdr:rowOff>22859</xdr:rowOff>
    </xdr:to>
    <xdr:cxnSp macro="">
      <xdr:nvCxnSpPr>
        <xdr:cNvPr id="198" name="直線コネクタ 197"/>
        <xdr:cNvCxnSpPr/>
      </xdr:nvCxnSpPr>
      <xdr:spPr>
        <a:xfrm>
          <a:off x="3225800" y="14196189"/>
          <a:ext cx="8890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137289</xdr:rowOff>
    </xdr:from>
    <xdr:to>
      <xdr:col>4</xdr:col>
      <xdr:colOff>482600</xdr:colOff>
      <xdr:row>82</xdr:row>
      <xdr:rowOff>143518</xdr:rowOff>
    </xdr:to>
    <xdr:cxnSp macro="">
      <xdr:nvCxnSpPr>
        <xdr:cNvPr id="201" name="直線コネクタ 200"/>
        <xdr:cNvCxnSpPr/>
      </xdr:nvCxnSpPr>
      <xdr:spPr>
        <a:xfrm flipV="1">
          <a:off x="2336800" y="14196189"/>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116305</xdr:rowOff>
    </xdr:from>
    <xdr:to>
      <xdr:col>4</xdr:col>
      <xdr:colOff>533400</xdr:colOff>
      <xdr:row>82</xdr:row>
      <xdr:rowOff>46455</xdr:rowOff>
    </xdr:to>
    <xdr:sp macro="" textlink="">
      <xdr:nvSpPr>
        <xdr:cNvPr id="202" name="フローチャート : 判断 201"/>
        <xdr:cNvSpPr/>
      </xdr:nvSpPr>
      <xdr:spPr>
        <a:xfrm>
          <a:off x="3175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56632</xdr:rowOff>
    </xdr:from>
    <xdr:ext cx="762000" cy="259045"/>
    <xdr:sp macro="" textlink="">
      <xdr:nvSpPr>
        <xdr:cNvPr id="203" name="テキスト ボックス 202"/>
        <xdr:cNvSpPr txBox="1"/>
      </xdr:nvSpPr>
      <xdr:spPr>
        <a:xfrm>
          <a:off x="2844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143518</xdr:rowOff>
    </xdr:from>
    <xdr:to>
      <xdr:col>3</xdr:col>
      <xdr:colOff>279400</xdr:colOff>
      <xdr:row>83</xdr:row>
      <xdr:rowOff>4105</xdr:rowOff>
    </xdr:to>
    <xdr:cxnSp macro="">
      <xdr:nvCxnSpPr>
        <xdr:cNvPr id="204" name="直線コネクタ 203"/>
        <xdr:cNvCxnSpPr/>
      </xdr:nvCxnSpPr>
      <xdr:spPr>
        <a:xfrm flipV="1">
          <a:off x="1447800" y="14202418"/>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86375</xdr:rowOff>
    </xdr:from>
    <xdr:to>
      <xdr:col>3</xdr:col>
      <xdr:colOff>330200</xdr:colOff>
      <xdr:row>82</xdr:row>
      <xdr:rowOff>16525</xdr:rowOff>
    </xdr:to>
    <xdr:sp macro="" textlink="">
      <xdr:nvSpPr>
        <xdr:cNvPr id="205" name="フローチャート : 判断 204"/>
        <xdr:cNvSpPr/>
      </xdr:nvSpPr>
      <xdr:spPr>
        <a:xfrm>
          <a:off x="2286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26702</xdr:rowOff>
    </xdr:from>
    <xdr:ext cx="762000" cy="259045"/>
    <xdr:sp macro="" textlink="">
      <xdr:nvSpPr>
        <xdr:cNvPr id="206" name="テキスト ボックス 205"/>
        <xdr:cNvSpPr txBox="1"/>
      </xdr:nvSpPr>
      <xdr:spPr>
        <a:xfrm>
          <a:off x="1955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81381</xdr:rowOff>
    </xdr:from>
    <xdr:to>
      <xdr:col>2</xdr:col>
      <xdr:colOff>127000</xdr:colOff>
      <xdr:row>82</xdr:row>
      <xdr:rowOff>11531</xdr:rowOff>
    </xdr:to>
    <xdr:sp macro="" textlink="">
      <xdr:nvSpPr>
        <xdr:cNvPr id="207" name="フローチャート : 判断 206"/>
        <xdr:cNvSpPr/>
      </xdr:nvSpPr>
      <xdr:spPr>
        <a:xfrm>
          <a:off x="1397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21708</xdr:rowOff>
    </xdr:from>
    <xdr:ext cx="762000" cy="259045"/>
    <xdr:sp macro="" textlink="">
      <xdr:nvSpPr>
        <xdr:cNvPr id="208" name="テキスト ボックス 207"/>
        <xdr:cNvSpPr txBox="1"/>
      </xdr:nvSpPr>
      <xdr:spPr>
        <a:xfrm>
          <a:off x="1066800" y="137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137714</xdr:rowOff>
    </xdr:from>
    <xdr:to>
      <xdr:col>7</xdr:col>
      <xdr:colOff>203200</xdr:colOff>
      <xdr:row>83</xdr:row>
      <xdr:rowOff>67864</xdr:rowOff>
    </xdr:to>
    <xdr:sp macro="" textlink="">
      <xdr:nvSpPr>
        <xdr:cNvPr id="214" name="円/楕円 213"/>
        <xdr:cNvSpPr/>
      </xdr:nvSpPr>
      <xdr:spPr>
        <a:xfrm>
          <a:off x="4902200" y="1419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154241</xdr:rowOff>
    </xdr:from>
    <xdr:ext cx="762000" cy="259045"/>
    <xdr:sp macro="" textlink="">
      <xdr:nvSpPr>
        <xdr:cNvPr id="215" name="人件費・物件費等の状況該当値テキスト"/>
        <xdr:cNvSpPr txBox="1"/>
      </xdr:nvSpPr>
      <xdr:spPr>
        <a:xfrm>
          <a:off x="5041900" y="1404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211,085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143509</xdr:rowOff>
    </xdr:from>
    <xdr:to>
      <xdr:col>6</xdr:col>
      <xdr:colOff>50800</xdr:colOff>
      <xdr:row>83</xdr:row>
      <xdr:rowOff>73659</xdr:rowOff>
    </xdr:to>
    <xdr:sp macro="" textlink="">
      <xdr:nvSpPr>
        <xdr:cNvPr id="216" name="円/楕円 215"/>
        <xdr:cNvSpPr/>
      </xdr:nvSpPr>
      <xdr:spPr>
        <a:xfrm>
          <a:off x="4064000" y="142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83836</xdr:rowOff>
    </xdr:from>
    <xdr:ext cx="736600" cy="259045"/>
    <xdr:sp macro="" textlink="">
      <xdr:nvSpPr>
        <xdr:cNvPr id="217" name="テキスト ボックス 216"/>
        <xdr:cNvSpPr txBox="1"/>
      </xdr:nvSpPr>
      <xdr:spPr>
        <a:xfrm>
          <a:off x="3733800" y="13971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212,526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86489</xdr:rowOff>
    </xdr:from>
    <xdr:to>
      <xdr:col>4</xdr:col>
      <xdr:colOff>533400</xdr:colOff>
      <xdr:row>83</xdr:row>
      <xdr:rowOff>16639</xdr:rowOff>
    </xdr:to>
    <xdr:sp macro="" textlink="">
      <xdr:nvSpPr>
        <xdr:cNvPr id="218" name="円/楕円 217"/>
        <xdr:cNvSpPr/>
      </xdr:nvSpPr>
      <xdr:spPr>
        <a:xfrm>
          <a:off x="3175000" y="141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1416</xdr:rowOff>
    </xdr:from>
    <xdr:ext cx="762000" cy="259045"/>
    <xdr:sp macro="" textlink="">
      <xdr:nvSpPr>
        <xdr:cNvPr id="219" name="テキスト ボックス 218"/>
        <xdr:cNvSpPr txBox="1"/>
      </xdr:nvSpPr>
      <xdr:spPr>
        <a:xfrm>
          <a:off x="2844800" y="1423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198,348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92718</xdr:rowOff>
    </xdr:from>
    <xdr:to>
      <xdr:col>3</xdr:col>
      <xdr:colOff>330200</xdr:colOff>
      <xdr:row>83</xdr:row>
      <xdr:rowOff>22868</xdr:rowOff>
    </xdr:to>
    <xdr:sp macro="" textlink="">
      <xdr:nvSpPr>
        <xdr:cNvPr id="220" name="円/楕円 219"/>
        <xdr:cNvSpPr/>
      </xdr:nvSpPr>
      <xdr:spPr>
        <a:xfrm>
          <a:off x="2286000" y="14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7645</xdr:rowOff>
    </xdr:from>
    <xdr:ext cx="762000" cy="259045"/>
    <xdr:sp macro="" textlink="">
      <xdr:nvSpPr>
        <xdr:cNvPr id="221" name="テキスト ボックス 220"/>
        <xdr:cNvSpPr txBox="1"/>
      </xdr:nvSpPr>
      <xdr:spPr>
        <a:xfrm>
          <a:off x="1955800" y="14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199,897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124755</xdr:rowOff>
    </xdr:from>
    <xdr:to>
      <xdr:col>2</xdr:col>
      <xdr:colOff>127000</xdr:colOff>
      <xdr:row>83</xdr:row>
      <xdr:rowOff>54905</xdr:rowOff>
    </xdr:to>
    <xdr:sp macro="" textlink="">
      <xdr:nvSpPr>
        <xdr:cNvPr id="222" name="円/楕円 221"/>
        <xdr:cNvSpPr/>
      </xdr:nvSpPr>
      <xdr:spPr>
        <a:xfrm>
          <a:off x="1397000" y="141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39682</xdr:rowOff>
    </xdr:from>
    <xdr:ext cx="762000" cy="259045"/>
    <xdr:sp macro="" textlink="">
      <xdr:nvSpPr>
        <xdr:cNvPr id="223" name="テキスト ボックス 222"/>
        <xdr:cNvSpPr txBox="1"/>
      </xdr:nvSpPr>
      <xdr:spPr>
        <a:xfrm>
          <a:off x="1066800" y="1427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職員構成の階層変動の変動に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、類似団体平均を上回っている。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国の指針を順守</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、給与の適正化に努める。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80011</xdr:rowOff>
    </xdr:to>
    <xdr:cxnSp macro="">
      <xdr:nvCxnSpPr>
        <xdr:cNvPr id="257" name="直線コネクタ 256"/>
        <xdr:cNvCxnSpPr/>
      </xdr:nvCxnSpPr>
      <xdr:spPr>
        <a:xfrm>
          <a:off x="16179800" y="14588913"/>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85</xdr:row>
      <xdr:rowOff>15663</xdr:rowOff>
    </xdr:to>
    <xdr:cxnSp macro="">
      <xdr:nvCxnSpPr>
        <xdr:cNvPr id="260" name="直線コネクタ 259"/>
        <xdr:cNvCxnSpPr/>
      </xdr:nvCxnSpPr>
      <xdr:spPr>
        <a:xfrm>
          <a:off x="15290800" y="14411961"/>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84</xdr:row>
      <xdr:rowOff>34289</xdr:rowOff>
    </xdr:to>
    <xdr:cxnSp macro="">
      <xdr:nvCxnSpPr>
        <xdr:cNvPr id="263" name="直線コネクタ 262"/>
        <xdr:cNvCxnSpPr/>
      </xdr:nvCxnSpPr>
      <xdr:spPr>
        <a:xfrm flipV="1">
          <a:off x="14401800" y="144119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87</xdr:row>
      <xdr:rowOff>123189</xdr:rowOff>
    </xdr:to>
    <xdr:cxnSp macro="">
      <xdr:nvCxnSpPr>
        <xdr:cNvPr id="266" name="直線コネクタ 265"/>
        <xdr:cNvCxnSpPr/>
      </xdr:nvCxnSpPr>
      <xdr:spPr>
        <a:xfrm flipV="1">
          <a:off x="13512800" y="14436089"/>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7" name="フローチャート : 判断 266"/>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8" name="テキスト ボックス 267"/>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9" name="フローチャート : 判断 268"/>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70" name="テキスト ボックス 269"/>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6" name="円/楕円 275"/>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7"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8" name="円/楕円 277"/>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79" name="テキスト ボックス 278"/>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80" name="円/楕円 279"/>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81" name="テキスト ボックス 280"/>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154939</xdr:rowOff>
    </xdr:from>
    <xdr:to>
      <xdr:col>21</xdr:col>
      <xdr:colOff>50800</xdr:colOff>
      <xdr:row>84</xdr:row>
      <xdr:rowOff>85089</xdr:rowOff>
    </xdr:to>
    <xdr:sp macro="" textlink="">
      <xdr:nvSpPr>
        <xdr:cNvPr id="282" name="円/楕円 281"/>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95266</xdr:rowOff>
    </xdr:from>
    <xdr:ext cx="762000" cy="259045"/>
    <xdr:sp macro="" textlink="">
      <xdr:nvSpPr>
        <xdr:cNvPr id="283" name="テキスト ボックス 282"/>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4" name="円/楕円 283"/>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85" name="テキスト ボックス 284"/>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類似団体平均を若干下回っている。今後</a:t>
          </a:r>
          <a:r>
            <a:rPr kumimoji="1" lang="ja-JP" altLang="en-US" sz="1100">
              <a:solidFill>
                <a:schemeClr val="dk1"/>
              </a:solidFill>
              <a:effectLst/>
              <a:latin typeface="+mn-lt"/>
              <a:ea typeface="+mn-ea"/>
              <a:cs typeface="+mn-cs"/>
            </a:rPr>
            <a:t>適正な定員管理</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99271</xdr:rowOff>
    </xdr:from>
    <xdr:to>
      <xdr:col>24</xdr:col>
      <xdr:colOff>558800</xdr:colOff>
      <xdr:row>61</xdr:row>
      <xdr:rowOff>107315</xdr:rowOff>
    </xdr:to>
    <xdr:cxnSp macro="">
      <xdr:nvCxnSpPr>
        <xdr:cNvPr id="320" name="直線コネクタ 319"/>
        <xdr:cNvCxnSpPr/>
      </xdr:nvCxnSpPr>
      <xdr:spPr>
        <a:xfrm>
          <a:off x="16179800" y="1055772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99271</xdr:rowOff>
    </xdr:from>
    <xdr:to>
      <xdr:col>23</xdr:col>
      <xdr:colOff>406400</xdr:colOff>
      <xdr:row>61</xdr:row>
      <xdr:rowOff>105706</xdr:rowOff>
    </xdr:to>
    <xdr:cxnSp macro="">
      <xdr:nvCxnSpPr>
        <xdr:cNvPr id="323" name="直線コネクタ 322"/>
        <xdr:cNvCxnSpPr/>
      </xdr:nvCxnSpPr>
      <xdr:spPr>
        <a:xfrm flipV="1">
          <a:off x="15290800" y="1055772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105706</xdr:rowOff>
    </xdr:from>
    <xdr:to>
      <xdr:col>22</xdr:col>
      <xdr:colOff>203200</xdr:colOff>
      <xdr:row>61</xdr:row>
      <xdr:rowOff>111337</xdr:rowOff>
    </xdr:to>
    <xdr:cxnSp macro="">
      <xdr:nvCxnSpPr>
        <xdr:cNvPr id="326" name="直線コネクタ 325"/>
        <xdr:cNvCxnSpPr/>
      </xdr:nvCxnSpPr>
      <xdr:spPr>
        <a:xfrm flipV="1">
          <a:off x="14401800" y="10564156"/>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7" name="フローチャート : 判断 326"/>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8" name="テキスト ボックス 327"/>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85598</xdr:rowOff>
    </xdr:from>
    <xdr:to>
      <xdr:col>21</xdr:col>
      <xdr:colOff>0</xdr:colOff>
      <xdr:row>61</xdr:row>
      <xdr:rowOff>111337</xdr:rowOff>
    </xdr:to>
    <xdr:cxnSp macro="">
      <xdr:nvCxnSpPr>
        <xdr:cNvPr id="329" name="直線コネクタ 328"/>
        <xdr:cNvCxnSpPr/>
      </xdr:nvCxnSpPr>
      <xdr:spPr>
        <a:xfrm>
          <a:off x="13512800" y="10544048"/>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30" name="フローチャート : 判断 329"/>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31" name="テキスト ボックス 330"/>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2" name="フローチャート : 判断 331"/>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3" name="テキスト ボックス 332"/>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56515</xdr:rowOff>
    </xdr:from>
    <xdr:to>
      <xdr:col>24</xdr:col>
      <xdr:colOff>609600</xdr:colOff>
      <xdr:row>61</xdr:row>
      <xdr:rowOff>158115</xdr:rowOff>
    </xdr:to>
    <xdr:sp macro="" textlink="">
      <xdr:nvSpPr>
        <xdr:cNvPr id="339" name="円/楕円 338"/>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73042</xdr:rowOff>
    </xdr:from>
    <xdr:ext cx="762000" cy="259045"/>
    <xdr:sp macro="" textlink="">
      <xdr:nvSpPr>
        <xdr:cNvPr id="340" name="定員管理の状況該当値テキスト"/>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48471</xdr:rowOff>
    </xdr:from>
    <xdr:to>
      <xdr:col>23</xdr:col>
      <xdr:colOff>457200</xdr:colOff>
      <xdr:row>61</xdr:row>
      <xdr:rowOff>150071</xdr:rowOff>
    </xdr:to>
    <xdr:sp macro="" textlink="">
      <xdr:nvSpPr>
        <xdr:cNvPr id="341" name="円/楕円 340"/>
        <xdr:cNvSpPr/>
      </xdr:nvSpPr>
      <xdr:spPr>
        <a:xfrm>
          <a:off x="16129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160248</xdr:rowOff>
    </xdr:from>
    <xdr:ext cx="736600" cy="259045"/>
    <xdr:sp macro="" textlink="">
      <xdr:nvSpPr>
        <xdr:cNvPr id="342" name="テキスト ボックス 341"/>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54906</xdr:rowOff>
    </xdr:from>
    <xdr:to>
      <xdr:col>22</xdr:col>
      <xdr:colOff>254000</xdr:colOff>
      <xdr:row>61</xdr:row>
      <xdr:rowOff>156506</xdr:rowOff>
    </xdr:to>
    <xdr:sp macro="" textlink="">
      <xdr:nvSpPr>
        <xdr:cNvPr id="343" name="円/楕円 342"/>
        <xdr:cNvSpPr/>
      </xdr:nvSpPr>
      <xdr:spPr>
        <a:xfrm>
          <a:off x="15240000" y="105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141283</xdr:rowOff>
    </xdr:from>
    <xdr:ext cx="762000" cy="259045"/>
    <xdr:sp macro="" textlink="">
      <xdr:nvSpPr>
        <xdr:cNvPr id="344" name="テキスト ボックス 343"/>
        <xdr:cNvSpPr txBox="1"/>
      </xdr:nvSpPr>
      <xdr:spPr>
        <a:xfrm>
          <a:off x="14909800" y="1059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60537</xdr:rowOff>
    </xdr:from>
    <xdr:to>
      <xdr:col>21</xdr:col>
      <xdr:colOff>50800</xdr:colOff>
      <xdr:row>61</xdr:row>
      <xdr:rowOff>162137</xdr:rowOff>
    </xdr:to>
    <xdr:sp macro="" textlink="">
      <xdr:nvSpPr>
        <xdr:cNvPr id="345" name="円/楕円 344"/>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146914</xdr:rowOff>
    </xdr:from>
    <xdr:ext cx="762000" cy="259045"/>
    <xdr:sp macro="" textlink="">
      <xdr:nvSpPr>
        <xdr:cNvPr id="346" name="テキスト ボックス 345"/>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34798</xdr:rowOff>
    </xdr:from>
    <xdr:to>
      <xdr:col>19</xdr:col>
      <xdr:colOff>533400</xdr:colOff>
      <xdr:row>61</xdr:row>
      <xdr:rowOff>136398</xdr:rowOff>
    </xdr:to>
    <xdr:sp macro="" textlink="">
      <xdr:nvSpPr>
        <xdr:cNvPr id="347" name="円/楕円 346"/>
        <xdr:cNvSpPr/>
      </xdr:nvSpPr>
      <xdr:spPr>
        <a:xfrm>
          <a:off x="13462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121175</xdr:rowOff>
    </xdr:from>
    <xdr:ext cx="762000" cy="259045"/>
    <xdr:sp macro="" textlink="">
      <xdr:nvSpPr>
        <xdr:cNvPr id="348" name="テキスト ボックス 347"/>
        <xdr:cNvSpPr txBox="1"/>
      </xdr:nvSpPr>
      <xdr:spPr>
        <a:xfrm>
          <a:off x="13131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類似団体平均を下回っているが、今後は、平成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年度から実施している朝日ヶ丘団地の建替事業に伴う起債償還が見込まれるため、</a:t>
          </a:r>
          <a:r>
            <a:rPr kumimoji="1" lang="ja-JP" altLang="ja-JP" sz="1100">
              <a:solidFill>
                <a:sysClr val="windowText" lastClr="000000"/>
              </a:solidFill>
              <a:effectLst/>
              <a:latin typeface="+mn-lt"/>
              <a:ea typeface="+mn-ea"/>
              <a:cs typeface="+mn-cs"/>
            </a:rPr>
            <a:t>新規起債発行事業については、重要度や必要性を</a:t>
          </a:r>
          <a:r>
            <a:rPr kumimoji="1" lang="ja-JP" altLang="en-US" sz="1100">
              <a:solidFill>
                <a:sysClr val="windowText" lastClr="000000"/>
              </a:solidFill>
              <a:effectLst/>
              <a:latin typeface="+mn-lt"/>
              <a:ea typeface="+mn-ea"/>
              <a:cs typeface="+mn-cs"/>
            </a:rPr>
            <a:t>十分考慮する。</a:t>
          </a:r>
          <a:r>
            <a:rPr kumimoji="1" lang="ja-JP" altLang="ja-JP" sz="1100">
              <a:solidFill>
                <a:sysClr val="windowText" lastClr="000000"/>
              </a:solidFill>
              <a:effectLst/>
              <a:latin typeface="+mn-lt"/>
              <a:ea typeface="+mn-ea"/>
              <a:cs typeface="+mn-cs"/>
            </a:rPr>
            <a:t>また、起債の繰上償還を計画的に実施し、償還額の平準化を図るとともに実質公債費</a:t>
          </a:r>
          <a:r>
            <a:rPr kumimoji="1" lang="ja-JP" altLang="en-US" sz="1100">
              <a:solidFill>
                <a:sysClr val="windowText" lastClr="000000"/>
              </a:solidFill>
              <a:effectLst/>
              <a:latin typeface="+mn-lt"/>
              <a:ea typeface="+mn-ea"/>
              <a:cs typeface="+mn-cs"/>
            </a:rPr>
            <a:t>比率</a:t>
          </a:r>
          <a:r>
            <a:rPr kumimoji="1" lang="ja-JP" altLang="ja-JP" sz="1100">
              <a:solidFill>
                <a:sysClr val="windowText" lastClr="000000"/>
              </a:solidFill>
              <a:effectLst/>
              <a:latin typeface="+mn-lt"/>
              <a:ea typeface="+mn-ea"/>
              <a:cs typeface="+mn-cs"/>
            </a:rPr>
            <a:t>の上昇を抑制する。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67204</xdr:rowOff>
    </xdr:from>
    <xdr:to>
      <xdr:col>24</xdr:col>
      <xdr:colOff>558800</xdr:colOff>
      <xdr:row>39</xdr:row>
      <xdr:rowOff>77258</xdr:rowOff>
    </xdr:to>
    <xdr:cxnSp macro="">
      <xdr:nvCxnSpPr>
        <xdr:cNvPr id="386" name="直線コネクタ 385"/>
        <xdr:cNvCxnSpPr/>
      </xdr:nvCxnSpPr>
      <xdr:spPr>
        <a:xfrm>
          <a:off x="16179800" y="675375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148167</xdr:rowOff>
    </xdr:from>
    <xdr:to>
      <xdr:col>23</xdr:col>
      <xdr:colOff>406400</xdr:colOff>
      <xdr:row>39</xdr:row>
      <xdr:rowOff>67204</xdr:rowOff>
    </xdr:to>
    <xdr:cxnSp macro="">
      <xdr:nvCxnSpPr>
        <xdr:cNvPr id="389" name="直線コネクタ 388"/>
        <xdr:cNvCxnSpPr/>
      </xdr:nvCxnSpPr>
      <xdr:spPr>
        <a:xfrm>
          <a:off x="15290800" y="6663267"/>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118004</xdr:rowOff>
    </xdr:from>
    <xdr:to>
      <xdr:col>22</xdr:col>
      <xdr:colOff>203200</xdr:colOff>
      <xdr:row>38</xdr:row>
      <xdr:rowOff>148167</xdr:rowOff>
    </xdr:to>
    <xdr:cxnSp macro="">
      <xdr:nvCxnSpPr>
        <xdr:cNvPr id="392" name="直線コネクタ 391"/>
        <xdr:cNvCxnSpPr/>
      </xdr:nvCxnSpPr>
      <xdr:spPr>
        <a:xfrm>
          <a:off x="14401800" y="663310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86254</xdr:rowOff>
    </xdr:from>
    <xdr:to>
      <xdr:col>22</xdr:col>
      <xdr:colOff>254000</xdr:colOff>
      <xdr:row>41</xdr:row>
      <xdr:rowOff>16404</xdr:rowOff>
    </xdr:to>
    <xdr:sp macro="" textlink="">
      <xdr:nvSpPr>
        <xdr:cNvPr id="393" name="フローチャート : 判断 392"/>
        <xdr:cNvSpPr/>
      </xdr:nvSpPr>
      <xdr:spPr>
        <a:xfrm>
          <a:off x="15240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1181</xdr:rowOff>
    </xdr:from>
    <xdr:ext cx="762000" cy="259045"/>
    <xdr:sp macro="" textlink="">
      <xdr:nvSpPr>
        <xdr:cNvPr id="394" name="テキスト ボックス 393"/>
        <xdr:cNvSpPr txBox="1"/>
      </xdr:nvSpPr>
      <xdr:spPr>
        <a:xfrm>
          <a:off x="14909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118004</xdr:rowOff>
    </xdr:from>
    <xdr:to>
      <xdr:col>21</xdr:col>
      <xdr:colOff>0</xdr:colOff>
      <xdr:row>38</xdr:row>
      <xdr:rowOff>118004</xdr:rowOff>
    </xdr:to>
    <xdr:cxnSp macro="">
      <xdr:nvCxnSpPr>
        <xdr:cNvPr id="395" name="直線コネクタ 394"/>
        <xdr:cNvCxnSpPr/>
      </xdr:nvCxnSpPr>
      <xdr:spPr>
        <a:xfrm>
          <a:off x="13512800" y="66331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15346</xdr:rowOff>
    </xdr:from>
    <xdr:to>
      <xdr:col>21</xdr:col>
      <xdr:colOff>50800</xdr:colOff>
      <xdr:row>41</xdr:row>
      <xdr:rowOff>116946</xdr:rowOff>
    </xdr:to>
    <xdr:sp macro="" textlink="">
      <xdr:nvSpPr>
        <xdr:cNvPr id="396" name="フローチャート : 判断 395"/>
        <xdr:cNvSpPr/>
      </xdr:nvSpPr>
      <xdr:spPr>
        <a:xfrm>
          <a:off x="14351000" y="70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101723</xdr:rowOff>
    </xdr:from>
    <xdr:ext cx="762000" cy="259045"/>
    <xdr:sp macro="" textlink="">
      <xdr:nvSpPr>
        <xdr:cNvPr id="397" name="テキスト ボックス 396"/>
        <xdr:cNvSpPr txBox="1"/>
      </xdr:nvSpPr>
      <xdr:spPr>
        <a:xfrm>
          <a:off x="140208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95779</xdr:rowOff>
    </xdr:from>
    <xdr:to>
      <xdr:col>19</xdr:col>
      <xdr:colOff>533400</xdr:colOff>
      <xdr:row>42</xdr:row>
      <xdr:rowOff>25929</xdr:rowOff>
    </xdr:to>
    <xdr:sp macro="" textlink="">
      <xdr:nvSpPr>
        <xdr:cNvPr id="398" name="フローチャート : 判断 397"/>
        <xdr:cNvSpPr/>
      </xdr:nvSpPr>
      <xdr:spPr>
        <a:xfrm>
          <a:off x="13462000" y="712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10706</xdr:rowOff>
    </xdr:from>
    <xdr:ext cx="762000" cy="259045"/>
    <xdr:sp macro="" textlink="">
      <xdr:nvSpPr>
        <xdr:cNvPr id="399" name="テキスト ボックス 398"/>
        <xdr:cNvSpPr txBox="1"/>
      </xdr:nvSpPr>
      <xdr:spPr>
        <a:xfrm>
          <a:off x="13131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26458</xdr:rowOff>
    </xdr:from>
    <xdr:to>
      <xdr:col>24</xdr:col>
      <xdr:colOff>609600</xdr:colOff>
      <xdr:row>39</xdr:row>
      <xdr:rowOff>128058</xdr:rowOff>
    </xdr:to>
    <xdr:sp macro="" textlink="">
      <xdr:nvSpPr>
        <xdr:cNvPr id="405" name="円/楕円 404"/>
        <xdr:cNvSpPr/>
      </xdr:nvSpPr>
      <xdr:spPr>
        <a:xfrm>
          <a:off x="16967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42985</xdr:rowOff>
    </xdr:from>
    <xdr:ext cx="762000" cy="259045"/>
    <xdr:sp macro="" textlink="">
      <xdr:nvSpPr>
        <xdr:cNvPr id="406" name="公債費負担の状況該当値テキスト"/>
        <xdr:cNvSpPr txBox="1"/>
      </xdr:nvSpPr>
      <xdr:spPr>
        <a:xfrm>
          <a:off x="17106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16404</xdr:rowOff>
    </xdr:from>
    <xdr:to>
      <xdr:col>23</xdr:col>
      <xdr:colOff>457200</xdr:colOff>
      <xdr:row>39</xdr:row>
      <xdr:rowOff>118004</xdr:rowOff>
    </xdr:to>
    <xdr:sp macro="" textlink="">
      <xdr:nvSpPr>
        <xdr:cNvPr id="407" name="円/楕円 406"/>
        <xdr:cNvSpPr/>
      </xdr:nvSpPr>
      <xdr:spPr>
        <a:xfrm>
          <a:off x="16129000" y="67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128181</xdr:rowOff>
    </xdr:from>
    <xdr:ext cx="736600" cy="259045"/>
    <xdr:sp macro="" textlink="">
      <xdr:nvSpPr>
        <xdr:cNvPr id="408" name="テキスト ボックス 407"/>
        <xdr:cNvSpPr txBox="1"/>
      </xdr:nvSpPr>
      <xdr:spPr>
        <a:xfrm>
          <a:off x="15798800" y="64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97367</xdr:rowOff>
    </xdr:from>
    <xdr:to>
      <xdr:col>22</xdr:col>
      <xdr:colOff>254000</xdr:colOff>
      <xdr:row>39</xdr:row>
      <xdr:rowOff>27517</xdr:rowOff>
    </xdr:to>
    <xdr:sp macro="" textlink="">
      <xdr:nvSpPr>
        <xdr:cNvPr id="409" name="円/楕円 408"/>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37694</xdr:rowOff>
    </xdr:from>
    <xdr:ext cx="762000" cy="259045"/>
    <xdr:sp macro="" textlink="">
      <xdr:nvSpPr>
        <xdr:cNvPr id="410" name="テキスト ボックス 409"/>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67204</xdr:rowOff>
    </xdr:from>
    <xdr:to>
      <xdr:col>21</xdr:col>
      <xdr:colOff>50800</xdr:colOff>
      <xdr:row>38</xdr:row>
      <xdr:rowOff>168804</xdr:rowOff>
    </xdr:to>
    <xdr:sp macro="" textlink="">
      <xdr:nvSpPr>
        <xdr:cNvPr id="411" name="円/楕円 410"/>
        <xdr:cNvSpPr/>
      </xdr:nvSpPr>
      <xdr:spPr>
        <a:xfrm>
          <a:off x="14351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7531</xdr:rowOff>
    </xdr:from>
    <xdr:ext cx="762000" cy="259045"/>
    <xdr:sp macro="" textlink="">
      <xdr:nvSpPr>
        <xdr:cNvPr id="412" name="テキスト ボックス 411"/>
        <xdr:cNvSpPr txBox="1"/>
      </xdr:nvSpPr>
      <xdr:spPr>
        <a:xfrm>
          <a:off x="14020800" y="635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67204</xdr:rowOff>
    </xdr:from>
    <xdr:to>
      <xdr:col>19</xdr:col>
      <xdr:colOff>533400</xdr:colOff>
      <xdr:row>38</xdr:row>
      <xdr:rowOff>168804</xdr:rowOff>
    </xdr:to>
    <xdr:sp macro="" textlink="">
      <xdr:nvSpPr>
        <xdr:cNvPr id="413" name="円/楕円 412"/>
        <xdr:cNvSpPr/>
      </xdr:nvSpPr>
      <xdr:spPr>
        <a:xfrm>
          <a:off x="13462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7531</xdr:rowOff>
    </xdr:from>
    <xdr:ext cx="762000" cy="259045"/>
    <xdr:sp macro="" textlink="">
      <xdr:nvSpPr>
        <xdr:cNvPr id="414" name="テキスト ボックス 413"/>
        <xdr:cNvSpPr txBox="1"/>
      </xdr:nvSpPr>
      <xdr:spPr>
        <a:xfrm>
          <a:off x="13131800" y="635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将来負担比率は「－％（数値なし）」である。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将来負担額について、</a:t>
          </a:r>
          <a:r>
            <a:rPr kumimoji="1" lang="ja-JP" altLang="ja-JP" sz="1100">
              <a:solidFill>
                <a:schemeClr val="dk1"/>
              </a:solidFill>
              <a:effectLst/>
              <a:latin typeface="+mn-lt"/>
              <a:ea typeface="+mn-ea"/>
              <a:cs typeface="+mn-cs"/>
            </a:rPr>
            <a:t>公債費の繰上償還を</a:t>
          </a:r>
          <a:r>
            <a:rPr kumimoji="1" lang="ja-JP" altLang="en-US" sz="1100">
              <a:solidFill>
                <a:schemeClr val="dk1"/>
              </a:solidFill>
              <a:effectLst/>
              <a:latin typeface="+mn-lt"/>
              <a:ea typeface="+mn-ea"/>
              <a:cs typeface="+mn-cs"/>
            </a:rPr>
            <a:t>行ったため地方債の現在高が減少したことから全体として比率が減少した。今後も公債費等の義務的経費の削減を行い、財政の健全化に努める。</a:t>
          </a:r>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6"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7" name="フローチャート : 判断 446"/>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8" name="フローチャート : 判断 447"/>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9" name="テキスト ボックス 448"/>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98450</xdr:rowOff>
    </xdr:from>
    <xdr:to>
      <xdr:col>22</xdr:col>
      <xdr:colOff>254000</xdr:colOff>
      <xdr:row>15</xdr:row>
      <xdr:rowOff>28600</xdr:rowOff>
    </xdr:to>
    <xdr:sp macro="" textlink="">
      <xdr:nvSpPr>
        <xdr:cNvPr id="450" name="フローチャート : 判断 449"/>
        <xdr:cNvSpPr/>
      </xdr:nvSpPr>
      <xdr:spPr>
        <a:xfrm>
          <a:off x="15240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38777</xdr:rowOff>
    </xdr:from>
    <xdr:ext cx="762000" cy="259045"/>
    <xdr:sp macro="" textlink="">
      <xdr:nvSpPr>
        <xdr:cNvPr id="451" name="テキスト ボックス 450"/>
        <xdr:cNvSpPr txBox="1"/>
      </xdr:nvSpPr>
      <xdr:spPr>
        <a:xfrm>
          <a:off x="14909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10973</xdr:rowOff>
    </xdr:from>
    <xdr:to>
      <xdr:col>21</xdr:col>
      <xdr:colOff>50800</xdr:colOff>
      <xdr:row>15</xdr:row>
      <xdr:rowOff>112573</xdr:rowOff>
    </xdr:to>
    <xdr:sp macro="" textlink="">
      <xdr:nvSpPr>
        <xdr:cNvPr id="452" name="フローチャート : 判断 451"/>
        <xdr:cNvSpPr/>
      </xdr:nvSpPr>
      <xdr:spPr>
        <a:xfrm>
          <a:off x="14351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122750</xdr:rowOff>
    </xdr:from>
    <xdr:ext cx="762000" cy="259045"/>
    <xdr:sp macro="" textlink="">
      <xdr:nvSpPr>
        <xdr:cNvPr id="453" name="テキスト ボックス 452"/>
        <xdr:cNvSpPr txBox="1"/>
      </xdr:nvSpPr>
      <xdr:spPr>
        <a:xfrm>
          <a:off x="14020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112319</xdr:rowOff>
    </xdr:from>
    <xdr:to>
      <xdr:col>19</xdr:col>
      <xdr:colOff>533400</xdr:colOff>
      <xdr:row>16</xdr:row>
      <xdr:rowOff>42469</xdr:rowOff>
    </xdr:to>
    <xdr:sp macro="" textlink="">
      <xdr:nvSpPr>
        <xdr:cNvPr id="454" name="フローチャート : 判断 453"/>
        <xdr:cNvSpPr/>
      </xdr:nvSpPr>
      <xdr:spPr>
        <a:xfrm>
          <a:off x="13462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52646</xdr:rowOff>
    </xdr:from>
    <xdr:ext cx="762000" cy="259045"/>
    <xdr:sp macro="" textlink="">
      <xdr:nvSpPr>
        <xdr:cNvPr id="455" name="テキスト ボックス 454"/>
        <xdr:cNvSpPr txBox="1"/>
      </xdr:nvSpPr>
      <xdr:spPr>
        <a:xfrm>
          <a:off x="13131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福岡県添田町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32222</xdr:rowOff>
    </xdr:from>
    <xdr:to>
      <xdr:col>4</xdr:col>
      <xdr:colOff>1117600</xdr:colOff>
      <xdr:row>17</xdr:row>
      <xdr:rowOff>32603</xdr:rowOff>
    </xdr:to>
    <xdr:cxnSp macro="">
      <xdr:nvCxnSpPr>
        <xdr:cNvPr id="50" name="直線コネクタ 49"/>
        <xdr:cNvCxnSpPr/>
      </xdr:nvCxnSpPr>
      <xdr:spPr bwMode="auto">
        <a:xfrm>
          <a:off x="5003800" y="2994497"/>
          <a:ext cx="6477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32222</xdr:rowOff>
    </xdr:from>
    <xdr:to>
      <xdr:col>4</xdr:col>
      <xdr:colOff>469900</xdr:colOff>
      <xdr:row>17</xdr:row>
      <xdr:rowOff>84084</xdr:rowOff>
    </xdr:to>
    <xdr:cxnSp macro="">
      <xdr:nvCxnSpPr>
        <xdr:cNvPr id="53" name="直線コネクタ 52"/>
        <xdr:cNvCxnSpPr/>
      </xdr:nvCxnSpPr>
      <xdr:spPr bwMode="auto">
        <a:xfrm flipV="1">
          <a:off x="4305300" y="2994497"/>
          <a:ext cx="698500" cy="51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84084</xdr:rowOff>
    </xdr:from>
    <xdr:to>
      <xdr:col>3</xdr:col>
      <xdr:colOff>904875</xdr:colOff>
      <xdr:row>17</xdr:row>
      <xdr:rowOff>106655</xdr:rowOff>
    </xdr:to>
    <xdr:cxnSp macro="">
      <xdr:nvCxnSpPr>
        <xdr:cNvPr id="56" name="直線コネクタ 55"/>
        <xdr:cNvCxnSpPr/>
      </xdr:nvCxnSpPr>
      <xdr:spPr bwMode="auto">
        <a:xfrm flipV="1">
          <a:off x="3606800" y="3046359"/>
          <a:ext cx="698500" cy="2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106655</xdr:rowOff>
    </xdr:from>
    <xdr:to>
      <xdr:col>3</xdr:col>
      <xdr:colOff>206375</xdr:colOff>
      <xdr:row>17</xdr:row>
      <xdr:rowOff>129172</xdr:rowOff>
    </xdr:to>
    <xdr:cxnSp macro="">
      <xdr:nvCxnSpPr>
        <xdr:cNvPr id="59" name="直線コネクタ 58"/>
        <xdr:cNvCxnSpPr/>
      </xdr:nvCxnSpPr>
      <xdr:spPr bwMode="auto">
        <a:xfrm flipV="1">
          <a:off x="2908300" y="3068930"/>
          <a:ext cx="6985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153253</xdr:rowOff>
    </xdr:from>
    <xdr:to>
      <xdr:col>5</xdr:col>
      <xdr:colOff>34925</xdr:colOff>
      <xdr:row>17</xdr:row>
      <xdr:rowOff>83403</xdr:rowOff>
    </xdr:to>
    <xdr:sp macro="" textlink="">
      <xdr:nvSpPr>
        <xdr:cNvPr id="69" name="円/楕円 68"/>
        <xdr:cNvSpPr/>
      </xdr:nvSpPr>
      <xdr:spPr bwMode="auto">
        <a:xfrm>
          <a:off x="5600700" y="2944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125330</xdr:rowOff>
    </xdr:from>
    <xdr:ext cx="762000" cy="259045"/>
    <xdr:sp macro="" textlink="">
      <xdr:nvSpPr>
        <xdr:cNvPr id="70" name="人口1人当たり決算額の推移該当値テキスト130"/>
        <xdr:cNvSpPr txBox="1"/>
      </xdr:nvSpPr>
      <xdr:spPr>
        <a:xfrm>
          <a:off x="5740400" y="291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152872</xdr:rowOff>
    </xdr:from>
    <xdr:to>
      <xdr:col>4</xdr:col>
      <xdr:colOff>520700</xdr:colOff>
      <xdr:row>17</xdr:row>
      <xdr:rowOff>83022</xdr:rowOff>
    </xdr:to>
    <xdr:sp macro="" textlink="">
      <xdr:nvSpPr>
        <xdr:cNvPr id="71" name="円/楕円 70"/>
        <xdr:cNvSpPr/>
      </xdr:nvSpPr>
      <xdr:spPr bwMode="auto">
        <a:xfrm>
          <a:off x="4953000" y="294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67799</xdr:rowOff>
    </xdr:from>
    <xdr:ext cx="736600" cy="259045"/>
    <xdr:sp macro="" textlink="">
      <xdr:nvSpPr>
        <xdr:cNvPr id="72" name="テキスト ボックス 71"/>
        <xdr:cNvSpPr txBox="1"/>
      </xdr:nvSpPr>
      <xdr:spPr>
        <a:xfrm>
          <a:off x="4622800" y="3030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123,688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33284</xdr:rowOff>
    </xdr:from>
    <xdr:to>
      <xdr:col>3</xdr:col>
      <xdr:colOff>955675</xdr:colOff>
      <xdr:row>17</xdr:row>
      <xdr:rowOff>134884</xdr:rowOff>
    </xdr:to>
    <xdr:sp macro="" textlink="">
      <xdr:nvSpPr>
        <xdr:cNvPr id="73" name="円/楕円 72"/>
        <xdr:cNvSpPr/>
      </xdr:nvSpPr>
      <xdr:spPr bwMode="auto">
        <a:xfrm>
          <a:off x="4254500" y="299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145061</xdr:rowOff>
    </xdr:from>
    <xdr:ext cx="762000" cy="259045"/>
    <xdr:sp macro="" textlink="">
      <xdr:nvSpPr>
        <xdr:cNvPr id="74" name="テキスト ボックス 73"/>
        <xdr:cNvSpPr txBox="1"/>
      </xdr:nvSpPr>
      <xdr:spPr>
        <a:xfrm>
          <a:off x="3924300" y="276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116,882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55855</xdr:rowOff>
    </xdr:from>
    <xdr:to>
      <xdr:col>3</xdr:col>
      <xdr:colOff>257175</xdr:colOff>
      <xdr:row>17</xdr:row>
      <xdr:rowOff>157455</xdr:rowOff>
    </xdr:to>
    <xdr:sp macro="" textlink="">
      <xdr:nvSpPr>
        <xdr:cNvPr id="75" name="円/楕円 74"/>
        <xdr:cNvSpPr/>
      </xdr:nvSpPr>
      <xdr:spPr bwMode="auto">
        <a:xfrm>
          <a:off x="3556000" y="301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167632</xdr:rowOff>
    </xdr:from>
    <xdr:ext cx="762000" cy="259045"/>
    <xdr:sp macro="" textlink="">
      <xdr:nvSpPr>
        <xdr:cNvPr id="76" name="テキスト ボックス 75"/>
        <xdr:cNvSpPr txBox="1"/>
      </xdr:nvSpPr>
      <xdr:spPr>
        <a:xfrm>
          <a:off x="3225800" y="278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78372</xdr:rowOff>
    </xdr:from>
    <xdr:to>
      <xdr:col>2</xdr:col>
      <xdr:colOff>692150</xdr:colOff>
      <xdr:row>18</xdr:row>
      <xdr:rowOff>8522</xdr:rowOff>
    </xdr:to>
    <xdr:sp macro="" textlink="">
      <xdr:nvSpPr>
        <xdr:cNvPr id="77" name="円/楕円 76"/>
        <xdr:cNvSpPr/>
      </xdr:nvSpPr>
      <xdr:spPr bwMode="auto">
        <a:xfrm>
          <a:off x="2857500" y="304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18699</xdr:rowOff>
    </xdr:from>
    <xdr:ext cx="762000" cy="259045"/>
    <xdr:sp macro="" textlink="">
      <xdr:nvSpPr>
        <xdr:cNvPr id="78" name="テキスト ボックス 77"/>
        <xdr:cNvSpPr txBox="1"/>
      </xdr:nvSpPr>
      <xdr:spPr>
        <a:xfrm>
          <a:off x="2527300" y="280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23520</xdr:rowOff>
    </xdr:from>
    <xdr:to>
      <xdr:col>4</xdr:col>
      <xdr:colOff>1117600</xdr:colOff>
      <xdr:row>37</xdr:row>
      <xdr:rowOff>76079</xdr:rowOff>
    </xdr:to>
    <xdr:cxnSp macro="">
      <xdr:nvCxnSpPr>
        <xdr:cNvPr id="112" name="直線コネクタ 111"/>
        <xdr:cNvCxnSpPr/>
      </xdr:nvCxnSpPr>
      <xdr:spPr bwMode="auto">
        <a:xfrm>
          <a:off x="5003800" y="7148220"/>
          <a:ext cx="647700" cy="52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23520</xdr:rowOff>
    </xdr:from>
    <xdr:to>
      <xdr:col>4</xdr:col>
      <xdr:colOff>469900</xdr:colOff>
      <xdr:row>37</xdr:row>
      <xdr:rowOff>88957</xdr:rowOff>
    </xdr:to>
    <xdr:cxnSp macro="">
      <xdr:nvCxnSpPr>
        <xdr:cNvPr id="115" name="直線コネクタ 114"/>
        <xdr:cNvCxnSpPr/>
      </xdr:nvCxnSpPr>
      <xdr:spPr bwMode="auto">
        <a:xfrm flipV="1">
          <a:off x="4305300" y="7148220"/>
          <a:ext cx="698500" cy="65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88957</xdr:rowOff>
    </xdr:from>
    <xdr:to>
      <xdr:col>3</xdr:col>
      <xdr:colOff>904875</xdr:colOff>
      <xdr:row>37</xdr:row>
      <xdr:rowOff>119818</xdr:rowOff>
    </xdr:to>
    <xdr:cxnSp macro="">
      <xdr:nvCxnSpPr>
        <xdr:cNvPr id="118" name="直線コネクタ 117"/>
        <xdr:cNvCxnSpPr/>
      </xdr:nvCxnSpPr>
      <xdr:spPr bwMode="auto">
        <a:xfrm flipV="1">
          <a:off x="3606800" y="7213657"/>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107823</xdr:rowOff>
    </xdr:from>
    <xdr:to>
      <xdr:col>3</xdr:col>
      <xdr:colOff>955675</xdr:colOff>
      <xdr:row>37</xdr:row>
      <xdr:rowOff>37973</xdr:rowOff>
    </xdr:to>
    <xdr:sp macro="" textlink="">
      <xdr:nvSpPr>
        <xdr:cNvPr id="119" name="フローチャート : 判断 118"/>
        <xdr:cNvSpPr/>
      </xdr:nvSpPr>
      <xdr:spPr bwMode="auto">
        <a:xfrm>
          <a:off x="4254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219600</xdr:rowOff>
    </xdr:from>
    <xdr:ext cx="762000" cy="259045"/>
    <xdr:sp macro="" textlink="">
      <xdr:nvSpPr>
        <xdr:cNvPr id="120" name="テキスト ボックス 119"/>
        <xdr:cNvSpPr txBox="1"/>
      </xdr:nvSpPr>
      <xdr:spPr>
        <a:xfrm>
          <a:off x="3924300" y="682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119818</xdr:rowOff>
    </xdr:from>
    <xdr:to>
      <xdr:col>3</xdr:col>
      <xdr:colOff>206375</xdr:colOff>
      <xdr:row>37</xdr:row>
      <xdr:rowOff>186741</xdr:rowOff>
    </xdr:to>
    <xdr:cxnSp macro="">
      <xdr:nvCxnSpPr>
        <xdr:cNvPr id="121" name="直線コネクタ 120"/>
        <xdr:cNvCxnSpPr/>
      </xdr:nvCxnSpPr>
      <xdr:spPr bwMode="auto">
        <a:xfrm flipV="1">
          <a:off x="2908300" y="7244518"/>
          <a:ext cx="698500" cy="66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62350</xdr:rowOff>
    </xdr:from>
    <xdr:to>
      <xdr:col>3</xdr:col>
      <xdr:colOff>257175</xdr:colOff>
      <xdr:row>36</xdr:row>
      <xdr:rowOff>163950</xdr:rowOff>
    </xdr:to>
    <xdr:sp macro="" textlink="">
      <xdr:nvSpPr>
        <xdr:cNvPr id="122" name="フローチャート : 判断 121"/>
        <xdr:cNvSpPr/>
      </xdr:nvSpPr>
      <xdr:spPr bwMode="auto">
        <a:xfrm>
          <a:off x="35560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174127</xdr:rowOff>
    </xdr:from>
    <xdr:ext cx="762000" cy="259045"/>
    <xdr:sp macro="" textlink="">
      <xdr:nvSpPr>
        <xdr:cNvPr id="123" name="テキスト ボックス 122"/>
        <xdr:cNvSpPr txBox="1"/>
      </xdr:nvSpPr>
      <xdr:spPr>
        <a:xfrm>
          <a:off x="3225800" y="67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33242</xdr:rowOff>
    </xdr:from>
    <xdr:to>
      <xdr:col>2</xdr:col>
      <xdr:colOff>692150</xdr:colOff>
      <xdr:row>36</xdr:row>
      <xdr:rowOff>134842</xdr:rowOff>
    </xdr:to>
    <xdr:sp macro="" textlink="">
      <xdr:nvSpPr>
        <xdr:cNvPr id="124" name="フローチャート : 判断 123"/>
        <xdr:cNvSpPr/>
      </xdr:nvSpPr>
      <xdr:spPr bwMode="auto">
        <a:xfrm>
          <a:off x="2857500" y="698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145019</xdr:rowOff>
    </xdr:from>
    <xdr:ext cx="762000" cy="259045"/>
    <xdr:sp macro="" textlink="">
      <xdr:nvSpPr>
        <xdr:cNvPr id="125" name="テキスト ボックス 124"/>
        <xdr:cNvSpPr txBox="1"/>
      </xdr:nvSpPr>
      <xdr:spPr>
        <a:xfrm>
          <a:off x="2527300" y="675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25279</xdr:rowOff>
    </xdr:from>
    <xdr:to>
      <xdr:col>5</xdr:col>
      <xdr:colOff>34925</xdr:colOff>
      <xdr:row>37</xdr:row>
      <xdr:rowOff>126879</xdr:rowOff>
    </xdr:to>
    <xdr:sp macro="" textlink="">
      <xdr:nvSpPr>
        <xdr:cNvPr id="131" name="円/楕円 130"/>
        <xdr:cNvSpPr/>
      </xdr:nvSpPr>
      <xdr:spPr bwMode="auto">
        <a:xfrm>
          <a:off x="5600700" y="714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168806</xdr:rowOff>
    </xdr:from>
    <xdr:ext cx="762000" cy="259045"/>
    <xdr:sp macro="" textlink="">
      <xdr:nvSpPr>
        <xdr:cNvPr id="132" name="人口1人当たり決算額の推移該当値テキスト445"/>
        <xdr:cNvSpPr txBox="1"/>
      </xdr:nvSpPr>
      <xdr:spPr>
        <a:xfrm>
          <a:off x="5740400" y="712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18,673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144170</xdr:rowOff>
    </xdr:from>
    <xdr:to>
      <xdr:col>4</xdr:col>
      <xdr:colOff>520700</xdr:colOff>
      <xdr:row>37</xdr:row>
      <xdr:rowOff>74320</xdr:rowOff>
    </xdr:to>
    <xdr:sp macro="" textlink="">
      <xdr:nvSpPr>
        <xdr:cNvPr id="133" name="円/楕円 132"/>
        <xdr:cNvSpPr/>
      </xdr:nvSpPr>
      <xdr:spPr bwMode="auto">
        <a:xfrm>
          <a:off x="4953000" y="7097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59097</xdr:rowOff>
    </xdr:from>
    <xdr:ext cx="736600" cy="259045"/>
    <xdr:sp macro="" textlink="">
      <xdr:nvSpPr>
        <xdr:cNvPr id="134" name="テキスト ボックス 133"/>
        <xdr:cNvSpPr txBox="1"/>
      </xdr:nvSpPr>
      <xdr:spPr>
        <a:xfrm>
          <a:off x="4622800" y="718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21,432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38157</xdr:rowOff>
    </xdr:from>
    <xdr:to>
      <xdr:col>3</xdr:col>
      <xdr:colOff>955675</xdr:colOff>
      <xdr:row>37</xdr:row>
      <xdr:rowOff>139757</xdr:rowOff>
    </xdr:to>
    <xdr:sp macro="" textlink="">
      <xdr:nvSpPr>
        <xdr:cNvPr id="135" name="円/楕円 134"/>
        <xdr:cNvSpPr/>
      </xdr:nvSpPr>
      <xdr:spPr bwMode="auto">
        <a:xfrm>
          <a:off x="4254500" y="7162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124534</xdr:rowOff>
    </xdr:from>
    <xdr:ext cx="762000" cy="259045"/>
    <xdr:sp macro="" textlink="">
      <xdr:nvSpPr>
        <xdr:cNvPr id="136" name="テキスト ボックス 135"/>
        <xdr:cNvSpPr txBox="1"/>
      </xdr:nvSpPr>
      <xdr:spPr>
        <a:xfrm>
          <a:off x="3924300" y="724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69018</xdr:rowOff>
    </xdr:from>
    <xdr:to>
      <xdr:col>3</xdr:col>
      <xdr:colOff>257175</xdr:colOff>
      <xdr:row>37</xdr:row>
      <xdr:rowOff>170618</xdr:rowOff>
    </xdr:to>
    <xdr:sp macro="" textlink="">
      <xdr:nvSpPr>
        <xdr:cNvPr id="137" name="円/楕円 136"/>
        <xdr:cNvSpPr/>
      </xdr:nvSpPr>
      <xdr:spPr bwMode="auto">
        <a:xfrm>
          <a:off x="3556000" y="719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155395</xdr:rowOff>
    </xdr:from>
    <xdr:ext cx="762000" cy="259045"/>
    <xdr:sp macro="" textlink="">
      <xdr:nvSpPr>
        <xdr:cNvPr id="138" name="テキスト ボックス 137"/>
        <xdr:cNvSpPr txBox="1"/>
      </xdr:nvSpPr>
      <xdr:spPr>
        <a:xfrm>
          <a:off x="3225800" y="728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135941</xdr:rowOff>
    </xdr:from>
    <xdr:to>
      <xdr:col>2</xdr:col>
      <xdr:colOff>692150</xdr:colOff>
      <xdr:row>37</xdr:row>
      <xdr:rowOff>237541</xdr:rowOff>
    </xdr:to>
    <xdr:sp macro="" textlink="">
      <xdr:nvSpPr>
        <xdr:cNvPr id="139" name="円/楕円 138"/>
        <xdr:cNvSpPr/>
      </xdr:nvSpPr>
      <xdr:spPr bwMode="auto">
        <a:xfrm>
          <a:off x="2857500" y="7260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222318</xdr:rowOff>
    </xdr:from>
    <xdr:ext cx="762000" cy="259045"/>
    <xdr:sp macro="" textlink="">
      <xdr:nvSpPr>
        <xdr:cNvPr id="140" name="テキスト ボックス 139"/>
        <xdr:cNvSpPr txBox="1"/>
      </xdr:nvSpPr>
      <xdr:spPr>
        <a:xfrm>
          <a:off x="2527300" y="734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12,864</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10,374
10,368
132.20
6,601,269
6,458,347
142,149
3,739,254
6,143,724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較して中学校の臨時講師の減や職員共済組合納付金及び議員共済会納付金の減額により人件費は減少した。しかしながら、地方消費税交付金や普通交付税の減額による経常的一般財源等の減により経常収支比率は増加となった。</a:t>
          </a:r>
          <a:r>
            <a:rPr kumimoji="1" lang="ja-JP" altLang="en-US" sz="1100">
              <a:solidFill>
                <a:sysClr val="windowText" lastClr="000000"/>
              </a:solidFill>
              <a:effectLst/>
              <a:latin typeface="+mn-lt"/>
              <a:ea typeface="+mn-ea"/>
              <a:cs typeface="+mn-cs"/>
            </a:rPr>
            <a:t>人件費については、今後も増加が見込まれるため人件費の</a:t>
          </a:r>
          <a:r>
            <a:rPr kumimoji="1" lang="ja-JP" altLang="ja-JP" sz="1100">
              <a:solidFill>
                <a:sysClr val="windowText" lastClr="000000"/>
              </a:solidFill>
              <a:effectLst/>
              <a:latin typeface="+mn-lt"/>
              <a:ea typeface="+mn-ea"/>
              <a:cs typeface="+mn-cs"/>
            </a:rPr>
            <a:t>抑制に努めていく必要がある。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168910</xdr:rowOff>
    </xdr:from>
    <xdr:to>
      <xdr:col>7</xdr:col>
      <xdr:colOff>15875</xdr:colOff>
      <xdr:row>38</xdr:row>
      <xdr:rowOff>73660</xdr:rowOff>
    </xdr:to>
    <xdr:cxnSp macro="">
      <xdr:nvCxnSpPr>
        <xdr:cNvPr id="66" name="直線コネクタ 65"/>
        <xdr:cNvCxnSpPr/>
      </xdr:nvCxnSpPr>
      <xdr:spPr>
        <a:xfrm>
          <a:off x="3987800" y="6512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37</xdr:row>
      <xdr:rowOff>168910</xdr:rowOff>
    </xdr:to>
    <xdr:cxnSp macro="">
      <xdr:nvCxnSpPr>
        <xdr:cNvPr id="69" name="直線コネクタ 68"/>
        <xdr:cNvCxnSpPr/>
      </xdr:nvCxnSpPr>
      <xdr:spPr>
        <a:xfrm>
          <a:off x="3098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37</xdr:row>
      <xdr:rowOff>161290</xdr:rowOff>
    </xdr:to>
    <xdr:cxnSp macro="">
      <xdr:nvCxnSpPr>
        <xdr:cNvPr id="72" name="直線コネクタ 71"/>
        <xdr:cNvCxnSpPr/>
      </xdr:nvCxnSpPr>
      <xdr:spPr>
        <a:xfrm>
          <a:off x="22098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161290</xdr:rowOff>
    </xdr:to>
    <xdr:cxnSp macro="">
      <xdr:nvCxnSpPr>
        <xdr:cNvPr id="75" name="直線コネクタ 74"/>
        <xdr:cNvCxnSpPr/>
      </xdr:nvCxnSpPr>
      <xdr:spPr>
        <a:xfrm>
          <a:off x="1320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22860</xdr:rowOff>
    </xdr:from>
    <xdr:to>
      <xdr:col>7</xdr:col>
      <xdr:colOff>66675</xdr:colOff>
      <xdr:row>38</xdr:row>
      <xdr:rowOff>124460</xdr:rowOff>
    </xdr:to>
    <xdr:sp macro="" textlink="">
      <xdr:nvSpPr>
        <xdr:cNvPr id="85" name="円/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118110</xdr:rowOff>
    </xdr:from>
    <xdr:to>
      <xdr:col>5</xdr:col>
      <xdr:colOff>600075</xdr:colOff>
      <xdr:row>38</xdr:row>
      <xdr:rowOff>48260</xdr:rowOff>
    </xdr:to>
    <xdr:sp macro="" textlink="">
      <xdr:nvSpPr>
        <xdr:cNvPr id="87" name="円/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9" name="円/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91" name="円/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物件費に係る経常収支比率が類似団体平均を上回っているのは、</a:t>
          </a:r>
          <a:r>
            <a:rPr kumimoji="1" lang="ja-JP" altLang="en-US" sz="1100">
              <a:solidFill>
                <a:schemeClr val="dk1"/>
              </a:solidFill>
              <a:effectLst/>
              <a:latin typeface="+mn-lt"/>
              <a:ea typeface="+mn-ea"/>
              <a:cs typeface="+mn-cs"/>
            </a:rPr>
            <a:t>類似団体平均と比較して、保有する施設が多いためである。</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％減となっているのは、</a:t>
          </a:r>
          <a:r>
            <a:rPr kumimoji="1" lang="ja-JP" altLang="en-US" sz="1100">
              <a:solidFill>
                <a:schemeClr val="dk1"/>
              </a:solidFill>
              <a:effectLst/>
              <a:latin typeface="+mn-lt"/>
              <a:ea typeface="+mn-ea"/>
              <a:cs typeface="+mn-cs"/>
            </a:rPr>
            <a:t>高齢者福祉施設や英彦山観光施設の指定管理料の減によるものである。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施設の老朽化に伴う維持管理</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の増額が見込まれるため公共施設等総合管理計画に基づき施設配置の見直しを行い、維持管理経費の削減に積極的に努める。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78994</xdr:rowOff>
    </xdr:from>
    <xdr:to>
      <xdr:col>24</xdr:col>
      <xdr:colOff>31750</xdr:colOff>
      <xdr:row>17</xdr:row>
      <xdr:rowOff>97282</xdr:rowOff>
    </xdr:to>
    <xdr:cxnSp macro="">
      <xdr:nvCxnSpPr>
        <xdr:cNvPr id="124" name="直線コネクタ 123"/>
        <xdr:cNvCxnSpPr/>
      </xdr:nvCxnSpPr>
      <xdr:spPr>
        <a:xfrm flipV="1">
          <a:off x="15671800" y="2993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28702</xdr:rowOff>
    </xdr:from>
    <xdr:to>
      <xdr:col>22</xdr:col>
      <xdr:colOff>565150</xdr:colOff>
      <xdr:row>17</xdr:row>
      <xdr:rowOff>97282</xdr:rowOff>
    </xdr:to>
    <xdr:cxnSp macro="">
      <xdr:nvCxnSpPr>
        <xdr:cNvPr id="127" name="直線コネクタ 126"/>
        <xdr:cNvCxnSpPr/>
      </xdr:nvCxnSpPr>
      <xdr:spPr>
        <a:xfrm>
          <a:off x="14782800" y="2943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28702</xdr:rowOff>
    </xdr:from>
    <xdr:to>
      <xdr:col>21</xdr:col>
      <xdr:colOff>361950</xdr:colOff>
      <xdr:row>17</xdr:row>
      <xdr:rowOff>115570</xdr:rowOff>
    </xdr:to>
    <xdr:cxnSp macro="">
      <xdr:nvCxnSpPr>
        <xdr:cNvPr id="130" name="直線コネクタ 129"/>
        <xdr:cNvCxnSpPr/>
      </xdr:nvCxnSpPr>
      <xdr:spPr>
        <a:xfrm flipV="1">
          <a:off x="13893800" y="29433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112776</xdr:rowOff>
    </xdr:from>
    <xdr:to>
      <xdr:col>21</xdr:col>
      <xdr:colOff>412750</xdr:colOff>
      <xdr:row>17</xdr:row>
      <xdr:rowOff>42926</xdr:rowOff>
    </xdr:to>
    <xdr:sp macro="" textlink="">
      <xdr:nvSpPr>
        <xdr:cNvPr id="131" name="フローチャート : 判断 130"/>
        <xdr:cNvSpPr/>
      </xdr:nvSpPr>
      <xdr:spPr>
        <a:xfrm>
          <a:off x="14732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53103</xdr:rowOff>
    </xdr:from>
    <xdr:ext cx="762000" cy="259045"/>
    <xdr:sp macro="" textlink="">
      <xdr:nvSpPr>
        <xdr:cNvPr id="132" name="テキスト ボックス 131"/>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106426</xdr:rowOff>
    </xdr:from>
    <xdr:to>
      <xdr:col>20</xdr:col>
      <xdr:colOff>158750</xdr:colOff>
      <xdr:row>17</xdr:row>
      <xdr:rowOff>115570</xdr:rowOff>
    </xdr:to>
    <xdr:cxnSp macro="">
      <xdr:nvCxnSpPr>
        <xdr:cNvPr id="133" name="直線コネクタ 132"/>
        <xdr:cNvCxnSpPr/>
      </xdr:nvCxnSpPr>
      <xdr:spPr>
        <a:xfrm>
          <a:off x="13004800" y="3021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6" name="フローチャート : 判断 135"/>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37" name="テキスト ボックス 136"/>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28194</xdr:rowOff>
    </xdr:from>
    <xdr:to>
      <xdr:col>24</xdr:col>
      <xdr:colOff>82550</xdr:colOff>
      <xdr:row>17</xdr:row>
      <xdr:rowOff>129794</xdr:rowOff>
    </xdr:to>
    <xdr:sp macro="" textlink="">
      <xdr:nvSpPr>
        <xdr:cNvPr id="143" name="円/楕円 142"/>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271</xdr:rowOff>
    </xdr:from>
    <xdr:ext cx="762000" cy="259045"/>
    <xdr:sp macro="" textlink="">
      <xdr:nvSpPr>
        <xdr:cNvPr id="144" name="物件費該当値テキスト"/>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46482</xdr:rowOff>
    </xdr:from>
    <xdr:to>
      <xdr:col>22</xdr:col>
      <xdr:colOff>615950</xdr:colOff>
      <xdr:row>17</xdr:row>
      <xdr:rowOff>148082</xdr:rowOff>
    </xdr:to>
    <xdr:sp macro="" textlink="">
      <xdr:nvSpPr>
        <xdr:cNvPr id="145" name="円/楕円 144"/>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132859</xdr:rowOff>
    </xdr:from>
    <xdr:ext cx="736600" cy="259045"/>
    <xdr:sp macro="" textlink="">
      <xdr:nvSpPr>
        <xdr:cNvPr id="146" name="テキスト ボックス 145"/>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149352</xdr:rowOff>
    </xdr:from>
    <xdr:to>
      <xdr:col>21</xdr:col>
      <xdr:colOff>412750</xdr:colOff>
      <xdr:row>17</xdr:row>
      <xdr:rowOff>79502</xdr:rowOff>
    </xdr:to>
    <xdr:sp macro="" textlink="">
      <xdr:nvSpPr>
        <xdr:cNvPr id="147" name="円/楕円 146"/>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64279</xdr:rowOff>
    </xdr:from>
    <xdr:ext cx="762000" cy="259045"/>
    <xdr:sp macro="" textlink="">
      <xdr:nvSpPr>
        <xdr:cNvPr id="148" name="テキスト ボックス 147"/>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49" name="円/楕円 148"/>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0" name="テキスト ボックス 149"/>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55626</xdr:rowOff>
    </xdr:from>
    <xdr:to>
      <xdr:col>19</xdr:col>
      <xdr:colOff>6350</xdr:colOff>
      <xdr:row>17</xdr:row>
      <xdr:rowOff>157226</xdr:rowOff>
    </xdr:to>
    <xdr:sp macro="" textlink="">
      <xdr:nvSpPr>
        <xdr:cNvPr id="151" name="円/楕円 150"/>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142003</xdr:rowOff>
    </xdr:from>
    <xdr:ext cx="762000" cy="259045"/>
    <xdr:sp macro="" textlink="">
      <xdr:nvSpPr>
        <xdr:cNvPr id="152" name="テキスト ボックス 151"/>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ja-JP" altLang="en-US" sz="1100">
              <a:solidFill>
                <a:schemeClr val="dk1"/>
              </a:solidFill>
              <a:effectLst/>
              <a:latin typeface="+mn-lt"/>
              <a:ea typeface="+mn-ea"/>
              <a:cs typeface="+mn-cs"/>
            </a:rPr>
            <a:t>障害者福祉サービス費や町内の公立保育園の施設給付費等の減額等により扶助費は減少した。</a:t>
          </a:r>
          <a:r>
            <a:rPr kumimoji="1" lang="ja-JP" altLang="ja-JP" sz="1100">
              <a:solidFill>
                <a:schemeClr val="dk1"/>
              </a:solidFill>
              <a:effectLst/>
              <a:latin typeface="+mn-lt"/>
              <a:ea typeface="+mn-ea"/>
              <a:cs typeface="+mn-cs"/>
            </a:rPr>
            <a:t>しかしながら、地方消費税交付金や普通交付税の減額による経常的一般財源等の減により経常収支比率は増加となった。</a:t>
          </a:r>
          <a:r>
            <a:rPr kumimoji="1" lang="ja-JP" altLang="ja-JP" sz="1100">
              <a:solidFill>
                <a:sysClr val="windowText" lastClr="000000"/>
              </a:solidFill>
              <a:effectLst/>
              <a:latin typeface="+mn-lt"/>
              <a:ea typeface="+mn-ea"/>
              <a:cs typeface="+mn-cs"/>
            </a:rPr>
            <a:t>扶助費の削減については、非常に難しく今後も増加が予想される。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88900</xdr:rowOff>
    </xdr:from>
    <xdr:to>
      <xdr:col>7</xdr:col>
      <xdr:colOff>15875</xdr:colOff>
      <xdr:row>61</xdr:row>
      <xdr:rowOff>107950</xdr:rowOff>
    </xdr:to>
    <xdr:cxnSp macro="">
      <xdr:nvCxnSpPr>
        <xdr:cNvPr id="185" name="直線コネクタ 184"/>
        <xdr:cNvCxnSpPr/>
      </xdr:nvCxnSpPr>
      <xdr:spPr>
        <a:xfrm>
          <a:off x="3987800" y="10547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88900</xdr:rowOff>
    </xdr:from>
    <xdr:to>
      <xdr:col>5</xdr:col>
      <xdr:colOff>549275</xdr:colOff>
      <xdr:row>61</xdr:row>
      <xdr:rowOff>146050</xdr:rowOff>
    </xdr:to>
    <xdr:cxnSp macro="">
      <xdr:nvCxnSpPr>
        <xdr:cNvPr id="188" name="直線コネクタ 187"/>
        <xdr:cNvCxnSpPr/>
      </xdr:nvCxnSpPr>
      <xdr:spPr>
        <a:xfrm flipV="1">
          <a:off x="3098800" y="10547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146050</xdr:rowOff>
    </xdr:from>
    <xdr:to>
      <xdr:col>4</xdr:col>
      <xdr:colOff>346075</xdr:colOff>
      <xdr:row>61</xdr:row>
      <xdr:rowOff>146050</xdr:rowOff>
    </xdr:to>
    <xdr:cxnSp macro="">
      <xdr:nvCxnSpPr>
        <xdr:cNvPr id="191" name="直線コネクタ 190"/>
        <xdr:cNvCxnSpPr/>
      </xdr:nvCxnSpPr>
      <xdr:spPr>
        <a:xfrm>
          <a:off x="2209800" y="10261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3" name="テキスト ボックス 192"/>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59</xdr:row>
      <xdr:rowOff>146050</xdr:rowOff>
    </xdr:to>
    <xdr:cxnSp macro="">
      <xdr:nvCxnSpPr>
        <xdr:cNvPr id="194" name="直線コネクタ 193"/>
        <xdr:cNvCxnSpPr/>
      </xdr:nvCxnSpPr>
      <xdr:spPr>
        <a:xfrm>
          <a:off x="1320800" y="9994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5" name="フローチャート : 判断 194"/>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6" name="テキスト ボックス 195"/>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7" name="フローチャート : 判断 196"/>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8" name="テキスト ボックス 197"/>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57150</xdr:rowOff>
    </xdr:from>
    <xdr:to>
      <xdr:col>7</xdr:col>
      <xdr:colOff>66675</xdr:colOff>
      <xdr:row>61</xdr:row>
      <xdr:rowOff>158750</xdr:rowOff>
    </xdr:to>
    <xdr:sp macro="" textlink="">
      <xdr:nvSpPr>
        <xdr:cNvPr id="204" name="円/楕円 203"/>
        <xdr:cNvSpPr/>
      </xdr:nvSpPr>
      <xdr:spPr>
        <a:xfrm>
          <a:off x="4775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137177</xdr:rowOff>
    </xdr:from>
    <xdr:ext cx="762000" cy="259045"/>
    <xdr:sp macro="" textlink="">
      <xdr:nvSpPr>
        <xdr:cNvPr id="205" name="扶助費該当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38100</xdr:rowOff>
    </xdr:from>
    <xdr:to>
      <xdr:col>5</xdr:col>
      <xdr:colOff>600075</xdr:colOff>
      <xdr:row>61</xdr:row>
      <xdr:rowOff>139700</xdr:rowOff>
    </xdr:to>
    <xdr:sp macro="" textlink="">
      <xdr:nvSpPr>
        <xdr:cNvPr id="206" name="円/楕円 205"/>
        <xdr:cNvSpPr/>
      </xdr:nvSpPr>
      <xdr:spPr>
        <a:xfrm>
          <a:off x="3937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124477</xdr:rowOff>
    </xdr:from>
    <xdr:ext cx="736600" cy="259045"/>
    <xdr:sp macro="" textlink="">
      <xdr:nvSpPr>
        <xdr:cNvPr id="207" name="テキスト ボックス 206"/>
        <xdr:cNvSpPr txBox="1"/>
      </xdr:nvSpPr>
      <xdr:spPr>
        <a:xfrm>
          <a:off x="3606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95250</xdr:rowOff>
    </xdr:from>
    <xdr:to>
      <xdr:col>4</xdr:col>
      <xdr:colOff>396875</xdr:colOff>
      <xdr:row>62</xdr:row>
      <xdr:rowOff>25400</xdr:rowOff>
    </xdr:to>
    <xdr:sp macro="" textlink="">
      <xdr:nvSpPr>
        <xdr:cNvPr id="208" name="円/楕円 207"/>
        <xdr:cNvSpPr/>
      </xdr:nvSpPr>
      <xdr:spPr>
        <a:xfrm>
          <a:off x="3048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62</xdr:row>
      <xdr:rowOff>10177</xdr:rowOff>
    </xdr:from>
    <xdr:ext cx="762000" cy="259045"/>
    <xdr:sp macro="" textlink="">
      <xdr:nvSpPr>
        <xdr:cNvPr id="209" name="テキスト ボックス 208"/>
        <xdr:cNvSpPr txBox="1"/>
      </xdr:nvSpPr>
      <xdr:spPr>
        <a:xfrm>
          <a:off x="2717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95250</xdr:rowOff>
    </xdr:from>
    <xdr:to>
      <xdr:col>3</xdr:col>
      <xdr:colOff>193675</xdr:colOff>
      <xdr:row>60</xdr:row>
      <xdr:rowOff>25400</xdr:rowOff>
    </xdr:to>
    <xdr:sp macro="" textlink="">
      <xdr:nvSpPr>
        <xdr:cNvPr id="210" name="円/楕円 209"/>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10177</xdr:rowOff>
    </xdr:from>
    <xdr:ext cx="762000" cy="259045"/>
    <xdr:sp macro="" textlink="">
      <xdr:nvSpPr>
        <xdr:cNvPr id="211" name="テキスト ボックス 210"/>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12" name="円/楕円 211"/>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13" name="テキスト ボックス 212"/>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その他の経費に係る経常経費比率は類似団体平均を下回っている。しかしながら、</a:t>
          </a:r>
          <a:r>
            <a:rPr kumimoji="1" lang="ja-JP" altLang="en-US" sz="1100">
              <a:solidFill>
                <a:schemeClr val="dk1"/>
              </a:solidFill>
              <a:effectLst/>
              <a:latin typeface="+mn-lt"/>
              <a:ea typeface="+mn-ea"/>
              <a:cs typeface="+mn-cs"/>
            </a:rPr>
            <a:t>介護保険広域連合負担金</a:t>
          </a:r>
          <a:r>
            <a:rPr kumimoji="1" lang="ja-JP" altLang="ja-JP" sz="1100">
              <a:solidFill>
                <a:schemeClr val="dk1"/>
              </a:solidFill>
              <a:effectLst/>
              <a:latin typeface="+mn-lt"/>
              <a:ea typeface="+mn-ea"/>
              <a:cs typeface="+mn-cs"/>
            </a:rPr>
            <a:t>や後期高齢者</a:t>
          </a:r>
          <a:r>
            <a:rPr kumimoji="1" lang="ja-JP" altLang="en-US" sz="1100">
              <a:solidFill>
                <a:schemeClr val="dk1"/>
              </a:solidFill>
              <a:effectLst/>
              <a:latin typeface="+mn-lt"/>
              <a:ea typeface="+mn-ea"/>
              <a:cs typeface="+mn-cs"/>
            </a:rPr>
            <a:t>特別</a:t>
          </a:r>
          <a:r>
            <a:rPr kumimoji="1" lang="ja-JP" altLang="ja-JP" sz="1100">
              <a:solidFill>
                <a:schemeClr val="dk1"/>
              </a:solidFill>
              <a:effectLst/>
              <a:latin typeface="+mn-lt"/>
              <a:ea typeface="+mn-ea"/>
              <a:cs typeface="+mn-cs"/>
            </a:rPr>
            <a:t>会計への繰出金は前年度に比べ増加している。また、維持補修費につい</a:t>
          </a:r>
          <a:r>
            <a:rPr kumimoji="1" lang="ja-JP" altLang="en-US" sz="1100">
              <a:solidFill>
                <a:schemeClr val="dk1"/>
              </a:solidFill>
              <a:effectLst/>
              <a:latin typeface="+mn-lt"/>
              <a:ea typeface="+mn-ea"/>
              <a:cs typeface="+mn-cs"/>
            </a:rPr>
            <a:t>ても増加している。</a:t>
          </a:r>
          <a:r>
            <a:rPr kumimoji="1" lang="ja-JP" altLang="ja-JP" sz="1100">
              <a:solidFill>
                <a:schemeClr val="dk1"/>
              </a:solidFill>
              <a:effectLst/>
              <a:latin typeface="+mn-lt"/>
              <a:ea typeface="+mn-ea"/>
              <a:cs typeface="+mn-cs"/>
            </a:rPr>
            <a:t>今後も施設の老朽化に</a:t>
          </a:r>
          <a:r>
            <a:rPr kumimoji="1" lang="ja-JP" altLang="en-US" sz="1100">
              <a:solidFill>
                <a:schemeClr val="dk1"/>
              </a:solidFill>
              <a:effectLst/>
              <a:latin typeface="+mn-lt"/>
              <a:ea typeface="+mn-ea"/>
              <a:cs typeface="+mn-cs"/>
            </a:rPr>
            <a:t>伴う</a:t>
          </a:r>
          <a:r>
            <a:rPr kumimoji="1" lang="ja-JP" altLang="ja-JP" sz="1100">
              <a:solidFill>
                <a:schemeClr val="dk1"/>
              </a:solidFill>
              <a:effectLst/>
              <a:latin typeface="+mn-lt"/>
              <a:ea typeface="+mn-ea"/>
              <a:cs typeface="+mn-cs"/>
            </a:rPr>
            <a:t>維持補修費は増加が見込まれるため</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歳出の削減に努める。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1270</xdr:rowOff>
    </xdr:to>
    <xdr:cxnSp macro="">
      <xdr:nvCxnSpPr>
        <xdr:cNvPr id="243" name="直線コネクタ 242"/>
        <xdr:cNvCxnSpPr/>
      </xdr:nvCxnSpPr>
      <xdr:spPr>
        <a:xfrm>
          <a:off x="15671800" y="9728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136144</xdr:rowOff>
    </xdr:to>
    <xdr:cxnSp macro="">
      <xdr:nvCxnSpPr>
        <xdr:cNvPr id="246" name="直線コネクタ 245"/>
        <xdr:cNvCxnSpPr/>
      </xdr:nvCxnSpPr>
      <xdr:spPr>
        <a:xfrm flipV="1">
          <a:off x="14782800" y="9728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136144</xdr:rowOff>
    </xdr:from>
    <xdr:to>
      <xdr:col>21</xdr:col>
      <xdr:colOff>361950</xdr:colOff>
      <xdr:row>56</xdr:row>
      <xdr:rowOff>140716</xdr:rowOff>
    </xdr:to>
    <xdr:cxnSp macro="">
      <xdr:nvCxnSpPr>
        <xdr:cNvPr id="249" name="直線コネクタ 248"/>
        <xdr:cNvCxnSpPr/>
      </xdr:nvCxnSpPr>
      <xdr:spPr>
        <a:xfrm flipV="1">
          <a:off x="13893800" y="9737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0" name="フローチャート :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1" name="テキスト ボックス 25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140716</xdr:rowOff>
    </xdr:from>
    <xdr:to>
      <xdr:col>20</xdr:col>
      <xdr:colOff>158750</xdr:colOff>
      <xdr:row>56</xdr:row>
      <xdr:rowOff>154432</xdr:rowOff>
    </xdr:to>
    <xdr:cxnSp macro="">
      <xdr:nvCxnSpPr>
        <xdr:cNvPr id="252" name="直線コネクタ 251"/>
        <xdr:cNvCxnSpPr/>
      </xdr:nvCxnSpPr>
      <xdr:spPr>
        <a:xfrm flipV="1">
          <a:off x="13004800" y="9741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3" name="フローチャート : 判断 252"/>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4" name="テキスト ボックス 253"/>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55" name="フローチャート : 判断 254"/>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56" name="テキスト ボックス 255"/>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2" name="円/楕円 261"/>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3"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4" name="円/楕円 263"/>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5" name="テキスト ボックス 264"/>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6" name="円/楕円 265"/>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67" name="テキスト ボックス 266"/>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89916</xdr:rowOff>
    </xdr:from>
    <xdr:to>
      <xdr:col>20</xdr:col>
      <xdr:colOff>209550</xdr:colOff>
      <xdr:row>57</xdr:row>
      <xdr:rowOff>20066</xdr:rowOff>
    </xdr:to>
    <xdr:sp macro="" textlink="">
      <xdr:nvSpPr>
        <xdr:cNvPr id="268" name="円/楕円 267"/>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69" name="テキスト ボックス 268"/>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70" name="円/楕円 269"/>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71" name="テキスト ボックス 270"/>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補助費等に係る経常収支比率が類似団平均を下回っているのは、毎年補助金や負担金の見直し</a:t>
          </a:r>
          <a:r>
            <a:rPr kumimoji="1" lang="ja-JP" altLang="en-US" sz="1100">
              <a:solidFill>
                <a:sysClr val="windowText" lastClr="000000"/>
              </a:solidFill>
              <a:effectLst/>
              <a:latin typeface="+mn-lt"/>
              <a:ea typeface="+mn-ea"/>
              <a:cs typeface="+mn-cs"/>
            </a:rPr>
            <a:t>による削減を行って</a:t>
          </a:r>
          <a:r>
            <a:rPr kumimoji="1" lang="ja-JP" altLang="ja-JP" sz="1100">
              <a:solidFill>
                <a:sysClr val="windowText" lastClr="000000"/>
              </a:solidFill>
              <a:effectLst/>
              <a:latin typeface="+mn-lt"/>
              <a:ea typeface="+mn-ea"/>
              <a:cs typeface="+mn-cs"/>
            </a:rPr>
            <a:t>いるためである。前年度に比べ</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となっているのは、障害者福祉事業補助金の前年度精算金の</a:t>
          </a:r>
          <a:r>
            <a:rPr kumimoji="1" lang="ja-JP" altLang="en-US" sz="1100">
              <a:solidFill>
                <a:sysClr val="windowText" lastClr="000000"/>
              </a:solidFill>
              <a:effectLst/>
              <a:latin typeface="+mn-lt"/>
              <a:ea typeface="+mn-ea"/>
              <a:cs typeface="+mn-cs"/>
            </a:rPr>
            <a:t>増額</a:t>
          </a:r>
          <a:r>
            <a:rPr kumimoji="1" lang="ja-JP" altLang="ja-JP" sz="1100">
              <a:solidFill>
                <a:sysClr val="windowText" lastClr="000000"/>
              </a:solidFill>
              <a:effectLst/>
              <a:latin typeface="+mn-lt"/>
              <a:ea typeface="+mn-ea"/>
              <a:cs typeface="+mn-cs"/>
            </a:rPr>
            <a:t>によるものである。今後も更なる経常経費の</a:t>
          </a:r>
          <a:r>
            <a:rPr kumimoji="1" lang="ja-JP" altLang="en-US" sz="1100">
              <a:solidFill>
                <a:sysClr val="windowText" lastClr="000000"/>
              </a:solidFill>
              <a:effectLst/>
              <a:latin typeface="+mn-lt"/>
              <a:ea typeface="+mn-ea"/>
              <a:cs typeface="+mn-cs"/>
            </a:rPr>
            <a:t>縮減に努める。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35</xdr:row>
      <xdr:rowOff>161290</xdr:rowOff>
    </xdr:to>
    <xdr:cxnSp macro="">
      <xdr:nvCxnSpPr>
        <xdr:cNvPr id="301" name="直線コネクタ 300"/>
        <xdr:cNvCxnSpPr/>
      </xdr:nvCxnSpPr>
      <xdr:spPr>
        <a:xfrm>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35</xdr:row>
      <xdr:rowOff>165862</xdr:rowOff>
    </xdr:to>
    <xdr:cxnSp macro="">
      <xdr:nvCxnSpPr>
        <xdr:cNvPr id="304" name="直線コネクタ 303"/>
        <xdr:cNvCxnSpPr/>
      </xdr:nvCxnSpPr>
      <xdr:spPr>
        <a:xfrm flipV="1">
          <a:off x="14782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8128</xdr:rowOff>
    </xdr:to>
    <xdr:cxnSp macro="">
      <xdr:nvCxnSpPr>
        <xdr:cNvPr id="307" name="直線コネクタ 306"/>
        <xdr:cNvCxnSpPr/>
      </xdr:nvCxnSpPr>
      <xdr:spPr>
        <a:xfrm flipV="1">
          <a:off x="13893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8" name="フローチャート : 判断 307"/>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9" name="テキスト ボックス 308"/>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35560</xdr:rowOff>
    </xdr:to>
    <xdr:cxnSp macro="">
      <xdr:nvCxnSpPr>
        <xdr:cNvPr id="310" name="直線コネクタ 309"/>
        <xdr:cNvCxnSpPr/>
      </xdr:nvCxnSpPr>
      <xdr:spPr>
        <a:xfrm flipV="1">
          <a:off x="13004800" y="6180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1" name="フローチャート : 判断 310"/>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2" name="テキスト ボックス 311"/>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3" name="フローチャート : 判断 31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4" name="テキスト ボックス 313"/>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0" name="円/楕円 319"/>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1"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22" name="円/楕円 321"/>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23" name="テキスト ボックス 322"/>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24" name="円/楕円 323"/>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25" name="テキスト ボックス 324"/>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26" name="円/楕円 325"/>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27" name="テキスト ボックス 326"/>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28" name="円/楕円 327"/>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29" name="テキスト ボックス 328"/>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近年の大型事業による地方債の元利償還金が膨らんでおり、類似団体平均を</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％上回っている。前年度に比べ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％減となっているのは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年度と</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地方債の繰上償還を</a:t>
          </a:r>
          <a:r>
            <a:rPr kumimoji="1" lang="ja-JP" altLang="en-US" sz="1100">
              <a:solidFill>
                <a:schemeClr val="dk1"/>
              </a:solidFill>
              <a:effectLst/>
              <a:latin typeface="+mn-lt"/>
              <a:ea typeface="+mn-ea"/>
              <a:cs typeface="+mn-cs"/>
            </a:rPr>
            <a:t>実施したためである。</a:t>
          </a:r>
          <a:r>
            <a:rPr kumimoji="1" lang="ja-JP" altLang="ja-JP" sz="1100">
              <a:solidFill>
                <a:schemeClr val="dk1"/>
              </a:solidFill>
              <a:effectLst/>
              <a:latin typeface="+mn-lt"/>
              <a:ea typeface="+mn-ea"/>
              <a:cs typeface="+mn-cs"/>
            </a:rPr>
            <a:t>今後も地方債の発行については事業の重要性等を十分考慮し、計画的に</a:t>
          </a:r>
          <a:r>
            <a:rPr kumimoji="1" lang="ja-JP" altLang="en-US" sz="1100">
              <a:solidFill>
                <a:schemeClr val="dk1"/>
              </a:solidFill>
              <a:effectLst/>
              <a:latin typeface="+mn-lt"/>
              <a:ea typeface="+mn-ea"/>
              <a:cs typeface="+mn-cs"/>
            </a:rPr>
            <a:t>事業を実施する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69850</xdr:rowOff>
    </xdr:from>
    <xdr:to>
      <xdr:col>7</xdr:col>
      <xdr:colOff>15875</xdr:colOff>
      <xdr:row>78</xdr:row>
      <xdr:rowOff>142239</xdr:rowOff>
    </xdr:to>
    <xdr:cxnSp macro="">
      <xdr:nvCxnSpPr>
        <xdr:cNvPr id="361" name="直線コネクタ 360"/>
        <xdr:cNvCxnSpPr/>
      </xdr:nvCxnSpPr>
      <xdr:spPr>
        <a:xfrm flipV="1">
          <a:off x="3987800" y="134429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142239</xdr:rowOff>
    </xdr:from>
    <xdr:to>
      <xdr:col>5</xdr:col>
      <xdr:colOff>549275</xdr:colOff>
      <xdr:row>79</xdr:row>
      <xdr:rowOff>5080</xdr:rowOff>
    </xdr:to>
    <xdr:cxnSp macro="">
      <xdr:nvCxnSpPr>
        <xdr:cNvPr id="364" name="直線コネクタ 363"/>
        <xdr:cNvCxnSpPr/>
      </xdr:nvCxnSpPr>
      <xdr:spPr>
        <a:xfrm flipV="1">
          <a:off x="3098800" y="13515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5080</xdr:rowOff>
    </xdr:to>
    <xdr:cxnSp macro="">
      <xdr:nvCxnSpPr>
        <xdr:cNvPr id="367" name="直線コネクタ 366"/>
        <xdr:cNvCxnSpPr/>
      </xdr:nvCxnSpPr>
      <xdr:spPr>
        <a:xfrm>
          <a:off x="2209800" y="13522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68" name="フローチャート : 判断 36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69" name="テキスト ボックス 368"/>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123189</xdr:rowOff>
    </xdr:from>
    <xdr:to>
      <xdr:col>3</xdr:col>
      <xdr:colOff>142875</xdr:colOff>
      <xdr:row>78</xdr:row>
      <xdr:rowOff>149861</xdr:rowOff>
    </xdr:to>
    <xdr:cxnSp macro="">
      <xdr:nvCxnSpPr>
        <xdr:cNvPr id="370" name="直線コネクタ 369"/>
        <xdr:cNvCxnSpPr/>
      </xdr:nvCxnSpPr>
      <xdr:spPr>
        <a:xfrm>
          <a:off x="1320800" y="13496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60961</xdr:rowOff>
    </xdr:from>
    <xdr:to>
      <xdr:col>3</xdr:col>
      <xdr:colOff>193675</xdr:colOff>
      <xdr:row>76</xdr:row>
      <xdr:rowOff>162561</xdr:rowOff>
    </xdr:to>
    <xdr:sp macro="" textlink="">
      <xdr:nvSpPr>
        <xdr:cNvPr id="371" name="フローチャート : 判断 370"/>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72" name="テキスト ボックス 371"/>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3" name="フローチャート : 判断 372"/>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74" name="テキスト ボックス 373"/>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19050</xdr:rowOff>
    </xdr:from>
    <xdr:to>
      <xdr:col>7</xdr:col>
      <xdr:colOff>66675</xdr:colOff>
      <xdr:row>78</xdr:row>
      <xdr:rowOff>120650</xdr:rowOff>
    </xdr:to>
    <xdr:sp macro="" textlink="">
      <xdr:nvSpPr>
        <xdr:cNvPr id="380" name="円/楕円 379"/>
        <xdr:cNvSpPr/>
      </xdr:nvSpPr>
      <xdr:spPr>
        <a:xfrm>
          <a:off x="4775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162577</xdr:rowOff>
    </xdr:from>
    <xdr:ext cx="762000" cy="259045"/>
    <xdr:sp macro="" textlink="">
      <xdr:nvSpPr>
        <xdr:cNvPr id="381" name="公債費該当値テキスト"/>
        <xdr:cNvSpPr txBox="1"/>
      </xdr:nvSpPr>
      <xdr:spPr>
        <a:xfrm>
          <a:off x="4914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91439</xdr:rowOff>
    </xdr:from>
    <xdr:to>
      <xdr:col>5</xdr:col>
      <xdr:colOff>600075</xdr:colOff>
      <xdr:row>79</xdr:row>
      <xdr:rowOff>21589</xdr:rowOff>
    </xdr:to>
    <xdr:sp macro="" textlink="">
      <xdr:nvSpPr>
        <xdr:cNvPr id="382" name="円/楕円 381"/>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6366</xdr:rowOff>
    </xdr:from>
    <xdr:ext cx="736600" cy="259045"/>
    <xdr:sp macro="" textlink="">
      <xdr:nvSpPr>
        <xdr:cNvPr id="383" name="テキスト ボックス 382"/>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125730</xdr:rowOff>
    </xdr:from>
    <xdr:to>
      <xdr:col>4</xdr:col>
      <xdr:colOff>396875</xdr:colOff>
      <xdr:row>79</xdr:row>
      <xdr:rowOff>55880</xdr:rowOff>
    </xdr:to>
    <xdr:sp macro="" textlink="">
      <xdr:nvSpPr>
        <xdr:cNvPr id="384" name="円/楕円 383"/>
        <xdr:cNvSpPr/>
      </xdr:nvSpPr>
      <xdr:spPr>
        <a:xfrm>
          <a:off x="3048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40657</xdr:rowOff>
    </xdr:from>
    <xdr:ext cx="762000" cy="259045"/>
    <xdr:sp macro="" textlink="">
      <xdr:nvSpPr>
        <xdr:cNvPr id="385" name="テキスト ボックス 384"/>
        <xdr:cNvSpPr txBox="1"/>
      </xdr:nvSpPr>
      <xdr:spPr>
        <a:xfrm>
          <a:off x="2717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86" name="円/楕円 385"/>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87" name="テキスト ボックス 386"/>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72389</xdr:rowOff>
    </xdr:from>
    <xdr:to>
      <xdr:col>1</xdr:col>
      <xdr:colOff>676275</xdr:colOff>
      <xdr:row>79</xdr:row>
      <xdr:rowOff>2539</xdr:rowOff>
    </xdr:to>
    <xdr:sp macro="" textlink="">
      <xdr:nvSpPr>
        <xdr:cNvPr id="388" name="円/楕円 387"/>
        <xdr:cNvSpPr/>
      </xdr:nvSpPr>
      <xdr:spPr>
        <a:xfrm>
          <a:off x="1270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158766</xdr:rowOff>
    </xdr:from>
    <xdr:ext cx="762000" cy="259045"/>
    <xdr:sp macro="" textlink="">
      <xdr:nvSpPr>
        <xdr:cNvPr id="389" name="テキスト ボックス 388"/>
        <xdr:cNvSpPr txBox="1"/>
      </xdr:nvSpPr>
      <xdr:spPr>
        <a:xfrm>
          <a:off x="939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公債費以外の経常収支比率が類似団体平均を上回っている。その主な要因は、</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費及び</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費である。今後も老朽化した施設の維持管理経費の増加が見込まれるため、</a:t>
          </a:r>
          <a:r>
            <a:rPr kumimoji="1" lang="ja-JP" altLang="en-US" sz="1100">
              <a:solidFill>
                <a:schemeClr val="dk1"/>
              </a:solidFill>
              <a:effectLst/>
              <a:latin typeface="+mn-lt"/>
              <a:ea typeface="+mn-ea"/>
              <a:cs typeface="+mn-cs"/>
            </a:rPr>
            <a:t>事務事業の見直しによる経常</a:t>
          </a:r>
          <a:r>
            <a:rPr kumimoji="1" lang="ja-JP" altLang="ja-JP" sz="1100">
              <a:solidFill>
                <a:schemeClr val="dk1"/>
              </a:solidFill>
              <a:effectLst/>
              <a:latin typeface="+mn-lt"/>
              <a:ea typeface="+mn-ea"/>
              <a:cs typeface="+mn-cs"/>
            </a:rPr>
            <a:t>経費の削減</a:t>
          </a:r>
          <a:r>
            <a:rPr kumimoji="1" lang="ja-JP" altLang="en-US"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100330</xdr:rowOff>
    </xdr:to>
    <xdr:cxnSp macro="">
      <xdr:nvCxnSpPr>
        <xdr:cNvPr id="422" name="直線コネクタ 421"/>
        <xdr:cNvCxnSpPr/>
      </xdr:nvCxnSpPr>
      <xdr:spPr>
        <a:xfrm>
          <a:off x="15671800" y="134010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168911</xdr:rowOff>
    </xdr:from>
    <xdr:to>
      <xdr:col>22</xdr:col>
      <xdr:colOff>565150</xdr:colOff>
      <xdr:row>78</xdr:row>
      <xdr:rowOff>27939</xdr:rowOff>
    </xdr:to>
    <xdr:cxnSp macro="">
      <xdr:nvCxnSpPr>
        <xdr:cNvPr id="425" name="直線コネクタ 424"/>
        <xdr:cNvCxnSpPr/>
      </xdr:nvCxnSpPr>
      <xdr:spPr>
        <a:xfrm>
          <a:off x="14782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168911</xdr:rowOff>
    </xdr:from>
    <xdr:to>
      <xdr:col>21</xdr:col>
      <xdr:colOff>361950</xdr:colOff>
      <xdr:row>78</xdr:row>
      <xdr:rowOff>16511</xdr:rowOff>
    </xdr:to>
    <xdr:cxnSp macro="">
      <xdr:nvCxnSpPr>
        <xdr:cNvPr id="428" name="直線コネクタ 427"/>
        <xdr:cNvCxnSpPr/>
      </xdr:nvCxnSpPr>
      <xdr:spPr>
        <a:xfrm flipV="1">
          <a:off x="13893800" y="133705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16511</xdr:rowOff>
    </xdr:to>
    <xdr:cxnSp macro="">
      <xdr:nvCxnSpPr>
        <xdr:cNvPr id="431" name="直線コネクタ 430"/>
        <xdr:cNvCxnSpPr/>
      </xdr:nvCxnSpPr>
      <xdr:spPr>
        <a:xfrm>
          <a:off x="13004800" y="133172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2" name="フローチャート : 判断 431"/>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3" name="テキスト ボックス 432"/>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4" name="フローチャート : 判断 433"/>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123207</xdr:rowOff>
    </xdr:from>
    <xdr:ext cx="762000" cy="259045"/>
    <xdr:sp macro="" textlink="">
      <xdr:nvSpPr>
        <xdr:cNvPr id="435" name="テキスト ボックス 434"/>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49530</xdr:rowOff>
    </xdr:from>
    <xdr:to>
      <xdr:col>24</xdr:col>
      <xdr:colOff>82550</xdr:colOff>
      <xdr:row>78</xdr:row>
      <xdr:rowOff>151130</xdr:rowOff>
    </xdr:to>
    <xdr:sp macro="" textlink="">
      <xdr:nvSpPr>
        <xdr:cNvPr id="441" name="円/楕円 440"/>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21607</xdr:rowOff>
    </xdr:from>
    <xdr:ext cx="762000" cy="259045"/>
    <xdr:sp macro="" textlink="">
      <xdr:nvSpPr>
        <xdr:cNvPr id="442"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43" name="円/楕円 442"/>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44" name="テキスト ボックス 443"/>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118111</xdr:rowOff>
    </xdr:from>
    <xdr:to>
      <xdr:col>21</xdr:col>
      <xdr:colOff>412750</xdr:colOff>
      <xdr:row>78</xdr:row>
      <xdr:rowOff>48261</xdr:rowOff>
    </xdr:to>
    <xdr:sp macro="" textlink="">
      <xdr:nvSpPr>
        <xdr:cNvPr id="445" name="円/楕円 444"/>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6" name="テキスト ボックス 445"/>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137161</xdr:rowOff>
    </xdr:from>
    <xdr:to>
      <xdr:col>20</xdr:col>
      <xdr:colOff>209550</xdr:colOff>
      <xdr:row>78</xdr:row>
      <xdr:rowOff>67311</xdr:rowOff>
    </xdr:to>
    <xdr:sp macro="" textlink="">
      <xdr:nvSpPr>
        <xdr:cNvPr id="447" name="円/楕円 446"/>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52088</xdr:rowOff>
    </xdr:from>
    <xdr:ext cx="762000" cy="259045"/>
    <xdr:sp macro="" textlink="">
      <xdr:nvSpPr>
        <xdr:cNvPr id="448" name="テキスト ボックス 447"/>
        <xdr:cNvSpPr txBox="1"/>
      </xdr:nvSpPr>
      <xdr:spPr>
        <a:xfrm>
          <a:off x="13512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49" name="円/楕円 448"/>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50" name="テキスト ボックス 449"/>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10,374
10,368
132.20
6,601,269
6,458,347
142,149
3,739,254
6,143,724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76639</xdr:rowOff>
    </xdr:from>
    <xdr:to>
      <xdr:col>6</xdr:col>
      <xdr:colOff>511175</xdr:colOff>
      <xdr:row>36</xdr:row>
      <xdr:rowOff>89974</xdr:rowOff>
    </xdr:to>
    <xdr:cxnSp macro="">
      <xdr:nvCxnSpPr>
        <xdr:cNvPr id="63" name="直線コネクタ 62"/>
        <xdr:cNvCxnSpPr/>
      </xdr:nvCxnSpPr>
      <xdr:spPr>
        <a:xfrm>
          <a:off x="3797300" y="624883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76639</xdr:rowOff>
    </xdr:from>
    <xdr:to>
      <xdr:col>5</xdr:col>
      <xdr:colOff>358775</xdr:colOff>
      <xdr:row>36</xdr:row>
      <xdr:rowOff>163856</xdr:rowOff>
    </xdr:to>
    <xdr:cxnSp macro="">
      <xdr:nvCxnSpPr>
        <xdr:cNvPr id="66" name="直線コネクタ 65"/>
        <xdr:cNvCxnSpPr/>
      </xdr:nvCxnSpPr>
      <xdr:spPr>
        <a:xfrm flipV="1">
          <a:off x="2908300" y="6248839"/>
          <a:ext cx="889000" cy="8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163856</xdr:rowOff>
    </xdr:from>
    <xdr:to>
      <xdr:col>4</xdr:col>
      <xdr:colOff>155575</xdr:colOff>
      <xdr:row>37</xdr:row>
      <xdr:rowOff>700</xdr:rowOff>
    </xdr:to>
    <xdr:cxnSp macro="">
      <xdr:nvCxnSpPr>
        <xdr:cNvPr id="69" name="直線コネクタ 68"/>
        <xdr:cNvCxnSpPr/>
      </xdr:nvCxnSpPr>
      <xdr:spPr>
        <a:xfrm flipV="1">
          <a:off x="2019300" y="6336056"/>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68816</xdr:rowOff>
    </xdr:from>
    <xdr:to>
      <xdr:col>4</xdr:col>
      <xdr:colOff>206375</xdr:colOff>
      <xdr:row>37</xdr:row>
      <xdr:rowOff>170416</xdr:rowOff>
    </xdr:to>
    <xdr:sp macro="" textlink="">
      <xdr:nvSpPr>
        <xdr:cNvPr id="70" name="フローチャート : 判断 69"/>
        <xdr:cNvSpPr/>
      </xdr:nvSpPr>
      <xdr:spPr>
        <a:xfrm>
          <a:off x="2857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161543</xdr:rowOff>
    </xdr:from>
    <xdr:ext cx="534377" cy="259045"/>
    <xdr:sp macro="" textlink="">
      <xdr:nvSpPr>
        <xdr:cNvPr id="71" name="テキスト ボックス 70"/>
        <xdr:cNvSpPr txBox="1"/>
      </xdr:nvSpPr>
      <xdr:spPr>
        <a:xfrm>
          <a:off x="2641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700</xdr:rowOff>
    </xdr:from>
    <xdr:to>
      <xdr:col>2</xdr:col>
      <xdr:colOff>638175</xdr:colOff>
      <xdr:row>37</xdr:row>
      <xdr:rowOff>51058</xdr:rowOff>
    </xdr:to>
    <xdr:cxnSp macro="">
      <xdr:nvCxnSpPr>
        <xdr:cNvPr id="72" name="直線コネクタ 71"/>
        <xdr:cNvCxnSpPr/>
      </xdr:nvCxnSpPr>
      <xdr:spPr>
        <a:xfrm flipV="1">
          <a:off x="1130300" y="6344350"/>
          <a:ext cx="8890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93352</xdr:rowOff>
    </xdr:from>
    <xdr:to>
      <xdr:col>3</xdr:col>
      <xdr:colOff>3175</xdr:colOff>
      <xdr:row>38</xdr:row>
      <xdr:rowOff>23502</xdr:rowOff>
    </xdr:to>
    <xdr:sp macro="" textlink="">
      <xdr:nvSpPr>
        <xdr:cNvPr id="73" name="フローチャート : 判断 72"/>
        <xdr:cNvSpPr/>
      </xdr:nvSpPr>
      <xdr:spPr>
        <a:xfrm>
          <a:off x="1968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14629</xdr:rowOff>
    </xdr:from>
    <xdr:ext cx="534377" cy="259045"/>
    <xdr:sp macro="" textlink="">
      <xdr:nvSpPr>
        <xdr:cNvPr id="74" name="テキスト ボックス 73"/>
        <xdr:cNvSpPr txBox="1"/>
      </xdr:nvSpPr>
      <xdr:spPr>
        <a:xfrm>
          <a:off x="1752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73409</xdr:rowOff>
    </xdr:from>
    <xdr:to>
      <xdr:col>1</xdr:col>
      <xdr:colOff>485775</xdr:colOff>
      <xdr:row>38</xdr:row>
      <xdr:rowOff>3559</xdr:rowOff>
    </xdr:to>
    <xdr:sp macro="" textlink="">
      <xdr:nvSpPr>
        <xdr:cNvPr id="75" name="フローチャート : 判断 74"/>
        <xdr:cNvSpPr/>
      </xdr:nvSpPr>
      <xdr:spPr>
        <a:xfrm>
          <a:off x="1079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166136</xdr:rowOff>
    </xdr:from>
    <xdr:ext cx="534377" cy="259045"/>
    <xdr:sp macro="" textlink="">
      <xdr:nvSpPr>
        <xdr:cNvPr id="76" name="テキスト ボックス 75"/>
        <xdr:cNvSpPr txBox="1"/>
      </xdr:nvSpPr>
      <xdr:spPr>
        <a:xfrm>
          <a:off x="863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39174</xdr:rowOff>
    </xdr:from>
    <xdr:to>
      <xdr:col>6</xdr:col>
      <xdr:colOff>561975</xdr:colOff>
      <xdr:row>36</xdr:row>
      <xdr:rowOff>140774</xdr:rowOff>
    </xdr:to>
    <xdr:sp macro="" textlink="">
      <xdr:nvSpPr>
        <xdr:cNvPr id="82" name="円/楕円 81"/>
        <xdr:cNvSpPr/>
      </xdr:nvSpPr>
      <xdr:spPr>
        <a:xfrm>
          <a:off x="4584700" y="62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17601</xdr:rowOff>
    </xdr:from>
    <xdr:ext cx="599010" cy="259045"/>
    <xdr:sp macro="" textlink="">
      <xdr:nvSpPr>
        <xdr:cNvPr id="83" name="人件費該当値テキスト"/>
        <xdr:cNvSpPr txBox="1"/>
      </xdr:nvSpPr>
      <xdr:spPr>
        <a:xfrm>
          <a:off x="4686300" y="61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25839</xdr:rowOff>
    </xdr:from>
    <xdr:to>
      <xdr:col>5</xdr:col>
      <xdr:colOff>409575</xdr:colOff>
      <xdr:row>36</xdr:row>
      <xdr:rowOff>127439</xdr:rowOff>
    </xdr:to>
    <xdr:sp macro="" textlink="">
      <xdr:nvSpPr>
        <xdr:cNvPr id="84" name="円/楕円 83"/>
        <xdr:cNvSpPr/>
      </xdr:nvSpPr>
      <xdr:spPr>
        <a:xfrm>
          <a:off x="3746500" y="6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118566</xdr:rowOff>
    </xdr:from>
    <xdr:ext cx="599010" cy="259045"/>
    <xdr:sp macro="" textlink="">
      <xdr:nvSpPr>
        <xdr:cNvPr id="85" name="テキスト ボックス 84"/>
        <xdr:cNvSpPr txBox="1"/>
      </xdr:nvSpPr>
      <xdr:spPr>
        <a:xfrm>
          <a:off x="3497794" y="629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113056</xdr:rowOff>
    </xdr:from>
    <xdr:to>
      <xdr:col>4</xdr:col>
      <xdr:colOff>206375</xdr:colOff>
      <xdr:row>37</xdr:row>
      <xdr:rowOff>43206</xdr:rowOff>
    </xdr:to>
    <xdr:sp macro="" textlink="">
      <xdr:nvSpPr>
        <xdr:cNvPr id="86" name="円/楕円 85"/>
        <xdr:cNvSpPr/>
      </xdr:nvSpPr>
      <xdr:spPr>
        <a:xfrm>
          <a:off x="2857500" y="62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59733</xdr:rowOff>
    </xdr:from>
    <xdr:ext cx="599010" cy="259045"/>
    <xdr:sp macro="" textlink="">
      <xdr:nvSpPr>
        <xdr:cNvPr id="87" name="テキスト ボックス 86"/>
        <xdr:cNvSpPr txBox="1"/>
      </xdr:nvSpPr>
      <xdr:spPr>
        <a:xfrm>
          <a:off x="2608794" y="60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101,281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121350</xdr:rowOff>
    </xdr:from>
    <xdr:to>
      <xdr:col>3</xdr:col>
      <xdr:colOff>3175</xdr:colOff>
      <xdr:row>37</xdr:row>
      <xdr:rowOff>51500</xdr:rowOff>
    </xdr:to>
    <xdr:sp macro="" textlink="">
      <xdr:nvSpPr>
        <xdr:cNvPr id="88" name="円/楕円 87"/>
        <xdr:cNvSpPr/>
      </xdr:nvSpPr>
      <xdr:spPr>
        <a:xfrm>
          <a:off x="1968500" y="62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68027</xdr:rowOff>
    </xdr:from>
    <xdr:ext cx="599010" cy="259045"/>
    <xdr:sp macro="" textlink="">
      <xdr:nvSpPr>
        <xdr:cNvPr id="89" name="テキスト ボックス 88"/>
        <xdr:cNvSpPr txBox="1"/>
      </xdr:nvSpPr>
      <xdr:spPr>
        <a:xfrm>
          <a:off x="1719794" y="606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100,519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258</xdr:rowOff>
    </xdr:from>
    <xdr:to>
      <xdr:col>1</xdr:col>
      <xdr:colOff>485775</xdr:colOff>
      <xdr:row>37</xdr:row>
      <xdr:rowOff>101858</xdr:rowOff>
    </xdr:to>
    <xdr:sp macro="" textlink="">
      <xdr:nvSpPr>
        <xdr:cNvPr id="90" name="円/楕円 89"/>
        <xdr:cNvSpPr/>
      </xdr:nvSpPr>
      <xdr:spPr>
        <a:xfrm>
          <a:off x="1079500" y="63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118385</xdr:rowOff>
    </xdr:from>
    <xdr:ext cx="534377" cy="259045"/>
    <xdr:sp macro="" textlink="">
      <xdr:nvSpPr>
        <xdr:cNvPr id="91" name="テキスト ボックス 90"/>
        <xdr:cNvSpPr txBox="1"/>
      </xdr:nvSpPr>
      <xdr:spPr>
        <a:xfrm>
          <a:off x="863111" y="61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12466</xdr:rowOff>
    </xdr:from>
    <xdr:to>
      <xdr:col>6</xdr:col>
      <xdr:colOff>511175</xdr:colOff>
      <xdr:row>56</xdr:row>
      <xdr:rowOff>23228</xdr:rowOff>
    </xdr:to>
    <xdr:cxnSp macro="">
      <xdr:nvCxnSpPr>
        <xdr:cNvPr id="118" name="直線コネクタ 117"/>
        <xdr:cNvCxnSpPr/>
      </xdr:nvCxnSpPr>
      <xdr:spPr>
        <a:xfrm>
          <a:off x="3797300" y="9613666"/>
          <a:ext cx="8382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12466</xdr:rowOff>
    </xdr:from>
    <xdr:to>
      <xdr:col>5</xdr:col>
      <xdr:colOff>358775</xdr:colOff>
      <xdr:row>56</xdr:row>
      <xdr:rowOff>50697</xdr:rowOff>
    </xdr:to>
    <xdr:cxnSp macro="">
      <xdr:nvCxnSpPr>
        <xdr:cNvPr id="121" name="直線コネクタ 120"/>
        <xdr:cNvCxnSpPr/>
      </xdr:nvCxnSpPr>
      <xdr:spPr>
        <a:xfrm flipV="1">
          <a:off x="2908300" y="9613666"/>
          <a:ext cx="889000" cy="3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36734</xdr:rowOff>
    </xdr:from>
    <xdr:to>
      <xdr:col>4</xdr:col>
      <xdr:colOff>155575</xdr:colOff>
      <xdr:row>56</xdr:row>
      <xdr:rowOff>50697</xdr:rowOff>
    </xdr:to>
    <xdr:cxnSp macro="">
      <xdr:nvCxnSpPr>
        <xdr:cNvPr id="124" name="直線コネクタ 123"/>
        <xdr:cNvCxnSpPr/>
      </xdr:nvCxnSpPr>
      <xdr:spPr>
        <a:xfrm>
          <a:off x="2019300" y="9637934"/>
          <a:ext cx="8890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5" name="フローチャート : 判断 124"/>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6" name="テキスト ボックス 125"/>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156521</xdr:rowOff>
    </xdr:from>
    <xdr:to>
      <xdr:col>2</xdr:col>
      <xdr:colOff>638175</xdr:colOff>
      <xdr:row>56</xdr:row>
      <xdr:rowOff>36734</xdr:rowOff>
    </xdr:to>
    <xdr:cxnSp macro="">
      <xdr:nvCxnSpPr>
        <xdr:cNvPr id="127" name="直線コネクタ 126"/>
        <xdr:cNvCxnSpPr/>
      </xdr:nvCxnSpPr>
      <xdr:spPr>
        <a:xfrm>
          <a:off x="1130300" y="9586271"/>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8" name="フローチャート : 判断 127"/>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9" name="テキスト ボックス 128"/>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30" name="フローチャート : 判断 129"/>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31" name="テキスト ボックス 130"/>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143878</xdr:rowOff>
    </xdr:from>
    <xdr:to>
      <xdr:col>6</xdr:col>
      <xdr:colOff>561975</xdr:colOff>
      <xdr:row>56</xdr:row>
      <xdr:rowOff>74028</xdr:rowOff>
    </xdr:to>
    <xdr:sp macro="" textlink="">
      <xdr:nvSpPr>
        <xdr:cNvPr id="137" name="円/楕円 136"/>
        <xdr:cNvSpPr/>
      </xdr:nvSpPr>
      <xdr:spPr>
        <a:xfrm>
          <a:off x="4584700" y="95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122305</xdr:rowOff>
    </xdr:from>
    <xdr:ext cx="599010" cy="259045"/>
    <xdr:sp macro="" textlink="">
      <xdr:nvSpPr>
        <xdr:cNvPr id="138" name="物件費該当値テキスト"/>
        <xdr:cNvSpPr txBox="1"/>
      </xdr:nvSpPr>
      <xdr:spPr>
        <a:xfrm>
          <a:off x="4686300" y="955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100,475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133116</xdr:rowOff>
    </xdr:from>
    <xdr:to>
      <xdr:col>5</xdr:col>
      <xdr:colOff>409575</xdr:colOff>
      <xdr:row>56</xdr:row>
      <xdr:rowOff>63266</xdr:rowOff>
    </xdr:to>
    <xdr:sp macro="" textlink="">
      <xdr:nvSpPr>
        <xdr:cNvPr id="139" name="円/楕円 138"/>
        <xdr:cNvSpPr/>
      </xdr:nvSpPr>
      <xdr:spPr>
        <a:xfrm>
          <a:off x="3746500" y="95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54393</xdr:rowOff>
    </xdr:from>
    <xdr:ext cx="599010" cy="259045"/>
    <xdr:sp macro="" textlink="">
      <xdr:nvSpPr>
        <xdr:cNvPr id="140" name="テキスト ボックス 139"/>
        <xdr:cNvSpPr txBox="1"/>
      </xdr:nvSpPr>
      <xdr:spPr>
        <a:xfrm>
          <a:off x="3497794" y="965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171347</xdr:rowOff>
    </xdr:from>
    <xdr:to>
      <xdr:col>4</xdr:col>
      <xdr:colOff>206375</xdr:colOff>
      <xdr:row>56</xdr:row>
      <xdr:rowOff>101497</xdr:rowOff>
    </xdr:to>
    <xdr:sp macro="" textlink="">
      <xdr:nvSpPr>
        <xdr:cNvPr id="141" name="円/楕円 140"/>
        <xdr:cNvSpPr/>
      </xdr:nvSpPr>
      <xdr:spPr>
        <a:xfrm>
          <a:off x="2857500" y="96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118024</xdr:rowOff>
    </xdr:from>
    <xdr:ext cx="534377" cy="259045"/>
    <xdr:sp macro="" textlink="">
      <xdr:nvSpPr>
        <xdr:cNvPr id="142" name="テキスト ボックス 141"/>
        <xdr:cNvSpPr txBox="1"/>
      </xdr:nvSpPr>
      <xdr:spPr>
        <a:xfrm>
          <a:off x="2641111" y="93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94,467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157384</xdr:rowOff>
    </xdr:from>
    <xdr:to>
      <xdr:col>3</xdr:col>
      <xdr:colOff>3175</xdr:colOff>
      <xdr:row>56</xdr:row>
      <xdr:rowOff>87534</xdr:rowOff>
    </xdr:to>
    <xdr:sp macro="" textlink="">
      <xdr:nvSpPr>
        <xdr:cNvPr id="143" name="円/楕円 142"/>
        <xdr:cNvSpPr/>
      </xdr:nvSpPr>
      <xdr:spPr>
        <a:xfrm>
          <a:off x="1968500" y="958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104061</xdr:rowOff>
    </xdr:from>
    <xdr:ext cx="534377" cy="259045"/>
    <xdr:sp macro="" textlink="">
      <xdr:nvSpPr>
        <xdr:cNvPr id="144" name="テキスト ボックス 143"/>
        <xdr:cNvSpPr txBox="1"/>
      </xdr:nvSpPr>
      <xdr:spPr>
        <a:xfrm>
          <a:off x="1752111" y="936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105721</xdr:rowOff>
    </xdr:from>
    <xdr:to>
      <xdr:col>1</xdr:col>
      <xdr:colOff>485775</xdr:colOff>
      <xdr:row>56</xdr:row>
      <xdr:rowOff>35871</xdr:rowOff>
    </xdr:to>
    <xdr:sp macro="" textlink="">
      <xdr:nvSpPr>
        <xdr:cNvPr id="145" name="円/楕円 144"/>
        <xdr:cNvSpPr/>
      </xdr:nvSpPr>
      <xdr:spPr>
        <a:xfrm>
          <a:off x="1079500" y="95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52398</xdr:rowOff>
    </xdr:from>
    <xdr:ext cx="599010" cy="259045"/>
    <xdr:sp macro="" textlink="">
      <xdr:nvSpPr>
        <xdr:cNvPr id="146" name="テキスト ボックス 145"/>
        <xdr:cNvSpPr txBox="1"/>
      </xdr:nvSpPr>
      <xdr:spPr>
        <a:xfrm>
          <a:off x="830794" y="931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104332</xdr:rowOff>
    </xdr:from>
    <xdr:to>
      <xdr:col>6</xdr:col>
      <xdr:colOff>511175</xdr:colOff>
      <xdr:row>77</xdr:row>
      <xdr:rowOff>170005</xdr:rowOff>
    </xdr:to>
    <xdr:cxnSp macro="">
      <xdr:nvCxnSpPr>
        <xdr:cNvPr id="177" name="直線コネクタ 176"/>
        <xdr:cNvCxnSpPr/>
      </xdr:nvCxnSpPr>
      <xdr:spPr>
        <a:xfrm flipV="1">
          <a:off x="3797300" y="13305982"/>
          <a:ext cx="838200" cy="6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163441</xdr:rowOff>
    </xdr:from>
    <xdr:to>
      <xdr:col>5</xdr:col>
      <xdr:colOff>358775</xdr:colOff>
      <xdr:row>77</xdr:row>
      <xdr:rowOff>170005</xdr:rowOff>
    </xdr:to>
    <xdr:cxnSp macro="">
      <xdr:nvCxnSpPr>
        <xdr:cNvPr id="180" name="直線コネクタ 179"/>
        <xdr:cNvCxnSpPr/>
      </xdr:nvCxnSpPr>
      <xdr:spPr>
        <a:xfrm>
          <a:off x="2908300" y="13365091"/>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161874</xdr:rowOff>
    </xdr:from>
    <xdr:to>
      <xdr:col>4</xdr:col>
      <xdr:colOff>155575</xdr:colOff>
      <xdr:row>77</xdr:row>
      <xdr:rowOff>163441</xdr:rowOff>
    </xdr:to>
    <xdr:cxnSp macro="">
      <xdr:nvCxnSpPr>
        <xdr:cNvPr id="183" name="直線コネクタ 182"/>
        <xdr:cNvCxnSpPr/>
      </xdr:nvCxnSpPr>
      <xdr:spPr>
        <a:xfrm>
          <a:off x="2019300" y="13363524"/>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22704</xdr:rowOff>
    </xdr:from>
    <xdr:to>
      <xdr:col>4</xdr:col>
      <xdr:colOff>206375</xdr:colOff>
      <xdr:row>78</xdr:row>
      <xdr:rowOff>124304</xdr:rowOff>
    </xdr:to>
    <xdr:sp macro="" textlink="">
      <xdr:nvSpPr>
        <xdr:cNvPr id="184" name="フローチャート : 判断 183"/>
        <xdr:cNvSpPr/>
      </xdr:nvSpPr>
      <xdr:spPr>
        <a:xfrm>
          <a:off x="2857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115431</xdr:rowOff>
    </xdr:from>
    <xdr:ext cx="469744" cy="259045"/>
    <xdr:sp macro="" textlink="">
      <xdr:nvSpPr>
        <xdr:cNvPr id="185" name="テキスト ボックス 184"/>
        <xdr:cNvSpPr txBox="1"/>
      </xdr:nvSpPr>
      <xdr:spPr>
        <a:xfrm>
          <a:off x="2673427" y="134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161874</xdr:rowOff>
    </xdr:from>
    <xdr:to>
      <xdr:col>2</xdr:col>
      <xdr:colOff>638175</xdr:colOff>
      <xdr:row>77</xdr:row>
      <xdr:rowOff>163116</xdr:rowOff>
    </xdr:to>
    <xdr:cxnSp macro="">
      <xdr:nvCxnSpPr>
        <xdr:cNvPr id="186" name="直線コネクタ 185"/>
        <xdr:cNvCxnSpPr/>
      </xdr:nvCxnSpPr>
      <xdr:spPr>
        <a:xfrm flipV="1">
          <a:off x="1130300" y="13363524"/>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41188</xdr:rowOff>
    </xdr:from>
    <xdr:to>
      <xdr:col>3</xdr:col>
      <xdr:colOff>3175</xdr:colOff>
      <xdr:row>78</xdr:row>
      <xdr:rowOff>142788</xdr:rowOff>
    </xdr:to>
    <xdr:sp macro="" textlink="">
      <xdr:nvSpPr>
        <xdr:cNvPr id="187" name="フローチャート : 判断 186"/>
        <xdr:cNvSpPr/>
      </xdr:nvSpPr>
      <xdr:spPr>
        <a:xfrm>
          <a:off x="1968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133915</xdr:rowOff>
    </xdr:from>
    <xdr:ext cx="469744" cy="259045"/>
    <xdr:sp macro="" textlink="">
      <xdr:nvSpPr>
        <xdr:cNvPr id="188" name="テキスト ボックス 187"/>
        <xdr:cNvSpPr txBox="1"/>
      </xdr:nvSpPr>
      <xdr:spPr>
        <a:xfrm>
          <a:off x="1784427" y="135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41776</xdr:rowOff>
    </xdr:from>
    <xdr:to>
      <xdr:col>1</xdr:col>
      <xdr:colOff>485775</xdr:colOff>
      <xdr:row>78</xdr:row>
      <xdr:rowOff>143376</xdr:rowOff>
    </xdr:to>
    <xdr:sp macro="" textlink="">
      <xdr:nvSpPr>
        <xdr:cNvPr id="189" name="フローチャート : 判断 188"/>
        <xdr:cNvSpPr/>
      </xdr:nvSpPr>
      <xdr:spPr>
        <a:xfrm>
          <a:off x="1079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134503</xdr:rowOff>
    </xdr:from>
    <xdr:ext cx="469744" cy="259045"/>
    <xdr:sp macro="" textlink="">
      <xdr:nvSpPr>
        <xdr:cNvPr id="190" name="テキスト ボックス 189"/>
        <xdr:cNvSpPr txBox="1"/>
      </xdr:nvSpPr>
      <xdr:spPr>
        <a:xfrm>
          <a:off x="895427" y="1350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53532</xdr:rowOff>
    </xdr:from>
    <xdr:to>
      <xdr:col>6</xdr:col>
      <xdr:colOff>561975</xdr:colOff>
      <xdr:row>77</xdr:row>
      <xdr:rowOff>155132</xdr:rowOff>
    </xdr:to>
    <xdr:sp macro="" textlink="">
      <xdr:nvSpPr>
        <xdr:cNvPr id="196" name="円/楕円 195"/>
        <xdr:cNvSpPr/>
      </xdr:nvSpPr>
      <xdr:spPr>
        <a:xfrm>
          <a:off x="4584700" y="1325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76409</xdr:rowOff>
    </xdr:from>
    <xdr:ext cx="534377" cy="259045"/>
    <xdr:sp macro="" textlink="">
      <xdr:nvSpPr>
        <xdr:cNvPr id="197" name="維持補修費該当値テキスト"/>
        <xdr:cNvSpPr txBox="1"/>
      </xdr:nvSpPr>
      <xdr:spPr>
        <a:xfrm>
          <a:off x="4686300" y="1310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119205</xdr:rowOff>
    </xdr:from>
    <xdr:to>
      <xdr:col>5</xdr:col>
      <xdr:colOff>409575</xdr:colOff>
      <xdr:row>78</xdr:row>
      <xdr:rowOff>49355</xdr:rowOff>
    </xdr:to>
    <xdr:sp macro="" textlink="">
      <xdr:nvSpPr>
        <xdr:cNvPr id="198" name="円/楕円 197"/>
        <xdr:cNvSpPr/>
      </xdr:nvSpPr>
      <xdr:spPr>
        <a:xfrm>
          <a:off x="3746500" y="1332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65882</xdr:rowOff>
    </xdr:from>
    <xdr:ext cx="469744" cy="259045"/>
    <xdr:sp macro="" textlink="">
      <xdr:nvSpPr>
        <xdr:cNvPr id="199" name="テキスト ボックス 198"/>
        <xdr:cNvSpPr txBox="1"/>
      </xdr:nvSpPr>
      <xdr:spPr>
        <a:xfrm>
          <a:off x="3562427" y="1309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112641</xdr:rowOff>
    </xdr:from>
    <xdr:to>
      <xdr:col>4</xdr:col>
      <xdr:colOff>206375</xdr:colOff>
      <xdr:row>78</xdr:row>
      <xdr:rowOff>42791</xdr:rowOff>
    </xdr:to>
    <xdr:sp macro="" textlink="">
      <xdr:nvSpPr>
        <xdr:cNvPr id="200" name="円/楕円 199"/>
        <xdr:cNvSpPr/>
      </xdr:nvSpPr>
      <xdr:spPr>
        <a:xfrm>
          <a:off x="2857500" y="133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59318</xdr:rowOff>
    </xdr:from>
    <xdr:ext cx="469744" cy="259045"/>
    <xdr:sp macro="" textlink="">
      <xdr:nvSpPr>
        <xdr:cNvPr id="201" name="テキスト ボックス 200"/>
        <xdr:cNvSpPr txBox="1"/>
      </xdr:nvSpPr>
      <xdr:spPr>
        <a:xfrm>
          <a:off x="2673427" y="1308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111074</xdr:rowOff>
    </xdr:from>
    <xdr:to>
      <xdr:col>3</xdr:col>
      <xdr:colOff>3175</xdr:colOff>
      <xdr:row>78</xdr:row>
      <xdr:rowOff>41224</xdr:rowOff>
    </xdr:to>
    <xdr:sp macro="" textlink="">
      <xdr:nvSpPr>
        <xdr:cNvPr id="202" name="円/楕円 201"/>
        <xdr:cNvSpPr/>
      </xdr:nvSpPr>
      <xdr:spPr>
        <a:xfrm>
          <a:off x="1968500" y="133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57751</xdr:rowOff>
    </xdr:from>
    <xdr:ext cx="469744" cy="259045"/>
    <xdr:sp macro="" textlink="">
      <xdr:nvSpPr>
        <xdr:cNvPr id="203" name="テキスト ボックス 202"/>
        <xdr:cNvSpPr txBox="1"/>
      </xdr:nvSpPr>
      <xdr:spPr>
        <a:xfrm>
          <a:off x="1784427" y="130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112316</xdr:rowOff>
    </xdr:from>
    <xdr:to>
      <xdr:col>1</xdr:col>
      <xdr:colOff>485775</xdr:colOff>
      <xdr:row>78</xdr:row>
      <xdr:rowOff>42466</xdr:rowOff>
    </xdr:to>
    <xdr:sp macro="" textlink="">
      <xdr:nvSpPr>
        <xdr:cNvPr id="204" name="円/楕円 203"/>
        <xdr:cNvSpPr/>
      </xdr:nvSpPr>
      <xdr:spPr>
        <a:xfrm>
          <a:off x="1079500" y="133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58993</xdr:rowOff>
    </xdr:from>
    <xdr:ext cx="469744" cy="259045"/>
    <xdr:sp macro="" textlink="">
      <xdr:nvSpPr>
        <xdr:cNvPr id="205" name="テキスト ボックス 204"/>
        <xdr:cNvSpPr txBox="1"/>
      </xdr:nvSpPr>
      <xdr:spPr>
        <a:xfrm>
          <a:off x="895427" y="1308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41497</xdr:rowOff>
    </xdr:from>
    <xdr:to>
      <xdr:col>6</xdr:col>
      <xdr:colOff>511175</xdr:colOff>
      <xdr:row>92</xdr:row>
      <xdr:rowOff>104248</xdr:rowOff>
    </xdr:to>
    <xdr:cxnSp macro="">
      <xdr:nvCxnSpPr>
        <xdr:cNvPr id="235" name="直線コネクタ 234"/>
        <xdr:cNvCxnSpPr/>
      </xdr:nvCxnSpPr>
      <xdr:spPr>
        <a:xfrm flipV="1">
          <a:off x="3797300" y="15814897"/>
          <a:ext cx="8382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104248</xdr:rowOff>
    </xdr:from>
    <xdr:to>
      <xdr:col>5</xdr:col>
      <xdr:colOff>358775</xdr:colOff>
      <xdr:row>93</xdr:row>
      <xdr:rowOff>7893</xdr:rowOff>
    </xdr:to>
    <xdr:cxnSp macro="">
      <xdr:nvCxnSpPr>
        <xdr:cNvPr id="238" name="直線コネクタ 237"/>
        <xdr:cNvCxnSpPr/>
      </xdr:nvCxnSpPr>
      <xdr:spPr>
        <a:xfrm flipV="1">
          <a:off x="2908300" y="15877648"/>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7893</xdr:rowOff>
    </xdr:from>
    <xdr:to>
      <xdr:col>4</xdr:col>
      <xdr:colOff>155575</xdr:colOff>
      <xdr:row>94</xdr:row>
      <xdr:rowOff>24637</xdr:rowOff>
    </xdr:to>
    <xdr:cxnSp macro="">
      <xdr:nvCxnSpPr>
        <xdr:cNvPr id="241" name="直線コネクタ 240"/>
        <xdr:cNvCxnSpPr/>
      </xdr:nvCxnSpPr>
      <xdr:spPr>
        <a:xfrm flipV="1">
          <a:off x="2019300" y="15952743"/>
          <a:ext cx="889000" cy="18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2" name="フローチャート : 判断 241"/>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37780</xdr:rowOff>
    </xdr:from>
    <xdr:ext cx="534377" cy="259045"/>
    <xdr:sp macro="" textlink="">
      <xdr:nvSpPr>
        <xdr:cNvPr id="243" name="テキスト ボックス 242"/>
        <xdr:cNvSpPr txBox="1"/>
      </xdr:nvSpPr>
      <xdr:spPr>
        <a:xfrm>
          <a:off x="2641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24637</xdr:rowOff>
    </xdr:from>
    <xdr:to>
      <xdr:col>2</xdr:col>
      <xdr:colOff>638175</xdr:colOff>
      <xdr:row>94</xdr:row>
      <xdr:rowOff>118402</xdr:rowOff>
    </xdr:to>
    <xdr:cxnSp macro="">
      <xdr:nvCxnSpPr>
        <xdr:cNvPr id="244" name="直線コネクタ 243"/>
        <xdr:cNvCxnSpPr/>
      </xdr:nvCxnSpPr>
      <xdr:spPr>
        <a:xfrm flipV="1">
          <a:off x="1130300" y="16140937"/>
          <a:ext cx="889000" cy="9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5" name="フローチャート : 判断 244"/>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146118</xdr:rowOff>
    </xdr:from>
    <xdr:ext cx="534377" cy="259045"/>
    <xdr:sp macro="" textlink="">
      <xdr:nvSpPr>
        <xdr:cNvPr id="246" name="テキスト ボックス 245"/>
        <xdr:cNvSpPr txBox="1"/>
      </xdr:nvSpPr>
      <xdr:spPr>
        <a:xfrm>
          <a:off x="1752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7" name="フローチャート : 判断 246"/>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10349</xdr:rowOff>
    </xdr:from>
    <xdr:ext cx="534377" cy="259045"/>
    <xdr:sp macro="" textlink="">
      <xdr:nvSpPr>
        <xdr:cNvPr id="248" name="テキスト ボックス 247"/>
        <xdr:cNvSpPr txBox="1"/>
      </xdr:nvSpPr>
      <xdr:spPr>
        <a:xfrm>
          <a:off x="863111" y="168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162147</xdr:rowOff>
    </xdr:from>
    <xdr:to>
      <xdr:col>6</xdr:col>
      <xdr:colOff>561975</xdr:colOff>
      <xdr:row>92</xdr:row>
      <xdr:rowOff>92297</xdr:rowOff>
    </xdr:to>
    <xdr:sp macro="" textlink="">
      <xdr:nvSpPr>
        <xdr:cNvPr id="254" name="円/楕円 253"/>
        <xdr:cNvSpPr/>
      </xdr:nvSpPr>
      <xdr:spPr>
        <a:xfrm>
          <a:off x="4584700" y="157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13574</xdr:rowOff>
    </xdr:from>
    <xdr:ext cx="599010" cy="259045"/>
    <xdr:sp macro="" textlink="">
      <xdr:nvSpPr>
        <xdr:cNvPr id="255" name="扶助費該当値テキスト"/>
        <xdr:cNvSpPr txBox="1"/>
      </xdr:nvSpPr>
      <xdr:spPr>
        <a:xfrm>
          <a:off x="4686300" y="1561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103,155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53448</xdr:rowOff>
    </xdr:from>
    <xdr:to>
      <xdr:col>5</xdr:col>
      <xdr:colOff>409575</xdr:colOff>
      <xdr:row>92</xdr:row>
      <xdr:rowOff>155048</xdr:rowOff>
    </xdr:to>
    <xdr:sp macro="" textlink="">
      <xdr:nvSpPr>
        <xdr:cNvPr id="256" name="円/楕円 255"/>
        <xdr:cNvSpPr/>
      </xdr:nvSpPr>
      <xdr:spPr>
        <a:xfrm>
          <a:off x="3746500" y="158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125</xdr:rowOff>
    </xdr:from>
    <xdr:ext cx="534377" cy="259045"/>
    <xdr:sp macro="" textlink="">
      <xdr:nvSpPr>
        <xdr:cNvPr id="257" name="テキスト ボックス 256"/>
        <xdr:cNvSpPr txBox="1"/>
      </xdr:nvSpPr>
      <xdr:spPr>
        <a:xfrm>
          <a:off x="3530111" y="156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99,861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128543</xdr:rowOff>
    </xdr:from>
    <xdr:to>
      <xdr:col>4</xdr:col>
      <xdr:colOff>206375</xdr:colOff>
      <xdr:row>93</xdr:row>
      <xdr:rowOff>58693</xdr:rowOff>
    </xdr:to>
    <xdr:sp macro="" textlink="">
      <xdr:nvSpPr>
        <xdr:cNvPr id="258" name="円/楕円 257"/>
        <xdr:cNvSpPr/>
      </xdr:nvSpPr>
      <xdr:spPr>
        <a:xfrm>
          <a:off x="2857500" y="159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75220</xdr:rowOff>
    </xdr:from>
    <xdr:ext cx="534377" cy="259045"/>
    <xdr:sp macro="" textlink="">
      <xdr:nvSpPr>
        <xdr:cNvPr id="259" name="テキスト ボックス 258"/>
        <xdr:cNvSpPr txBox="1"/>
      </xdr:nvSpPr>
      <xdr:spPr>
        <a:xfrm>
          <a:off x="2641111" y="156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95,919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145287</xdr:rowOff>
    </xdr:from>
    <xdr:to>
      <xdr:col>3</xdr:col>
      <xdr:colOff>3175</xdr:colOff>
      <xdr:row>94</xdr:row>
      <xdr:rowOff>75437</xdr:rowOff>
    </xdr:to>
    <xdr:sp macro="" textlink="">
      <xdr:nvSpPr>
        <xdr:cNvPr id="260" name="円/楕円 259"/>
        <xdr:cNvSpPr/>
      </xdr:nvSpPr>
      <xdr:spPr>
        <a:xfrm>
          <a:off x="1968500" y="160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91964</xdr:rowOff>
    </xdr:from>
    <xdr:ext cx="534377" cy="259045"/>
    <xdr:sp macro="" textlink="">
      <xdr:nvSpPr>
        <xdr:cNvPr id="261" name="テキスト ボックス 260"/>
        <xdr:cNvSpPr txBox="1"/>
      </xdr:nvSpPr>
      <xdr:spPr>
        <a:xfrm>
          <a:off x="1752111" y="1586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67602</xdr:rowOff>
    </xdr:from>
    <xdr:to>
      <xdr:col>1</xdr:col>
      <xdr:colOff>485775</xdr:colOff>
      <xdr:row>94</xdr:row>
      <xdr:rowOff>169202</xdr:rowOff>
    </xdr:to>
    <xdr:sp macro="" textlink="">
      <xdr:nvSpPr>
        <xdr:cNvPr id="262" name="円/楕円 261"/>
        <xdr:cNvSpPr/>
      </xdr:nvSpPr>
      <xdr:spPr>
        <a:xfrm>
          <a:off x="1079500" y="161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14279</xdr:rowOff>
    </xdr:from>
    <xdr:ext cx="534377" cy="259045"/>
    <xdr:sp macro="" textlink="">
      <xdr:nvSpPr>
        <xdr:cNvPr id="263" name="テキスト ボックス 262"/>
        <xdr:cNvSpPr txBox="1"/>
      </xdr:nvSpPr>
      <xdr:spPr>
        <a:xfrm>
          <a:off x="863111" y="1595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142036</xdr:rowOff>
    </xdr:from>
    <xdr:to>
      <xdr:col>15</xdr:col>
      <xdr:colOff>180975</xdr:colOff>
      <xdr:row>38</xdr:row>
      <xdr:rowOff>12507</xdr:rowOff>
    </xdr:to>
    <xdr:cxnSp macro="">
      <xdr:nvCxnSpPr>
        <xdr:cNvPr id="292" name="直線コネクタ 291"/>
        <xdr:cNvCxnSpPr/>
      </xdr:nvCxnSpPr>
      <xdr:spPr>
        <a:xfrm>
          <a:off x="9639300" y="6485686"/>
          <a:ext cx="838200" cy="4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142036</xdr:rowOff>
    </xdr:from>
    <xdr:to>
      <xdr:col>14</xdr:col>
      <xdr:colOff>28575</xdr:colOff>
      <xdr:row>38</xdr:row>
      <xdr:rowOff>15479</xdr:rowOff>
    </xdr:to>
    <xdr:cxnSp macro="">
      <xdr:nvCxnSpPr>
        <xdr:cNvPr id="295" name="直線コネクタ 294"/>
        <xdr:cNvCxnSpPr/>
      </xdr:nvCxnSpPr>
      <xdr:spPr>
        <a:xfrm flipV="1">
          <a:off x="8750300" y="6485686"/>
          <a:ext cx="889000" cy="4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139292</xdr:rowOff>
    </xdr:from>
    <xdr:to>
      <xdr:col>12</xdr:col>
      <xdr:colOff>511175</xdr:colOff>
      <xdr:row>38</xdr:row>
      <xdr:rowOff>15479</xdr:rowOff>
    </xdr:to>
    <xdr:cxnSp macro="">
      <xdr:nvCxnSpPr>
        <xdr:cNvPr id="298" name="直線コネクタ 297"/>
        <xdr:cNvCxnSpPr/>
      </xdr:nvCxnSpPr>
      <xdr:spPr>
        <a:xfrm>
          <a:off x="7861300" y="6482942"/>
          <a:ext cx="889000" cy="4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65659</xdr:rowOff>
    </xdr:from>
    <xdr:to>
      <xdr:col>12</xdr:col>
      <xdr:colOff>561975</xdr:colOff>
      <xdr:row>37</xdr:row>
      <xdr:rowOff>167260</xdr:rowOff>
    </xdr:to>
    <xdr:sp macro="" textlink="">
      <xdr:nvSpPr>
        <xdr:cNvPr id="299" name="フローチャート : 判断 298"/>
        <xdr:cNvSpPr/>
      </xdr:nvSpPr>
      <xdr:spPr>
        <a:xfrm>
          <a:off x="8699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12336</xdr:rowOff>
    </xdr:from>
    <xdr:ext cx="534377" cy="259045"/>
    <xdr:sp macro="" textlink="">
      <xdr:nvSpPr>
        <xdr:cNvPr id="300" name="テキスト ボックス 299"/>
        <xdr:cNvSpPr txBox="1"/>
      </xdr:nvSpPr>
      <xdr:spPr>
        <a:xfrm>
          <a:off x="8483111" y="61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139292</xdr:rowOff>
    </xdr:from>
    <xdr:to>
      <xdr:col>11</xdr:col>
      <xdr:colOff>307975</xdr:colOff>
      <xdr:row>38</xdr:row>
      <xdr:rowOff>21765</xdr:rowOff>
    </xdr:to>
    <xdr:cxnSp macro="">
      <xdr:nvCxnSpPr>
        <xdr:cNvPr id="301" name="直線コネクタ 300"/>
        <xdr:cNvCxnSpPr/>
      </xdr:nvCxnSpPr>
      <xdr:spPr>
        <a:xfrm flipV="1">
          <a:off x="6972300" y="6482942"/>
          <a:ext cx="889000" cy="5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72860</xdr:rowOff>
    </xdr:from>
    <xdr:to>
      <xdr:col>11</xdr:col>
      <xdr:colOff>358775</xdr:colOff>
      <xdr:row>38</xdr:row>
      <xdr:rowOff>3010</xdr:rowOff>
    </xdr:to>
    <xdr:sp macro="" textlink="">
      <xdr:nvSpPr>
        <xdr:cNvPr id="302" name="フローチャート : 判断 301"/>
        <xdr:cNvSpPr/>
      </xdr:nvSpPr>
      <xdr:spPr>
        <a:xfrm>
          <a:off x="7810500" y="64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19537</xdr:rowOff>
    </xdr:from>
    <xdr:ext cx="534377" cy="259045"/>
    <xdr:sp macro="" textlink="">
      <xdr:nvSpPr>
        <xdr:cNvPr id="303" name="テキスト ボックス 302"/>
        <xdr:cNvSpPr txBox="1"/>
      </xdr:nvSpPr>
      <xdr:spPr>
        <a:xfrm>
          <a:off x="7594111" y="61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92123</xdr:rowOff>
    </xdr:from>
    <xdr:to>
      <xdr:col>10</xdr:col>
      <xdr:colOff>155575</xdr:colOff>
      <xdr:row>38</xdr:row>
      <xdr:rowOff>22273</xdr:rowOff>
    </xdr:to>
    <xdr:sp macro="" textlink="">
      <xdr:nvSpPr>
        <xdr:cNvPr id="304" name="フローチャート : 判断 303"/>
        <xdr:cNvSpPr/>
      </xdr:nvSpPr>
      <xdr:spPr>
        <a:xfrm>
          <a:off x="6921500" y="643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38800</xdr:rowOff>
    </xdr:from>
    <xdr:ext cx="534377" cy="259045"/>
    <xdr:sp macro="" textlink="">
      <xdr:nvSpPr>
        <xdr:cNvPr id="305" name="テキスト ボックス 304"/>
        <xdr:cNvSpPr txBox="1"/>
      </xdr:nvSpPr>
      <xdr:spPr>
        <a:xfrm>
          <a:off x="6705111" y="62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133157</xdr:rowOff>
    </xdr:from>
    <xdr:to>
      <xdr:col>15</xdr:col>
      <xdr:colOff>231775</xdr:colOff>
      <xdr:row>38</xdr:row>
      <xdr:rowOff>63307</xdr:rowOff>
    </xdr:to>
    <xdr:sp macro="" textlink="">
      <xdr:nvSpPr>
        <xdr:cNvPr id="311" name="円/楕円 310"/>
        <xdr:cNvSpPr/>
      </xdr:nvSpPr>
      <xdr:spPr>
        <a:xfrm>
          <a:off x="10426700" y="64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48084</xdr:rowOff>
    </xdr:from>
    <xdr:ext cx="534377" cy="259045"/>
    <xdr:sp macro="" textlink="">
      <xdr:nvSpPr>
        <xdr:cNvPr id="312" name="補助費等該当値テキスト"/>
        <xdr:cNvSpPr txBox="1"/>
      </xdr:nvSpPr>
      <xdr:spPr>
        <a:xfrm>
          <a:off x="10528300" y="63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91236</xdr:rowOff>
    </xdr:from>
    <xdr:to>
      <xdr:col>14</xdr:col>
      <xdr:colOff>79375</xdr:colOff>
      <xdr:row>38</xdr:row>
      <xdr:rowOff>21386</xdr:rowOff>
    </xdr:to>
    <xdr:sp macro="" textlink="">
      <xdr:nvSpPr>
        <xdr:cNvPr id="313" name="円/楕円 312"/>
        <xdr:cNvSpPr/>
      </xdr:nvSpPr>
      <xdr:spPr>
        <a:xfrm>
          <a:off x="9588500" y="6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12513</xdr:rowOff>
    </xdr:from>
    <xdr:ext cx="534377" cy="259045"/>
    <xdr:sp macro="" textlink="">
      <xdr:nvSpPr>
        <xdr:cNvPr id="314" name="テキスト ボックス 313"/>
        <xdr:cNvSpPr txBox="1"/>
      </xdr:nvSpPr>
      <xdr:spPr>
        <a:xfrm>
          <a:off x="9372111" y="65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136129</xdr:rowOff>
    </xdr:from>
    <xdr:to>
      <xdr:col>12</xdr:col>
      <xdr:colOff>561975</xdr:colOff>
      <xdr:row>38</xdr:row>
      <xdr:rowOff>66279</xdr:rowOff>
    </xdr:to>
    <xdr:sp macro="" textlink="">
      <xdr:nvSpPr>
        <xdr:cNvPr id="315" name="円/楕円 314"/>
        <xdr:cNvSpPr/>
      </xdr:nvSpPr>
      <xdr:spPr>
        <a:xfrm>
          <a:off x="8699500" y="64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57406</xdr:rowOff>
    </xdr:from>
    <xdr:ext cx="534377" cy="259045"/>
    <xdr:sp macro="" textlink="">
      <xdr:nvSpPr>
        <xdr:cNvPr id="316" name="テキスト ボックス 315"/>
        <xdr:cNvSpPr txBox="1"/>
      </xdr:nvSpPr>
      <xdr:spPr>
        <a:xfrm>
          <a:off x="8483111" y="657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88492</xdr:rowOff>
    </xdr:from>
    <xdr:to>
      <xdr:col>11</xdr:col>
      <xdr:colOff>358775</xdr:colOff>
      <xdr:row>38</xdr:row>
      <xdr:rowOff>18642</xdr:rowOff>
    </xdr:to>
    <xdr:sp macro="" textlink="">
      <xdr:nvSpPr>
        <xdr:cNvPr id="317" name="円/楕円 316"/>
        <xdr:cNvSpPr/>
      </xdr:nvSpPr>
      <xdr:spPr>
        <a:xfrm>
          <a:off x="7810500" y="64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9769</xdr:rowOff>
    </xdr:from>
    <xdr:ext cx="534377" cy="259045"/>
    <xdr:sp macro="" textlink="">
      <xdr:nvSpPr>
        <xdr:cNvPr id="318" name="テキスト ボックス 317"/>
        <xdr:cNvSpPr txBox="1"/>
      </xdr:nvSpPr>
      <xdr:spPr>
        <a:xfrm>
          <a:off x="7594111" y="652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142415</xdr:rowOff>
    </xdr:from>
    <xdr:to>
      <xdr:col>10</xdr:col>
      <xdr:colOff>155575</xdr:colOff>
      <xdr:row>38</xdr:row>
      <xdr:rowOff>72565</xdr:rowOff>
    </xdr:to>
    <xdr:sp macro="" textlink="">
      <xdr:nvSpPr>
        <xdr:cNvPr id="319" name="円/楕円 318"/>
        <xdr:cNvSpPr/>
      </xdr:nvSpPr>
      <xdr:spPr>
        <a:xfrm>
          <a:off x="6921500" y="64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63692</xdr:rowOff>
    </xdr:from>
    <xdr:ext cx="534377" cy="259045"/>
    <xdr:sp macro="" textlink="">
      <xdr:nvSpPr>
        <xdr:cNvPr id="320" name="テキスト ボックス 319"/>
        <xdr:cNvSpPr txBox="1"/>
      </xdr:nvSpPr>
      <xdr:spPr>
        <a:xfrm>
          <a:off x="6705111" y="657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129987</xdr:rowOff>
    </xdr:from>
    <xdr:to>
      <xdr:col>15</xdr:col>
      <xdr:colOff>180975</xdr:colOff>
      <xdr:row>57</xdr:row>
      <xdr:rowOff>147858</xdr:rowOff>
    </xdr:to>
    <xdr:cxnSp macro="">
      <xdr:nvCxnSpPr>
        <xdr:cNvPr id="351" name="直線コネクタ 350"/>
        <xdr:cNvCxnSpPr/>
      </xdr:nvCxnSpPr>
      <xdr:spPr>
        <a:xfrm>
          <a:off x="9639300" y="9902637"/>
          <a:ext cx="838200" cy="1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126990</xdr:rowOff>
    </xdr:from>
    <xdr:to>
      <xdr:col>14</xdr:col>
      <xdr:colOff>28575</xdr:colOff>
      <xdr:row>57</xdr:row>
      <xdr:rowOff>129987</xdr:rowOff>
    </xdr:to>
    <xdr:cxnSp macro="">
      <xdr:nvCxnSpPr>
        <xdr:cNvPr id="354" name="直線コネクタ 353"/>
        <xdr:cNvCxnSpPr/>
      </xdr:nvCxnSpPr>
      <xdr:spPr>
        <a:xfrm>
          <a:off x="8750300" y="9728190"/>
          <a:ext cx="889000" cy="1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126990</xdr:rowOff>
    </xdr:from>
    <xdr:to>
      <xdr:col>12</xdr:col>
      <xdr:colOff>511175</xdr:colOff>
      <xdr:row>57</xdr:row>
      <xdr:rowOff>156473</xdr:rowOff>
    </xdr:to>
    <xdr:cxnSp macro="">
      <xdr:nvCxnSpPr>
        <xdr:cNvPr id="357" name="直線コネクタ 356"/>
        <xdr:cNvCxnSpPr/>
      </xdr:nvCxnSpPr>
      <xdr:spPr>
        <a:xfrm flipV="1">
          <a:off x="7861300" y="9728190"/>
          <a:ext cx="889000" cy="20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91065</xdr:rowOff>
    </xdr:from>
    <xdr:to>
      <xdr:col>12</xdr:col>
      <xdr:colOff>561975</xdr:colOff>
      <xdr:row>58</xdr:row>
      <xdr:rowOff>21215</xdr:rowOff>
    </xdr:to>
    <xdr:sp macro="" textlink="">
      <xdr:nvSpPr>
        <xdr:cNvPr id="358" name="フローチャート : 判断 357"/>
        <xdr:cNvSpPr/>
      </xdr:nvSpPr>
      <xdr:spPr>
        <a:xfrm>
          <a:off x="8699500" y="98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12342</xdr:rowOff>
    </xdr:from>
    <xdr:ext cx="534377" cy="259045"/>
    <xdr:sp macro="" textlink="">
      <xdr:nvSpPr>
        <xdr:cNvPr id="359" name="テキスト ボックス 358"/>
        <xdr:cNvSpPr txBox="1"/>
      </xdr:nvSpPr>
      <xdr:spPr>
        <a:xfrm>
          <a:off x="8483111" y="99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141512</xdr:rowOff>
    </xdr:from>
    <xdr:to>
      <xdr:col>11</xdr:col>
      <xdr:colOff>307975</xdr:colOff>
      <xdr:row>57</xdr:row>
      <xdr:rowOff>156473</xdr:rowOff>
    </xdr:to>
    <xdr:cxnSp macro="">
      <xdr:nvCxnSpPr>
        <xdr:cNvPr id="360" name="直線コネクタ 359"/>
        <xdr:cNvCxnSpPr/>
      </xdr:nvCxnSpPr>
      <xdr:spPr>
        <a:xfrm>
          <a:off x="6972300" y="9914162"/>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120747</xdr:rowOff>
    </xdr:from>
    <xdr:to>
      <xdr:col>11</xdr:col>
      <xdr:colOff>358775</xdr:colOff>
      <xdr:row>58</xdr:row>
      <xdr:rowOff>50897</xdr:rowOff>
    </xdr:to>
    <xdr:sp macro="" textlink="">
      <xdr:nvSpPr>
        <xdr:cNvPr id="361" name="フローチャート : 判断 360"/>
        <xdr:cNvSpPr/>
      </xdr:nvSpPr>
      <xdr:spPr>
        <a:xfrm>
          <a:off x="7810500" y="989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42024</xdr:rowOff>
    </xdr:from>
    <xdr:ext cx="534377" cy="259045"/>
    <xdr:sp macro="" textlink="">
      <xdr:nvSpPr>
        <xdr:cNvPr id="362" name="テキスト ボックス 361"/>
        <xdr:cNvSpPr txBox="1"/>
      </xdr:nvSpPr>
      <xdr:spPr>
        <a:xfrm>
          <a:off x="7594111" y="99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2372</xdr:rowOff>
    </xdr:from>
    <xdr:to>
      <xdr:col>10</xdr:col>
      <xdr:colOff>155575</xdr:colOff>
      <xdr:row>58</xdr:row>
      <xdr:rowOff>103972</xdr:rowOff>
    </xdr:to>
    <xdr:sp macro="" textlink="">
      <xdr:nvSpPr>
        <xdr:cNvPr id="363" name="フローチャート : 判断 362"/>
        <xdr:cNvSpPr/>
      </xdr:nvSpPr>
      <xdr:spPr>
        <a:xfrm>
          <a:off x="6921500" y="994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95099</xdr:rowOff>
    </xdr:from>
    <xdr:ext cx="534377" cy="259045"/>
    <xdr:sp macro="" textlink="">
      <xdr:nvSpPr>
        <xdr:cNvPr id="364" name="テキスト ボックス 363"/>
        <xdr:cNvSpPr txBox="1"/>
      </xdr:nvSpPr>
      <xdr:spPr>
        <a:xfrm>
          <a:off x="6705111" y="100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97058</xdr:rowOff>
    </xdr:from>
    <xdr:to>
      <xdr:col>15</xdr:col>
      <xdr:colOff>231775</xdr:colOff>
      <xdr:row>58</xdr:row>
      <xdr:rowOff>27208</xdr:rowOff>
    </xdr:to>
    <xdr:sp macro="" textlink="">
      <xdr:nvSpPr>
        <xdr:cNvPr id="370" name="円/楕円 369"/>
        <xdr:cNvSpPr/>
      </xdr:nvSpPr>
      <xdr:spPr>
        <a:xfrm>
          <a:off x="10426700" y="98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75485</xdr:rowOff>
    </xdr:from>
    <xdr:ext cx="534377" cy="259045"/>
    <xdr:sp macro="" textlink="">
      <xdr:nvSpPr>
        <xdr:cNvPr id="371" name="普通建設事業費該当値テキスト"/>
        <xdr:cNvSpPr txBox="1"/>
      </xdr:nvSpPr>
      <xdr:spPr>
        <a:xfrm>
          <a:off x="10528300" y="98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90,002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79187</xdr:rowOff>
    </xdr:from>
    <xdr:to>
      <xdr:col>14</xdr:col>
      <xdr:colOff>79375</xdr:colOff>
      <xdr:row>58</xdr:row>
      <xdr:rowOff>9337</xdr:rowOff>
    </xdr:to>
    <xdr:sp macro="" textlink="">
      <xdr:nvSpPr>
        <xdr:cNvPr id="372" name="円/楕円 371"/>
        <xdr:cNvSpPr/>
      </xdr:nvSpPr>
      <xdr:spPr>
        <a:xfrm>
          <a:off x="9588500" y="98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464</xdr:rowOff>
    </xdr:from>
    <xdr:ext cx="534377" cy="259045"/>
    <xdr:sp macro="" textlink="">
      <xdr:nvSpPr>
        <xdr:cNvPr id="373" name="テキスト ボックス 372"/>
        <xdr:cNvSpPr txBox="1"/>
      </xdr:nvSpPr>
      <xdr:spPr>
        <a:xfrm>
          <a:off x="9372111" y="994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95,474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76190</xdr:rowOff>
    </xdr:from>
    <xdr:to>
      <xdr:col>12</xdr:col>
      <xdr:colOff>561975</xdr:colOff>
      <xdr:row>57</xdr:row>
      <xdr:rowOff>6340</xdr:rowOff>
    </xdr:to>
    <xdr:sp macro="" textlink="">
      <xdr:nvSpPr>
        <xdr:cNvPr id="374" name="円/楕円 373"/>
        <xdr:cNvSpPr/>
      </xdr:nvSpPr>
      <xdr:spPr>
        <a:xfrm>
          <a:off x="8699500" y="9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22867</xdr:rowOff>
    </xdr:from>
    <xdr:ext cx="599010" cy="259045"/>
    <xdr:sp macro="" textlink="">
      <xdr:nvSpPr>
        <xdr:cNvPr id="375" name="テキスト ボックス 374"/>
        <xdr:cNvSpPr txBox="1"/>
      </xdr:nvSpPr>
      <xdr:spPr>
        <a:xfrm>
          <a:off x="8450794" y="945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105673</xdr:rowOff>
    </xdr:from>
    <xdr:to>
      <xdr:col>11</xdr:col>
      <xdr:colOff>358775</xdr:colOff>
      <xdr:row>58</xdr:row>
      <xdr:rowOff>35823</xdr:rowOff>
    </xdr:to>
    <xdr:sp macro="" textlink="">
      <xdr:nvSpPr>
        <xdr:cNvPr id="376" name="円/楕円 375"/>
        <xdr:cNvSpPr/>
      </xdr:nvSpPr>
      <xdr:spPr>
        <a:xfrm>
          <a:off x="7810500" y="98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52350</xdr:rowOff>
    </xdr:from>
    <xdr:ext cx="534377" cy="259045"/>
    <xdr:sp macro="" textlink="">
      <xdr:nvSpPr>
        <xdr:cNvPr id="377" name="テキスト ボックス 376"/>
        <xdr:cNvSpPr txBox="1"/>
      </xdr:nvSpPr>
      <xdr:spPr>
        <a:xfrm>
          <a:off x="7594111" y="965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90712</xdr:rowOff>
    </xdr:from>
    <xdr:to>
      <xdr:col>10</xdr:col>
      <xdr:colOff>155575</xdr:colOff>
      <xdr:row>58</xdr:row>
      <xdr:rowOff>20862</xdr:rowOff>
    </xdr:to>
    <xdr:sp macro="" textlink="">
      <xdr:nvSpPr>
        <xdr:cNvPr id="378" name="円/楕円 377"/>
        <xdr:cNvSpPr/>
      </xdr:nvSpPr>
      <xdr:spPr>
        <a:xfrm>
          <a:off x="6921500" y="986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37389</xdr:rowOff>
    </xdr:from>
    <xdr:ext cx="534377" cy="259045"/>
    <xdr:sp macro="" textlink="">
      <xdr:nvSpPr>
        <xdr:cNvPr id="379" name="テキスト ボックス 378"/>
        <xdr:cNvSpPr txBox="1"/>
      </xdr:nvSpPr>
      <xdr:spPr>
        <a:xfrm>
          <a:off x="6705111" y="963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135879</xdr:rowOff>
    </xdr:from>
    <xdr:to>
      <xdr:col>15</xdr:col>
      <xdr:colOff>180975</xdr:colOff>
      <xdr:row>78</xdr:row>
      <xdr:rowOff>39633</xdr:rowOff>
    </xdr:to>
    <xdr:cxnSp macro="">
      <xdr:nvCxnSpPr>
        <xdr:cNvPr id="406" name="直線コネクタ 405"/>
        <xdr:cNvCxnSpPr/>
      </xdr:nvCxnSpPr>
      <xdr:spPr>
        <a:xfrm>
          <a:off x="9639300" y="13337529"/>
          <a:ext cx="838200" cy="7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132728</xdr:rowOff>
    </xdr:from>
    <xdr:to>
      <xdr:col>14</xdr:col>
      <xdr:colOff>28575</xdr:colOff>
      <xdr:row>77</xdr:row>
      <xdr:rowOff>135879</xdr:rowOff>
    </xdr:to>
    <xdr:cxnSp macro="">
      <xdr:nvCxnSpPr>
        <xdr:cNvPr id="409" name="直線コネクタ 408"/>
        <xdr:cNvCxnSpPr/>
      </xdr:nvCxnSpPr>
      <xdr:spPr>
        <a:xfrm>
          <a:off x="8750300" y="13162928"/>
          <a:ext cx="889000" cy="17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85527</xdr:rowOff>
    </xdr:from>
    <xdr:to>
      <xdr:col>12</xdr:col>
      <xdr:colOff>561975</xdr:colOff>
      <xdr:row>78</xdr:row>
      <xdr:rowOff>15677</xdr:rowOff>
    </xdr:to>
    <xdr:sp macro="" textlink="">
      <xdr:nvSpPr>
        <xdr:cNvPr id="412" name="フローチャート : 判断 411"/>
        <xdr:cNvSpPr/>
      </xdr:nvSpPr>
      <xdr:spPr>
        <a:xfrm>
          <a:off x="8699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6804</xdr:rowOff>
    </xdr:from>
    <xdr:ext cx="534377" cy="259045"/>
    <xdr:sp macro="" textlink="">
      <xdr:nvSpPr>
        <xdr:cNvPr id="413" name="テキスト ボックス 412"/>
        <xdr:cNvSpPr txBox="1"/>
      </xdr:nvSpPr>
      <xdr:spPr>
        <a:xfrm>
          <a:off x="8483111" y="133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160283</xdr:rowOff>
    </xdr:from>
    <xdr:to>
      <xdr:col>15</xdr:col>
      <xdr:colOff>231775</xdr:colOff>
      <xdr:row>78</xdr:row>
      <xdr:rowOff>90433</xdr:rowOff>
    </xdr:to>
    <xdr:sp macro="" textlink="">
      <xdr:nvSpPr>
        <xdr:cNvPr id="419" name="円/楕円 418"/>
        <xdr:cNvSpPr/>
      </xdr:nvSpPr>
      <xdr:spPr>
        <a:xfrm>
          <a:off x="10426700" y="1336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75210</xdr:rowOff>
    </xdr:from>
    <xdr:ext cx="534377" cy="259045"/>
    <xdr:sp macro="" textlink="">
      <xdr:nvSpPr>
        <xdr:cNvPr id="420" name="普通建設事業費 （ うち新規整備　）該当値テキスト"/>
        <xdr:cNvSpPr txBox="1"/>
      </xdr:nvSpPr>
      <xdr:spPr>
        <a:xfrm>
          <a:off x="10528300" y="1327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85079</xdr:rowOff>
    </xdr:from>
    <xdr:to>
      <xdr:col>14</xdr:col>
      <xdr:colOff>79375</xdr:colOff>
      <xdr:row>78</xdr:row>
      <xdr:rowOff>15229</xdr:rowOff>
    </xdr:to>
    <xdr:sp macro="" textlink="">
      <xdr:nvSpPr>
        <xdr:cNvPr id="421" name="円/楕円 420"/>
        <xdr:cNvSpPr/>
      </xdr:nvSpPr>
      <xdr:spPr>
        <a:xfrm>
          <a:off x="9588500" y="132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6356</xdr:rowOff>
    </xdr:from>
    <xdr:ext cx="534377" cy="259045"/>
    <xdr:sp macro="" textlink="">
      <xdr:nvSpPr>
        <xdr:cNvPr id="422" name="テキスト ボックス 421"/>
        <xdr:cNvSpPr txBox="1"/>
      </xdr:nvSpPr>
      <xdr:spPr>
        <a:xfrm>
          <a:off x="9372111" y="133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81928</xdr:rowOff>
    </xdr:from>
    <xdr:to>
      <xdr:col>12</xdr:col>
      <xdr:colOff>561975</xdr:colOff>
      <xdr:row>77</xdr:row>
      <xdr:rowOff>12078</xdr:rowOff>
    </xdr:to>
    <xdr:sp macro="" textlink="">
      <xdr:nvSpPr>
        <xdr:cNvPr id="423" name="円/楕円 422"/>
        <xdr:cNvSpPr/>
      </xdr:nvSpPr>
      <xdr:spPr>
        <a:xfrm>
          <a:off x="8699500" y="131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28605</xdr:rowOff>
    </xdr:from>
    <xdr:ext cx="534377" cy="259045"/>
    <xdr:sp macro="" textlink="">
      <xdr:nvSpPr>
        <xdr:cNvPr id="424" name="テキスト ボックス 423"/>
        <xdr:cNvSpPr txBox="1"/>
      </xdr:nvSpPr>
      <xdr:spPr>
        <a:xfrm>
          <a:off x="8483111" y="128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14216</xdr:rowOff>
    </xdr:from>
    <xdr:to>
      <xdr:col>15</xdr:col>
      <xdr:colOff>180975</xdr:colOff>
      <xdr:row>97</xdr:row>
      <xdr:rowOff>61441</xdr:rowOff>
    </xdr:to>
    <xdr:cxnSp macro="">
      <xdr:nvCxnSpPr>
        <xdr:cNvPr id="451" name="直線コネクタ 450"/>
        <xdr:cNvCxnSpPr/>
      </xdr:nvCxnSpPr>
      <xdr:spPr>
        <a:xfrm flipV="1">
          <a:off x="9639300" y="16644866"/>
          <a:ext cx="8382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8469</xdr:rowOff>
    </xdr:from>
    <xdr:to>
      <xdr:col>14</xdr:col>
      <xdr:colOff>28575</xdr:colOff>
      <xdr:row>97</xdr:row>
      <xdr:rowOff>61441</xdr:rowOff>
    </xdr:to>
    <xdr:cxnSp macro="">
      <xdr:nvCxnSpPr>
        <xdr:cNvPr id="454" name="直線コネクタ 453"/>
        <xdr:cNvCxnSpPr/>
      </xdr:nvCxnSpPr>
      <xdr:spPr>
        <a:xfrm>
          <a:off x="8750300" y="16639119"/>
          <a:ext cx="889000" cy="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7" name="フローチャート : 判断 456"/>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167564</xdr:rowOff>
    </xdr:from>
    <xdr:ext cx="534377" cy="259045"/>
    <xdr:sp macro="" textlink="">
      <xdr:nvSpPr>
        <xdr:cNvPr id="458" name="テキスト ボックス 457"/>
        <xdr:cNvSpPr txBox="1"/>
      </xdr:nvSpPr>
      <xdr:spPr>
        <a:xfrm>
          <a:off x="8483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134866</xdr:rowOff>
    </xdr:from>
    <xdr:to>
      <xdr:col>15</xdr:col>
      <xdr:colOff>231775</xdr:colOff>
      <xdr:row>97</xdr:row>
      <xdr:rowOff>65016</xdr:rowOff>
    </xdr:to>
    <xdr:sp macro="" textlink="">
      <xdr:nvSpPr>
        <xdr:cNvPr id="464" name="円/楕円 463"/>
        <xdr:cNvSpPr/>
      </xdr:nvSpPr>
      <xdr:spPr>
        <a:xfrm>
          <a:off x="10426700" y="16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157743</xdr:rowOff>
    </xdr:from>
    <xdr:ext cx="534377" cy="259045"/>
    <xdr:sp macro="" textlink="">
      <xdr:nvSpPr>
        <xdr:cNvPr id="465" name="普通建設事業費 （ うち更新整備　）該当値テキスト"/>
        <xdr:cNvSpPr txBox="1"/>
      </xdr:nvSpPr>
      <xdr:spPr>
        <a:xfrm>
          <a:off x="10528300" y="1644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10641</xdr:rowOff>
    </xdr:from>
    <xdr:to>
      <xdr:col>14</xdr:col>
      <xdr:colOff>79375</xdr:colOff>
      <xdr:row>97</xdr:row>
      <xdr:rowOff>112241</xdr:rowOff>
    </xdr:to>
    <xdr:sp macro="" textlink="">
      <xdr:nvSpPr>
        <xdr:cNvPr id="466" name="円/楕円 465"/>
        <xdr:cNvSpPr/>
      </xdr:nvSpPr>
      <xdr:spPr>
        <a:xfrm>
          <a:off x="9588500" y="166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128768</xdr:rowOff>
    </xdr:from>
    <xdr:ext cx="534377" cy="259045"/>
    <xdr:sp macro="" textlink="">
      <xdr:nvSpPr>
        <xdr:cNvPr id="467" name="テキスト ボックス 466"/>
        <xdr:cNvSpPr txBox="1"/>
      </xdr:nvSpPr>
      <xdr:spPr>
        <a:xfrm>
          <a:off x="9372111" y="164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129119</xdr:rowOff>
    </xdr:from>
    <xdr:to>
      <xdr:col>12</xdr:col>
      <xdr:colOff>561975</xdr:colOff>
      <xdr:row>97</xdr:row>
      <xdr:rowOff>59269</xdr:rowOff>
    </xdr:to>
    <xdr:sp macro="" textlink="">
      <xdr:nvSpPr>
        <xdr:cNvPr id="468" name="円/楕円 467"/>
        <xdr:cNvSpPr/>
      </xdr:nvSpPr>
      <xdr:spPr>
        <a:xfrm>
          <a:off x="8699500" y="165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75796</xdr:rowOff>
    </xdr:from>
    <xdr:ext cx="534377" cy="259045"/>
    <xdr:sp macro="" textlink="">
      <xdr:nvSpPr>
        <xdr:cNvPr id="469" name="テキスト ボックス 468"/>
        <xdr:cNvSpPr txBox="1"/>
      </xdr:nvSpPr>
      <xdr:spPr>
        <a:xfrm>
          <a:off x="8483111" y="1636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96812</xdr:rowOff>
    </xdr:from>
    <xdr:to>
      <xdr:col>23</xdr:col>
      <xdr:colOff>517525</xdr:colOff>
      <xdr:row>38</xdr:row>
      <xdr:rowOff>119215</xdr:rowOff>
    </xdr:to>
    <xdr:cxnSp macro="">
      <xdr:nvCxnSpPr>
        <xdr:cNvPr id="498" name="直線コネクタ 497"/>
        <xdr:cNvCxnSpPr/>
      </xdr:nvCxnSpPr>
      <xdr:spPr>
        <a:xfrm flipV="1">
          <a:off x="15481300" y="6611912"/>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114909</xdr:rowOff>
    </xdr:from>
    <xdr:to>
      <xdr:col>22</xdr:col>
      <xdr:colOff>365125</xdr:colOff>
      <xdr:row>38</xdr:row>
      <xdr:rowOff>119215</xdr:rowOff>
    </xdr:to>
    <xdr:cxnSp macro="">
      <xdr:nvCxnSpPr>
        <xdr:cNvPr id="501" name="直線コネクタ 500"/>
        <xdr:cNvCxnSpPr/>
      </xdr:nvCxnSpPr>
      <xdr:spPr>
        <a:xfrm>
          <a:off x="14592300" y="6630009"/>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78499</xdr:rowOff>
    </xdr:from>
    <xdr:to>
      <xdr:col>21</xdr:col>
      <xdr:colOff>161925</xdr:colOff>
      <xdr:row>38</xdr:row>
      <xdr:rowOff>114909</xdr:rowOff>
    </xdr:to>
    <xdr:cxnSp macro="">
      <xdr:nvCxnSpPr>
        <xdr:cNvPr id="504" name="直線コネクタ 503"/>
        <xdr:cNvCxnSpPr/>
      </xdr:nvCxnSpPr>
      <xdr:spPr>
        <a:xfrm>
          <a:off x="13703300" y="6079249"/>
          <a:ext cx="889000" cy="55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105511</xdr:rowOff>
    </xdr:from>
    <xdr:to>
      <xdr:col>21</xdr:col>
      <xdr:colOff>212725</xdr:colOff>
      <xdr:row>39</xdr:row>
      <xdr:rowOff>35661</xdr:rowOff>
    </xdr:to>
    <xdr:sp macro="" textlink="">
      <xdr:nvSpPr>
        <xdr:cNvPr id="505" name="フローチャート : 判断 504"/>
        <xdr:cNvSpPr/>
      </xdr:nvSpPr>
      <xdr:spPr>
        <a:xfrm>
          <a:off x="14541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26788</xdr:rowOff>
    </xdr:from>
    <xdr:ext cx="469744" cy="259045"/>
    <xdr:sp macro="" textlink="">
      <xdr:nvSpPr>
        <xdr:cNvPr id="506" name="テキスト ボックス 505"/>
        <xdr:cNvSpPr txBox="1"/>
      </xdr:nvSpPr>
      <xdr:spPr>
        <a:xfrm>
          <a:off x="14357427"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78499</xdr:rowOff>
    </xdr:from>
    <xdr:to>
      <xdr:col>19</xdr:col>
      <xdr:colOff>644525</xdr:colOff>
      <xdr:row>37</xdr:row>
      <xdr:rowOff>82220</xdr:rowOff>
    </xdr:to>
    <xdr:cxnSp macro="">
      <xdr:nvCxnSpPr>
        <xdr:cNvPr id="507" name="直線コネクタ 506"/>
        <xdr:cNvCxnSpPr/>
      </xdr:nvCxnSpPr>
      <xdr:spPr>
        <a:xfrm flipV="1">
          <a:off x="12814300" y="6079249"/>
          <a:ext cx="889000" cy="3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93091</xdr:rowOff>
    </xdr:from>
    <xdr:to>
      <xdr:col>20</xdr:col>
      <xdr:colOff>9525</xdr:colOff>
      <xdr:row>39</xdr:row>
      <xdr:rowOff>23241</xdr:rowOff>
    </xdr:to>
    <xdr:sp macro="" textlink="">
      <xdr:nvSpPr>
        <xdr:cNvPr id="508" name="フローチャート : 判断 507"/>
        <xdr:cNvSpPr/>
      </xdr:nvSpPr>
      <xdr:spPr>
        <a:xfrm>
          <a:off x="1365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14368</xdr:rowOff>
    </xdr:from>
    <xdr:ext cx="469744" cy="259045"/>
    <xdr:sp macro="" textlink="">
      <xdr:nvSpPr>
        <xdr:cNvPr id="509" name="テキスト ボックス 508"/>
        <xdr:cNvSpPr txBox="1"/>
      </xdr:nvSpPr>
      <xdr:spPr>
        <a:xfrm>
          <a:off x="13468427"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58331</xdr:rowOff>
    </xdr:from>
    <xdr:to>
      <xdr:col>18</xdr:col>
      <xdr:colOff>492125</xdr:colOff>
      <xdr:row>38</xdr:row>
      <xdr:rowOff>159931</xdr:rowOff>
    </xdr:to>
    <xdr:sp macro="" textlink="">
      <xdr:nvSpPr>
        <xdr:cNvPr id="510" name="フローチャート : 判断 509"/>
        <xdr:cNvSpPr/>
      </xdr:nvSpPr>
      <xdr:spPr>
        <a:xfrm>
          <a:off x="12763500" y="657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151058</xdr:rowOff>
    </xdr:from>
    <xdr:ext cx="469744" cy="259045"/>
    <xdr:sp macro="" textlink="">
      <xdr:nvSpPr>
        <xdr:cNvPr id="511" name="テキスト ボックス 510"/>
        <xdr:cNvSpPr txBox="1"/>
      </xdr:nvSpPr>
      <xdr:spPr>
        <a:xfrm>
          <a:off x="12579427" y="666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46012</xdr:rowOff>
    </xdr:from>
    <xdr:to>
      <xdr:col>23</xdr:col>
      <xdr:colOff>568325</xdr:colOff>
      <xdr:row>38</xdr:row>
      <xdr:rowOff>147612</xdr:rowOff>
    </xdr:to>
    <xdr:sp macro="" textlink="">
      <xdr:nvSpPr>
        <xdr:cNvPr id="517" name="円/楕円 516"/>
        <xdr:cNvSpPr/>
      </xdr:nvSpPr>
      <xdr:spPr>
        <a:xfrm>
          <a:off x="16268700" y="65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151312</xdr:rowOff>
    </xdr:from>
    <xdr:ext cx="469744" cy="259045"/>
    <xdr:sp macro="" textlink="">
      <xdr:nvSpPr>
        <xdr:cNvPr id="518" name="災害復旧事業費該当値テキスト"/>
        <xdr:cNvSpPr txBox="1"/>
      </xdr:nvSpPr>
      <xdr:spPr>
        <a:xfrm>
          <a:off x="16370300" y="64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68415</xdr:rowOff>
    </xdr:from>
    <xdr:to>
      <xdr:col>22</xdr:col>
      <xdr:colOff>415925</xdr:colOff>
      <xdr:row>38</xdr:row>
      <xdr:rowOff>170015</xdr:rowOff>
    </xdr:to>
    <xdr:sp macro="" textlink="">
      <xdr:nvSpPr>
        <xdr:cNvPr id="519" name="円/楕円 518"/>
        <xdr:cNvSpPr/>
      </xdr:nvSpPr>
      <xdr:spPr>
        <a:xfrm>
          <a:off x="15430500" y="65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161142</xdr:rowOff>
    </xdr:from>
    <xdr:ext cx="469744" cy="259045"/>
    <xdr:sp macro="" textlink="">
      <xdr:nvSpPr>
        <xdr:cNvPr id="520" name="テキスト ボックス 519"/>
        <xdr:cNvSpPr txBox="1"/>
      </xdr:nvSpPr>
      <xdr:spPr>
        <a:xfrm>
          <a:off x="15246427" y="667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64109</xdr:rowOff>
    </xdr:from>
    <xdr:to>
      <xdr:col>21</xdr:col>
      <xdr:colOff>212725</xdr:colOff>
      <xdr:row>38</xdr:row>
      <xdr:rowOff>165709</xdr:rowOff>
    </xdr:to>
    <xdr:sp macro="" textlink="">
      <xdr:nvSpPr>
        <xdr:cNvPr id="521" name="円/楕円 520"/>
        <xdr:cNvSpPr/>
      </xdr:nvSpPr>
      <xdr:spPr>
        <a:xfrm>
          <a:off x="14541500" y="65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10787</xdr:rowOff>
    </xdr:from>
    <xdr:ext cx="469744" cy="259045"/>
    <xdr:sp macro="" textlink="">
      <xdr:nvSpPr>
        <xdr:cNvPr id="522" name="テキスト ボックス 521"/>
        <xdr:cNvSpPr txBox="1"/>
      </xdr:nvSpPr>
      <xdr:spPr>
        <a:xfrm>
          <a:off x="14357427" y="635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27699</xdr:rowOff>
    </xdr:from>
    <xdr:to>
      <xdr:col>20</xdr:col>
      <xdr:colOff>9525</xdr:colOff>
      <xdr:row>35</xdr:row>
      <xdr:rowOff>129299</xdr:rowOff>
    </xdr:to>
    <xdr:sp macro="" textlink="">
      <xdr:nvSpPr>
        <xdr:cNvPr id="523" name="円/楕円 522"/>
        <xdr:cNvSpPr/>
      </xdr:nvSpPr>
      <xdr:spPr>
        <a:xfrm>
          <a:off x="13652500" y="60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145826</xdr:rowOff>
    </xdr:from>
    <xdr:ext cx="534377" cy="259045"/>
    <xdr:sp macro="" textlink="">
      <xdr:nvSpPr>
        <xdr:cNvPr id="524" name="テキスト ボックス 523"/>
        <xdr:cNvSpPr txBox="1"/>
      </xdr:nvSpPr>
      <xdr:spPr>
        <a:xfrm>
          <a:off x="13436111" y="580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31420</xdr:rowOff>
    </xdr:from>
    <xdr:to>
      <xdr:col>18</xdr:col>
      <xdr:colOff>492125</xdr:colOff>
      <xdr:row>37</xdr:row>
      <xdr:rowOff>133020</xdr:rowOff>
    </xdr:to>
    <xdr:sp macro="" textlink="">
      <xdr:nvSpPr>
        <xdr:cNvPr id="525" name="円/楕円 524"/>
        <xdr:cNvSpPr/>
      </xdr:nvSpPr>
      <xdr:spPr>
        <a:xfrm>
          <a:off x="12763500" y="63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149547</xdr:rowOff>
    </xdr:from>
    <xdr:ext cx="534377" cy="259045"/>
    <xdr:sp macro="" textlink="">
      <xdr:nvSpPr>
        <xdr:cNvPr id="526" name="テキスト ボックス 525"/>
        <xdr:cNvSpPr txBox="1"/>
      </xdr:nvSpPr>
      <xdr:spPr>
        <a:xfrm>
          <a:off x="12547111" y="615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126195</xdr:rowOff>
    </xdr:from>
    <xdr:to>
      <xdr:col>23</xdr:col>
      <xdr:colOff>517525</xdr:colOff>
      <xdr:row>75</xdr:row>
      <xdr:rowOff>19776</xdr:rowOff>
    </xdr:to>
    <xdr:cxnSp macro="">
      <xdr:nvCxnSpPr>
        <xdr:cNvPr id="600" name="直線コネクタ 599"/>
        <xdr:cNvCxnSpPr/>
      </xdr:nvCxnSpPr>
      <xdr:spPr>
        <a:xfrm>
          <a:off x="15481300" y="12642045"/>
          <a:ext cx="838200" cy="23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1"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126195</xdr:rowOff>
    </xdr:from>
    <xdr:to>
      <xdr:col>22</xdr:col>
      <xdr:colOff>365125</xdr:colOff>
      <xdr:row>74</xdr:row>
      <xdr:rowOff>57490</xdr:rowOff>
    </xdr:to>
    <xdr:cxnSp macro="">
      <xdr:nvCxnSpPr>
        <xdr:cNvPr id="603" name="直線コネクタ 602"/>
        <xdr:cNvCxnSpPr/>
      </xdr:nvCxnSpPr>
      <xdr:spPr>
        <a:xfrm flipV="1">
          <a:off x="14592300" y="12642045"/>
          <a:ext cx="889000" cy="10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57490</xdr:rowOff>
    </xdr:from>
    <xdr:to>
      <xdr:col>21</xdr:col>
      <xdr:colOff>161925</xdr:colOff>
      <xdr:row>74</xdr:row>
      <xdr:rowOff>166675</xdr:rowOff>
    </xdr:to>
    <xdr:cxnSp macro="">
      <xdr:nvCxnSpPr>
        <xdr:cNvPr id="606" name="直線コネクタ 605"/>
        <xdr:cNvCxnSpPr/>
      </xdr:nvCxnSpPr>
      <xdr:spPr>
        <a:xfrm flipV="1">
          <a:off x="13703300" y="12744790"/>
          <a:ext cx="889000" cy="10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141232</xdr:rowOff>
    </xdr:from>
    <xdr:to>
      <xdr:col>21</xdr:col>
      <xdr:colOff>212725</xdr:colOff>
      <xdr:row>76</xdr:row>
      <xdr:rowOff>71382</xdr:rowOff>
    </xdr:to>
    <xdr:sp macro="" textlink="">
      <xdr:nvSpPr>
        <xdr:cNvPr id="607" name="フローチャート : 判断 606"/>
        <xdr:cNvSpPr/>
      </xdr:nvSpPr>
      <xdr:spPr>
        <a:xfrm>
          <a:off x="14541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62509</xdr:rowOff>
    </xdr:from>
    <xdr:ext cx="534377" cy="259045"/>
    <xdr:sp macro="" textlink="">
      <xdr:nvSpPr>
        <xdr:cNvPr id="608" name="テキスト ボックス 607"/>
        <xdr:cNvSpPr txBox="1"/>
      </xdr:nvSpPr>
      <xdr:spPr>
        <a:xfrm>
          <a:off x="14325111" y="130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166675</xdr:rowOff>
    </xdr:from>
    <xdr:to>
      <xdr:col>19</xdr:col>
      <xdr:colOff>644525</xdr:colOff>
      <xdr:row>75</xdr:row>
      <xdr:rowOff>15942</xdr:rowOff>
    </xdr:to>
    <xdr:cxnSp macro="">
      <xdr:nvCxnSpPr>
        <xdr:cNvPr id="609" name="直線コネクタ 608"/>
        <xdr:cNvCxnSpPr/>
      </xdr:nvCxnSpPr>
      <xdr:spPr>
        <a:xfrm flipV="1">
          <a:off x="12814300" y="12853975"/>
          <a:ext cx="889000" cy="2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139106</xdr:rowOff>
    </xdr:from>
    <xdr:to>
      <xdr:col>20</xdr:col>
      <xdr:colOff>9525</xdr:colOff>
      <xdr:row>76</xdr:row>
      <xdr:rowOff>69256</xdr:rowOff>
    </xdr:to>
    <xdr:sp macro="" textlink="">
      <xdr:nvSpPr>
        <xdr:cNvPr id="610" name="フローチャート : 判断 609"/>
        <xdr:cNvSpPr/>
      </xdr:nvSpPr>
      <xdr:spPr>
        <a:xfrm>
          <a:off x="13652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60383</xdr:rowOff>
    </xdr:from>
    <xdr:ext cx="534377" cy="259045"/>
    <xdr:sp macro="" textlink="">
      <xdr:nvSpPr>
        <xdr:cNvPr id="611" name="テキスト ボックス 610"/>
        <xdr:cNvSpPr txBox="1"/>
      </xdr:nvSpPr>
      <xdr:spPr>
        <a:xfrm>
          <a:off x="13436111" y="130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139621</xdr:rowOff>
    </xdr:from>
    <xdr:to>
      <xdr:col>18</xdr:col>
      <xdr:colOff>492125</xdr:colOff>
      <xdr:row>76</xdr:row>
      <xdr:rowOff>69771</xdr:rowOff>
    </xdr:to>
    <xdr:sp macro="" textlink="">
      <xdr:nvSpPr>
        <xdr:cNvPr id="612" name="フローチャート : 判断 611"/>
        <xdr:cNvSpPr/>
      </xdr:nvSpPr>
      <xdr:spPr>
        <a:xfrm>
          <a:off x="12763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60898</xdr:rowOff>
    </xdr:from>
    <xdr:ext cx="534377" cy="259045"/>
    <xdr:sp macro="" textlink="">
      <xdr:nvSpPr>
        <xdr:cNvPr id="613" name="テキスト ボックス 612"/>
        <xdr:cNvSpPr txBox="1"/>
      </xdr:nvSpPr>
      <xdr:spPr>
        <a:xfrm>
          <a:off x="12547111" y="130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140426</xdr:rowOff>
    </xdr:from>
    <xdr:to>
      <xdr:col>23</xdr:col>
      <xdr:colOff>568325</xdr:colOff>
      <xdr:row>75</xdr:row>
      <xdr:rowOff>70576</xdr:rowOff>
    </xdr:to>
    <xdr:sp macro="" textlink="">
      <xdr:nvSpPr>
        <xdr:cNvPr id="619" name="円/楕円 618"/>
        <xdr:cNvSpPr/>
      </xdr:nvSpPr>
      <xdr:spPr>
        <a:xfrm>
          <a:off x="16268700" y="1282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163303</xdr:rowOff>
    </xdr:from>
    <xdr:ext cx="534377" cy="259045"/>
    <xdr:sp macro="" textlink="">
      <xdr:nvSpPr>
        <xdr:cNvPr id="620" name="公債費該当値テキスト"/>
        <xdr:cNvSpPr txBox="1"/>
      </xdr:nvSpPr>
      <xdr:spPr>
        <a:xfrm>
          <a:off x="16370300" y="1267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90,984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75395</xdr:rowOff>
    </xdr:from>
    <xdr:to>
      <xdr:col>22</xdr:col>
      <xdr:colOff>415925</xdr:colOff>
      <xdr:row>74</xdr:row>
      <xdr:rowOff>5545</xdr:rowOff>
    </xdr:to>
    <xdr:sp macro="" textlink="">
      <xdr:nvSpPr>
        <xdr:cNvPr id="621" name="円/楕円 620"/>
        <xdr:cNvSpPr/>
      </xdr:nvSpPr>
      <xdr:spPr>
        <a:xfrm>
          <a:off x="15430500" y="125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22072</xdr:rowOff>
    </xdr:from>
    <xdr:ext cx="599010" cy="259045"/>
    <xdr:sp macro="" textlink="">
      <xdr:nvSpPr>
        <xdr:cNvPr id="622" name="テキスト ボックス 621"/>
        <xdr:cNvSpPr txBox="1"/>
      </xdr:nvSpPr>
      <xdr:spPr>
        <a:xfrm>
          <a:off x="15181794" y="123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132,363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6690</xdr:rowOff>
    </xdr:from>
    <xdr:to>
      <xdr:col>21</xdr:col>
      <xdr:colOff>212725</xdr:colOff>
      <xdr:row>74</xdr:row>
      <xdr:rowOff>108290</xdr:rowOff>
    </xdr:to>
    <xdr:sp macro="" textlink="">
      <xdr:nvSpPr>
        <xdr:cNvPr id="623" name="円/楕円 622"/>
        <xdr:cNvSpPr/>
      </xdr:nvSpPr>
      <xdr:spPr>
        <a:xfrm>
          <a:off x="14541500" y="1269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124817</xdr:rowOff>
    </xdr:from>
    <xdr:ext cx="599010" cy="259045"/>
    <xdr:sp macro="" textlink="">
      <xdr:nvSpPr>
        <xdr:cNvPr id="624" name="テキスト ボックス 623"/>
        <xdr:cNvSpPr txBox="1"/>
      </xdr:nvSpPr>
      <xdr:spPr>
        <a:xfrm>
          <a:off x="14292794" y="1246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114,385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115875</xdr:rowOff>
    </xdr:from>
    <xdr:to>
      <xdr:col>20</xdr:col>
      <xdr:colOff>9525</xdr:colOff>
      <xdr:row>75</xdr:row>
      <xdr:rowOff>46025</xdr:rowOff>
    </xdr:to>
    <xdr:sp macro="" textlink="">
      <xdr:nvSpPr>
        <xdr:cNvPr id="625" name="円/楕円 624"/>
        <xdr:cNvSpPr/>
      </xdr:nvSpPr>
      <xdr:spPr>
        <a:xfrm>
          <a:off x="13652500" y="128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62552</xdr:rowOff>
    </xdr:from>
    <xdr:ext cx="534377" cy="259045"/>
    <xdr:sp macro="" textlink="">
      <xdr:nvSpPr>
        <xdr:cNvPr id="626" name="テキスト ボックス 625"/>
        <xdr:cNvSpPr txBox="1"/>
      </xdr:nvSpPr>
      <xdr:spPr>
        <a:xfrm>
          <a:off x="13436111" y="125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136592</xdr:rowOff>
    </xdr:from>
    <xdr:to>
      <xdr:col>18</xdr:col>
      <xdr:colOff>492125</xdr:colOff>
      <xdr:row>75</xdr:row>
      <xdr:rowOff>66742</xdr:rowOff>
    </xdr:to>
    <xdr:sp macro="" textlink="">
      <xdr:nvSpPr>
        <xdr:cNvPr id="627" name="円/楕円 626"/>
        <xdr:cNvSpPr/>
      </xdr:nvSpPr>
      <xdr:spPr>
        <a:xfrm>
          <a:off x="12763500" y="128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83269</xdr:rowOff>
    </xdr:from>
    <xdr:ext cx="534377" cy="259045"/>
    <xdr:sp macro="" textlink="">
      <xdr:nvSpPr>
        <xdr:cNvPr id="628" name="テキスト ボックス 627"/>
        <xdr:cNvSpPr txBox="1"/>
      </xdr:nvSpPr>
      <xdr:spPr>
        <a:xfrm>
          <a:off x="12547111" y="1259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133051</xdr:rowOff>
    </xdr:from>
    <xdr:to>
      <xdr:col>23</xdr:col>
      <xdr:colOff>517525</xdr:colOff>
      <xdr:row>98</xdr:row>
      <xdr:rowOff>134184</xdr:rowOff>
    </xdr:to>
    <xdr:cxnSp macro="">
      <xdr:nvCxnSpPr>
        <xdr:cNvPr id="655" name="直線コネクタ 654"/>
        <xdr:cNvCxnSpPr/>
      </xdr:nvCxnSpPr>
      <xdr:spPr>
        <a:xfrm flipV="1">
          <a:off x="15481300" y="16935151"/>
          <a:ext cx="8382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128693</xdr:rowOff>
    </xdr:from>
    <xdr:to>
      <xdr:col>22</xdr:col>
      <xdr:colOff>365125</xdr:colOff>
      <xdr:row>98</xdr:row>
      <xdr:rowOff>134184</xdr:rowOff>
    </xdr:to>
    <xdr:cxnSp macro="">
      <xdr:nvCxnSpPr>
        <xdr:cNvPr id="658" name="直線コネクタ 657"/>
        <xdr:cNvCxnSpPr/>
      </xdr:nvCxnSpPr>
      <xdr:spPr>
        <a:xfrm>
          <a:off x="14592300" y="16930793"/>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107865</xdr:rowOff>
    </xdr:from>
    <xdr:to>
      <xdr:col>21</xdr:col>
      <xdr:colOff>161925</xdr:colOff>
      <xdr:row>98</xdr:row>
      <xdr:rowOff>128693</xdr:rowOff>
    </xdr:to>
    <xdr:cxnSp macro="">
      <xdr:nvCxnSpPr>
        <xdr:cNvPr id="661" name="直線コネクタ 660"/>
        <xdr:cNvCxnSpPr/>
      </xdr:nvCxnSpPr>
      <xdr:spPr>
        <a:xfrm>
          <a:off x="13703300" y="16909965"/>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70430</xdr:rowOff>
    </xdr:from>
    <xdr:to>
      <xdr:col>21</xdr:col>
      <xdr:colOff>212725</xdr:colOff>
      <xdr:row>98</xdr:row>
      <xdr:rowOff>580</xdr:rowOff>
    </xdr:to>
    <xdr:sp macro="" textlink="">
      <xdr:nvSpPr>
        <xdr:cNvPr id="662" name="フローチャート : 判断 661"/>
        <xdr:cNvSpPr/>
      </xdr:nvSpPr>
      <xdr:spPr>
        <a:xfrm>
          <a:off x="1454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17107</xdr:rowOff>
    </xdr:from>
    <xdr:ext cx="534377" cy="259045"/>
    <xdr:sp macro="" textlink="">
      <xdr:nvSpPr>
        <xdr:cNvPr id="663" name="テキスト ボックス 662"/>
        <xdr:cNvSpPr txBox="1"/>
      </xdr:nvSpPr>
      <xdr:spPr>
        <a:xfrm>
          <a:off x="14325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36985</xdr:rowOff>
    </xdr:from>
    <xdr:to>
      <xdr:col>19</xdr:col>
      <xdr:colOff>644525</xdr:colOff>
      <xdr:row>98</xdr:row>
      <xdr:rowOff>107865</xdr:rowOff>
    </xdr:to>
    <xdr:cxnSp macro="">
      <xdr:nvCxnSpPr>
        <xdr:cNvPr id="664" name="直線コネクタ 663"/>
        <xdr:cNvCxnSpPr/>
      </xdr:nvCxnSpPr>
      <xdr:spPr>
        <a:xfrm>
          <a:off x="12814300" y="16839085"/>
          <a:ext cx="889000" cy="7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5198</xdr:rowOff>
    </xdr:from>
    <xdr:to>
      <xdr:col>20</xdr:col>
      <xdr:colOff>9525</xdr:colOff>
      <xdr:row>98</xdr:row>
      <xdr:rowOff>106798</xdr:rowOff>
    </xdr:to>
    <xdr:sp macro="" textlink="">
      <xdr:nvSpPr>
        <xdr:cNvPr id="665" name="フローチャート : 判断 664"/>
        <xdr:cNvSpPr/>
      </xdr:nvSpPr>
      <xdr:spPr>
        <a:xfrm>
          <a:off x="13652500" y="168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123325</xdr:rowOff>
    </xdr:from>
    <xdr:ext cx="534377" cy="259045"/>
    <xdr:sp macro="" textlink="">
      <xdr:nvSpPr>
        <xdr:cNvPr id="666" name="テキスト ボックス 665"/>
        <xdr:cNvSpPr txBox="1"/>
      </xdr:nvSpPr>
      <xdr:spPr>
        <a:xfrm>
          <a:off x="13436111" y="165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25113</xdr:rowOff>
    </xdr:from>
    <xdr:to>
      <xdr:col>18</xdr:col>
      <xdr:colOff>492125</xdr:colOff>
      <xdr:row>98</xdr:row>
      <xdr:rowOff>126713</xdr:rowOff>
    </xdr:to>
    <xdr:sp macro="" textlink="">
      <xdr:nvSpPr>
        <xdr:cNvPr id="667" name="フローチャート : 判断 666"/>
        <xdr:cNvSpPr/>
      </xdr:nvSpPr>
      <xdr:spPr>
        <a:xfrm>
          <a:off x="12763500" y="168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117840</xdr:rowOff>
    </xdr:from>
    <xdr:ext cx="534377" cy="259045"/>
    <xdr:sp macro="" textlink="">
      <xdr:nvSpPr>
        <xdr:cNvPr id="668" name="テキスト ボックス 667"/>
        <xdr:cNvSpPr txBox="1"/>
      </xdr:nvSpPr>
      <xdr:spPr>
        <a:xfrm>
          <a:off x="12547111" y="1691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82251</xdr:rowOff>
    </xdr:from>
    <xdr:to>
      <xdr:col>23</xdr:col>
      <xdr:colOff>568325</xdr:colOff>
      <xdr:row>99</xdr:row>
      <xdr:rowOff>12401</xdr:rowOff>
    </xdr:to>
    <xdr:sp macro="" textlink="">
      <xdr:nvSpPr>
        <xdr:cNvPr id="674" name="円/楕円 673"/>
        <xdr:cNvSpPr/>
      </xdr:nvSpPr>
      <xdr:spPr>
        <a:xfrm>
          <a:off x="16268700" y="168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168628</xdr:rowOff>
    </xdr:from>
    <xdr:ext cx="469744" cy="259045"/>
    <xdr:sp macro="" textlink="">
      <xdr:nvSpPr>
        <xdr:cNvPr id="675" name="積立金該当値テキスト"/>
        <xdr:cNvSpPr txBox="1"/>
      </xdr:nvSpPr>
      <xdr:spPr>
        <a:xfrm>
          <a:off x="16370300" y="1679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83384</xdr:rowOff>
    </xdr:from>
    <xdr:to>
      <xdr:col>22</xdr:col>
      <xdr:colOff>415925</xdr:colOff>
      <xdr:row>99</xdr:row>
      <xdr:rowOff>13534</xdr:rowOff>
    </xdr:to>
    <xdr:sp macro="" textlink="">
      <xdr:nvSpPr>
        <xdr:cNvPr id="676" name="円/楕円 675"/>
        <xdr:cNvSpPr/>
      </xdr:nvSpPr>
      <xdr:spPr>
        <a:xfrm>
          <a:off x="15430500" y="168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4661</xdr:rowOff>
    </xdr:from>
    <xdr:ext cx="469744" cy="259045"/>
    <xdr:sp macro="" textlink="">
      <xdr:nvSpPr>
        <xdr:cNvPr id="677" name="テキスト ボックス 676"/>
        <xdr:cNvSpPr txBox="1"/>
      </xdr:nvSpPr>
      <xdr:spPr>
        <a:xfrm>
          <a:off x="15246427" y="169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77893</xdr:rowOff>
    </xdr:from>
    <xdr:to>
      <xdr:col>21</xdr:col>
      <xdr:colOff>212725</xdr:colOff>
      <xdr:row>99</xdr:row>
      <xdr:rowOff>8043</xdr:rowOff>
    </xdr:to>
    <xdr:sp macro="" textlink="">
      <xdr:nvSpPr>
        <xdr:cNvPr id="678" name="円/楕円 677"/>
        <xdr:cNvSpPr/>
      </xdr:nvSpPr>
      <xdr:spPr>
        <a:xfrm>
          <a:off x="14541500" y="1687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170620</xdr:rowOff>
    </xdr:from>
    <xdr:ext cx="469744" cy="259045"/>
    <xdr:sp macro="" textlink="">
      <xdr:nvSpPr>
        <xdr:cNvPr id="679" name="テキスト ボックス 678"/>
        <xdr:cNvSpPr txBox="1"/>
      </xdr:nvSpPr>
      <xdr:spPr>
        <a:xfrm>
          <a:off x="14357427" y="1697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57065</xdr:rowOff>
    </xdr:from>
    <xdr:to>
      <xdr:col>20</xdr:col>
      <xdr:colOff>9525</xdr:colOff>
      <xdr:row>98</xdr:row>
      <xdr:rowOff>158665</xdr:rowOff>
    </xdr:to>
    <xdr:sp macro="" textlink="">
      <xdr:nvSpPr>
        <xdr:cNvPr id="680" name="円/楕円 679"/>
        <xdr:cNvSpPr/>
      </xdr:nvSpPr>
      <xdr:spPr>
        <a:xfrm>
          <a:off x="13652500" y="168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149792</xdr:rowOff>
    </xdr:from>
    <xdr:ext cx="534377" cy="259045"/>
    <xdr:sp macro="" textlink="">
      <xdr:nvSpPr>
        <xdr:cNvPr id="681" name="テキスト ボックス 680"/>
        <xdr:cNvSpPr txBox="1"/>
      </xdr:nvSpPr>
      <xdr:spPr>
        <a:xfrm>
          <a:off x="13436111" y="1695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157635</xdr:rowOff>
    </xdr:from>
    <xdr:to>
      <xdr:col>18</xdr:col>
      <xdr:colOff>492125</xdr:colOff>
      <xdr:row>98</xdr:row>
      <xdr:rowOff>87785</xdr:rowOff>
    </xdr:to>
    <xdr:sp macro="" textlink="">
      <xdr:nvSpPr>
        <xdr:cNvPr id="682" name="円/楕円 681"/>
        <xdr:cNvSpPr/>
      </xdr:nvSpPr>
      <xdr:spPr>
        <a:xfrm>
          <a:off x="12763500" y="167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104312</xdr:rowOff>
    </xdr:from>
    <xdr:ext cx="534377" cy="259045"/>
    <xdr:sp macro="" textlink="">
      <xdr:nvSpPr>
        <xdr:cNvPr id="683" name="テキスト ボックス 682"/>
        <xdr:cNvSpPr txBox="1"/>
      </xdr:nvSpPr>
      <xdr:spPr>
        <a:xfrm>
          <a:off x="12547111" y="165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162560</xdr:rowOff>
    </xdr:from>
    <xdr:to>
      <xdr:col>31</xdr:col>
      <xdr:colOff>34925</xdr:colOff>
      <xdr:row>39</xdr:row>
      <xdr:rowOff>44450</xdr:rowOff>
    </xdr:to>
    <xdr:cxnSp macro="">
      <xdr:nvCxnSpPr>
        <xdr:cNvPr id="715" name="直線コネクタ 714"/>
        <xdr:cNvCxnSpPr/>
      </xdr:nvCxnSpPr>
      <xdr:spPr>
        <a:xfrm>
          <a:off x="20434300" y="6677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162560</xdr:rowOff>
    </xdr:from>
    <xdr:to>
      <xdr:col>29</xdr:col>
      <xdr:colOff>517525</xdr:colOff>
      <xdr:row>39</xdr:row>
      <xdr:rowOff>44450</xdr:rowOff>
    </xdr:to>
    <xdr:cxnSp macro="">
      <xdr:nvCxnSpPr>
        <xdr:cNvPr id="718" name="直線コネクタ 717"/>
        <xdr:cNvCxnSpPr/>
      </xdr:nvCxnSpPr>
      <xdr:spPr>
        <a:xfrm flipV="1">
          <a:off x="19545300" y="6677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70739</xdr:rowOff>
    </xdr:from>
    <xdr:to>
      <xdr:col>28</xdr:col>
      <xdr:colOff>314325</xdr:colOff>
      <xdr:row>39</xdr:row>
      <xdr:rowOff>44450</xdr:rowOff>
    </xdr:to>
    <xdr:cxnSp macro="">
      <xdr:nvCxnSpPr>
        <xdr:cNvPr id="721" name="直線コネクタ 720"/>
        <xdr:cNvCxnSpPr/>
      </xdr:nvCxnSpPr>
      <xdr:spPr>
        <a:xfrm>
          <a:off x="18656300" y="6585839"/>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111760</xdr:rowOff>
    </xdr:from>
    <xdr:to>
      <xdr:col>29</xdr:col>
      <xdr:colOff>568325</xdr:colOff>
      <xdr:row>39</xdr:row>
      <xdr:rowOff>41910</xdr:rowOff>
    </xdr:to>
    <xdr:sp macro="" textlink="">
      <xdr:nvSpPr>
        <xdr:cNvPr id="735" name="円/楕円 734"/>
        <xdr:cNvSpPr/>
      </xdr:nvSpPr>
      <xdr:spPr>
        <a:xfrm>
          <a:off x="20383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33037</xdr:rowOff>
    </xdr:from>
    <xdr:ext cx="378565" cy="259045"/>
    <xdr:sp macro="" textlink="">
      <xdr:nvSpPr>
        <xdr:cNvPr id="736" name="テキスト ボックス 735"/>
        <xdr:cNvSpPr txBox="1"/>
      </xdr:nvSpPr>
      <xdr:spPr>
        <a:xfrm>
          <a:off x="20245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19939</xdr:rowOff>
    </xdr:from>
    <xdr:to>
      <xdr:col>27</xdr:col>
      <xdr:colOff>161925</xdr:colOff>
      <xdr:row>38</xdr:row>
      <xdr:rowOff>121539</xdr:rowOff>
    </xdr:to>
    <xdr:sp macro="" textlink="">
      <xdr:nvSpPr>
        <xdr:cNvPr id="739" name="円/楕円 738"/>
        <xdr:cNvSpPr/>
      </xdr:nvSpPr>
      <xdr:spPr>
        <a:xfrm>
          <a:off x="18605500" y="65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112666</xdr:rowOff>
    </xdr:from>
    <xdr:ext cx="469744" cy="259045"/>
    <xdr:sp macro="" textlink="">
      <xdr:nvSpPr>
        <xdr:cNvPr id="740" name="テキスト ボックス 739"/>
        <xdr:cNvSpPr txBox="1"/>
      </xdr:nvSpPr>
      <xdr:spPr>
        <a:xfrm>
          <a:off x="18421427" y="662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39192</xdr:rowOff>
    </xdr:from>
    <xdr:to>
      <xdr:col>32</xdr:col>
      <xdr:colOff>187325</xdr:colOff>
      <xdr:row>59</xdr:row>
      <xdr:rowOff>42545</xdr:rowOff>
    </xdr:to>
    <xdr:cxnSp macro="">
      <xdr:nvCxnSpPr>
        <xdr:cNvPr id="769" name="直線コネクタ 768"/>
        <xdr:cNvCxnSpPr/>
      </xdr:nvCxnSpPr>
      <xdr:spPr>
        <a:xfrm>
          <a:off x="21323300" y="10154742"/>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39192</xdr:rowOff>
    </xdr:from>
    <xdr:to>
      <xdr:col>31</xdr:col>
      <xdr:colOff>34925</xdr:colOff>
      <xdr:row>59</xdr:row>
      <xdr:rowOff>41097</xdr:rowOff>
    </xdr:to>
    <xdr:cxnSp macro="">
      <xdr:nvCxnSpPr>
        <xdr:cNvPr id="772" name="直線コネクタ 771"/>
        <xdr:cNvCxnSpPr/>
      </xdr:nvCxnSpPr>
      <xdr:spPr>
        <a:xfrm flipV="1">
          <a:off x="20434300" y="1015474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73863</xdr:rowOff>
    </xdr:from>
    <xdr:to>
      <xdr:col>29</xdr:col>
      <xdr:colOff>517525</xdr:colOff>
      <xdr:row>59</xdr:row>
      <xdr:rowOff>41097</xdr:rowOff>
    </xdr:to>
    <xdr:cxnSp macro="">
      <xdr:nvCxnSpPr>
        <xdr:cNvPr id="775" name="直線コネクタ 774"/>
        <xdr:cNvCxnSpPr/>
      </xdr:nvCxnSpPr>
      <xdr:spPr>
        <a:xfrm>
          <a:off x="19545300" y="10017963"/>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75870</xdr:rowOff>
    </xdr:from>
    <xdr:to>
      <xdr:col>29</xdr:col>
      <xdr:colOff>568325</xdr:colOff>
      <xdr:row>58</xdr:row>
      <xdr:rowOff>6020</xdr:rowOff>
    </xdr:to>
    <xdr:sp macro="" textlink="">
      <xdr:nvSpPr>
        <xdr:cNvPr id="776" name="フローチャート : 判断 775"/>
        <xdr:cNvSpPr/>
      </xdr:nvSpPr>
      <xdr:spPr>
        <a:xfrm>
          <a:off x="20383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22547</xdr:rowOff>
    </xdr:from>
    <xdr:ext cx="469744" cy="259045"/>
    <xdr:sp macro="" textlink="">
      <xdr:nvSpPr>
        <xdr:cNvPr id="777" name="テキスト ボックス 776"/>
        <xdr:cNvSpPr txBox="1"/>
      </xdr:nvSpPr>
      <xdr:spPr>
        <a:xfrm>
          <a:off x="20199427" y="96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73863</xdr:rowOff>
    </xdr:from>
    <xdr:to>
      <xdr:col>28</xdr:col>
      <xdr:colOff>314325</xdr:colOff>
      <xdr:row>59</xdr:row>
      <xdr:rowOff>43688</xdr:rowOff>
    </xdr:to>
    <xdr:cxnSp macro="">
      <xdr:nvCxnSpPr>
        <xdr:cNvPr id="778" name="直線コネクタ 777"/>
        <xdr:cNvCxnSpPr/>
      </xdr:nvCxnSpPr>
      <xdr:spPr>
        <a:xfrm flipV="1">
          <a:off x="18656300" y="10017963"/>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72136</xdr:rowOff>
    </xdr:from>
    <xdr:to>
      <xdr:col>28</xdr:col>
      <xdr:colOff>365125</xdr:colOff>
      <xdr:row>58</xdr:row>
      <xdr:rowOff>2286</xdr:rowOff>
    </xdr:to>
    <xdr:sp macro="" textlink="">
      <xdr:nvSpPr>
        <xdr:cNvPr id="779" name="フローチャート : 判断 778"/>
        <xdr:cNvSpPr/>
      </xdr:nvSpPr>
      <xdr:spPr>
        <a:xfrm>
          <a:off x="19494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18813</xdr:rowOff>
    </xdr:from>
    <xdr:ext cx="469744" cy="259045"/>
    <xdr:sp macro="" textlink="">
      <xdr:nvSpPr>
        <xdr:cNvPr id="780" name="テキスト ボックス 779"/>
        <xdr:cNvSpPr txBox="1"/>
      </xdr:nvSpPr>
      <xdr:spPr>
        <a:xfrm>
          <a:off x="19310427" y="9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50876</xdr:rowOff>
    </xdr:from>
    <xdr:to>
      <xdr:col>27</xdr:col>
      <xdr:colOff>161925</xdr:colOff>
      <xdr:row>57</xdr:row>
      <xdr:rowOff>152476</xdr:rowOff>
    </xdr:to>
    <xdr:sp macro="" textlink="">
      <xdr:nvSpPr>
        <xdr:cNvPr id="781" name="フローチャート : 判断 780"/>
        <xdr:cNvSpPr/>
      </xdr:nvSpPr>
      <xdr:spPr>
        <a:xfrm>
          <a:off x="18605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169003</xdr:rowOff>
    </xdr:from>
    <xdr:ext cx="469744" cy="259045"/>
    <xdr:sp macro="" textlink="">
      <xdr:nvSpPr>
        <xdr:cNvPr id="782" name="テキスト ボックス 781"/>
        <xdr:cNvSpPr txBox="1"/>
      </xdr:nvSpPr>
      <xdr:spPr>
        <a:xfrm>
          <a:off x="18421427" y="95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163195</xdr:rowOff>
    </xdr:from>
    <xdr:to>
      <xdr:col>32</xdr:col>
      <xdr:colOff>238125</xdr:colOff>
      <xdr:row>59</xdr:row>
      <xdr:rowOff>93345</xdr:rowOff>
    </xdr:to>
    <xdr:sp macro="" textlink="">
      <xdr:nvSpPr>
        <xdr:cNvPr id="788" name="円/楕円 787"/>
        <xdr:cNvSpPr/>
      </xdr:nvSpPr>
      <xdr:spPr>
        <a:xfrm>
          <a:off x="221107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78122</xdr:rowOff>
    </xdr:from>
    <xdr:ext cx="313932" cy="259045"/>
    <xdr:sp macro="" textlink="">
      <xdr:nvSpPr>
        <xdr:cNvPr id="789" name="貸付金該当値テキスト"/>
        <xdr:cNvSpPr txBox="1"/>
      </xdr:nvSpPr>
      <xdr:spPr>
        <a:xfrm>
          <a:off x="22212300" y="1002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159842</xdr:rowOff>
    </xdr:from>
    <xdr:to>
      <xdr:col>31</xdr:col>
      <xdr:colOff>85725</xdr:colOff>
      <xdr:row>59</xdr:row>
      <xdr:rowOff>89992</xdr:rowOff>
    </xdr:to>
    <xdr:sp macro="" textlink="">
      <xdr:nvSpPr>
        <xdr:cNvPr id="790" name="円/楕円 789"/>
        <xdr:cNvSpPr/>
      </xdr:nvSpPr>
      <xdr:spPr>
        <a:xfrm>
          <a:off x="21272500" y="101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81119</xdr:rowOff>
    </xdr:from>
    <xdr:ext cx="313932" cy="259045"/>
    <xdr:sp macro="" textlink="">
      <xdr:nvSpPr>
        <xdr:cNvPr id="791" name="テキスト ボックス 790"/>
        <xdr:cNvSpPr txBox="1"/>
      </xdr:nvSpPr>
      <xdr:spPr>
        <a:xfrm>
          <a:off x="21166333" y="1019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161747</xdr:rowOff>
    </xdr:from>
    <xdr:to>
      <xdr:col>29</xdr:col>
      <xdr:colOff>568325</xdr:colOff>
      <xdr:row>59</xdr:row>
      <xdr:rowOff>91897</xdr:rowOff>
    </xdr:to>
    <xdr:sp macro="" textlink="">
      <xdr:nvSpPr>
        <xdr:cNvPr id="792" name="円/楕円 791"/>
        <xdr:cNvSpPr/>
      </xdr:nvSpPr>
      <xdr:spPr>
        <a:xfrm>
          <a:off x="203835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83024</xdr:rowOff>
    </xdr:from>
    <xdr:ext cx="313932" cy="259045"/>
    <xdr:sp macro="" textlink="">
      <xdr:nvSpPr>
        <xdr:cNvPr id="793" name="テキスト ボックス 792"/>
        <xdr:cNvSpPr txBox="1"/>
      </xdr:nvSpPr>
      <xdr:spPr>
        <a:xfrm>
          <a:off x="20277333" y="10198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23063</xdr:rowOff>
    </xdr:from>
    <xdr:to>
      <xdr:col>28</xdr:col>
      <xdr:colOff>365125</xdr:colOff>
      <xdr:row>58</xdr:row>
      <xdr:rowOff>124663</xdr:rowOff>
    </xdr:to>
    <xdr:sp macro="" textlink="">
      <xdr:nvSpPr>
        <xdr:cNvPr id="794" name="円/楕円 793"/>
        <xdr:cNvSpPr/>
      </xdr:nvSpPr>
      <xdr:spPr>
        <a:xfrm>
          <a:off x="19494500" y="99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115790</xdr:rowOff>
    </xdr:from>
    <xdr:ext cx="469744" cy="259045"/>
    <xdr:sp macro="" textlink="">
      <xdr:nvSpPr>
        <xdr:cNvPr id="795" name="テキスト ボックス 794"/>
        <xdr:cNvSpPr txBox="1"/>
      </xdr:nvSpPr>
      <xdr:spPr>
        <a:xfrm>
          <a:off x="19310427" y="100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164338</xdr:rowOff>
    </xdr:from>
    <xdr:to>
      <xdr:col>27</xdr:col>
      <xdr:colOff>161925</xdr:colOff>
      <xdr:row>59</xdr:row>
      <xdr:rowOff>94488</xdr:rowOff>
    </xdr:to>
    <xdr:sp macro="" textlink="">
      <xdr:nvSpPr>
        <xdr:cNvPr id="796" name="円/楕円 795"/>
        <xdr:cNvSpPr/>
      </xdr:nvSpPr>
      <xdr:spPr>
        <a:xfrm>
          <a:off x="18605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85615</xdr:rowOff>
    </xdr:from>
    <xdr:ext cx="313932" cy="259045"/>
    <xdr:sp macro="" textlink="">
      <xdr:nvSpPr>
        <xdr:cNvPr id="797" name="テキスト ボックス 796"/>
        <xdr:cNvSpPr txBox="1"/>
      </xdr:nvSpPr>
      <xdr:spPr>
        <a:xfrm>
          <a:off x="18499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84595</xdr:rowOff>
    </xdr:from>
    <xdr:to>
      <xdr:col>32</xdr:col>
      <xdr:colOff>187325</xdr:colOff>
      <xdr:row>77</xdr:row>
      <xdr:rowOff>95110</xdr:rowOff>
    </xdr:to>
    <xdr:cxnSp macro="">
      <xdr:nvCxnSpPr>
        <xdr:cNvPr id="827" name="直線コネクタ 826"/>
        <xdr:cNvCxnSpPr/>
      </xdr:nvCxnSpPr>
      <xdr:spPr>
        <a:xfrm flipV="1">
          <a:off x="21323300" y="13286245"/>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95110</xdr:rowOff>
    </xdr:from>
    <xdr:to>
      <xdr:col>31</xdr:col>
      <xdr:colOff>34925</xdr:colOff>
      <xdr:row>77</xdr:row>
      <xdr:rowOff>140729</xdr:rowOff>
    </xdr:to>
    <xdr:cxnSp macro="">
      <xdr:nvCxnSpPr>
        <xdr:cNvPr id="830" name="直線コネクタ 829"/>
        <xdr:cNvCxnSpPr/>
      </xdr:nvCxnSpPr>
      <xdr:spPr>
        <a:xfrm flipV="1">
          <a:off x="20434300" y="13296760"/>
          <a:ext cx="889000" cy="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140729</xdr:rowOff>
    </xdr:from>
    <xdr:to>
      <xdr:col>29</xdr:col>
      <xdr:colOff>517525</xdr:colOff>
      <xdr:row>77</xdr:row>
      <xdr:rowOff>166255</xdr:rowOff>
    </xdr:to>
    <xdr:cxnSp macro="">
      <xdr:nvCxnSpPr>
        <xdr:cNvPr id="833" name="直線コネクタ 832"/>
        <xdr:cNvCxnSpPr/>
      </xdr:nvCxnSpPr>
      <xdr:spPr>
        <a:xfrm flipV="1">
          <a:off x="19545300" y="13342379"/>
          <a:ext cx="8890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4" name="フローチャート : 判断 833"/>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57904</xdr:rowOff>
    </xdr:from>
    <xdr:ext cx="534377" cy="259045"/>
    <xdr:sp macro="" textlink="">
      <xdr:nvSpPr>
        <xdr:cNvPr id="835" name="テキスト ボックス 834"/>
        <xdr:cNvSpPr txBox="1"/>
      </xdr:nvSpPr>
      <xdr:spPr>
        <a:xfrm>
          <a:off x="20167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158865</xdr:rowOff>
    </xdr:from>
    <xdr:to>
      <xdr:col>28</xdr:col>
      <xdr:colOff>314325</xdr:colOff>
      <xdr:row>77</xdr:row>
      <xdr:rowOff>166255</xdr:rowOff>
    </xdr:to>
    <xdr:cxnSp macro="">
      <xdr:nvCxnSpPr>
        <xdr:cNvPr id="836" name="直線コネクタ 835"/>
        <xdr:cNvCxnSpPr/>
      </xdr:nvCxnSpPr>
      <xdr:spPr>
        <a:xfrm>
          <a:off x="18656300" y="13360515"/>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37" name="フローチャート : 判断 836"/>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38" name="テキスト ボックス 837"/>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39" name="フローチャート : 判断 838"/>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108145</xdr:rowOff>
    </xdr:from>
    <xdr:ext cx="534377" cy="259045"/>
    <xdr:sp macro="" textlink="">
      <xdr:nvSpPr>
        <xdr:cNvPr id="840" name="テキスト ボックス 839"/>
        <xdr:cNvSpPr txBox="1"/>
      </xdr:nvSpPr>
      <xdr:spPr>
        <a:xfrm>
          <a:off x="18389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33795</xdr:rowOff>
    </xdr:from>
    <xdr:to>
      <xdr:col>32</xdr:col>
      <xdr:colOff>238125</xdr:colOff>
      <xdr:row>77</xdr:row>
      <xdr:rowOff>135395</xdr:rowOff>
    </xdr:to>
    <xdr:sp macro="" textlink="">
      <xdr:nvSpPr>
        <xdr:cNvPr id="846" name="円/楕円 845"/>
        <xdr:cNvSpPr/>
      </xdr:nvSpPr>
      <xdr:spPr>
        <a:xfrm>
          <a:off x="22110700" y="132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12222</xdr:rowOff>
    </xdr:from>
    <xdr:ext cx="534377" cy="259045"/>
    <xdr:sp macro="" textlink="">
      <xdr:nvSpPr>
        <xdr:cNvPr id="847" name="繰出金該当値テキスト"/>
        <xdr:cNvSpPr txBox="1"/>
      </xdr:nvSpPr>
      <xdr:spPr>
        <a:xfrm>
          <a:off x="22212300" y="132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53,839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44310</xdr:rowOff>
    </xdr:from>
    <xdr:to>
      <xdr:col>31</xdr:col>
      <xdr:colOff>85725</xdr:colOff>
      <xdr:row>77</xdr:row>
      <xdr:rowOff>145910</xdr:rowOff>
    </xdr:to>
    <xdr:sp macro="" textlink="">
      <xdr:nvSpPr>
        <xdr:cNvPr id="848" name="円/楕円 847"/>
        <xdr:cNvSpPr/>
      </xdr:nvSpPr>
      <xdr:spPr>
        <a:xfrm>
          <a:off x="21272500" y="132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137037</xdr:rowOff>
    </xdr:from>
    <xdr:ext cx="534377" cy="259045"/>
    <xdr:sp macro="" textlink="">
      <xdr:nvSpPr>
        <xdr:cNvPr id="849" name="テキスト ボックス 848"/>
        <xdr:cNvSpPr txBox="1"/>
      </xdr:nvSpPr>
      <xdr:spPr>
        <a:xfrm>
          <a:off x="21056111" y="1333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89929</xdr:rowOff>
    </xdr:from>
    <xdr:to>
      <xdr:col>29</xdr:col>
      <xdr:colOff>568325</xdr:colOff>
      <xdr:row>78</xdr:row>
      <xdr:rowOff>20079</xdr:rowOff>
    </xdr:to>
    <xdr:sp macro="" textlink="">
      <xdr:nvSpPr>
        <xdr:cNvPr id="850" name="円/楕円 849"/>
        <xdr:cNvSpPr/>
      </xdr:nvSpPr>
      <xdr:spPr>
        <a:xfrm>
          <a:off x="20383500" y="132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11206</xdr:rowOff>
    </xdr:from>
    <xdr:ext cx="534377" cy="259045"/>
    <xdr:sp macro="" textlink="">
      <xdr:nvSpPr>
        <xdr:cNvPr id="851" name="テキスト ボックス 850"/>
        <xdr:cNvSpPr txBox="1"/>
      </xdr:nvSpPr>
      <xdr:spPr>
        <a:xfrm>
          <a:off x="20167111" y="133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115455</xdr:rowOff>
    </xdr:from>
    <xdr:to>
      <xdr:col>28</xdr:col>
      <xdr:colOff>365125</xdr:colOff>
      <xdr:row>78</xdr:row>
      <xdr:rowOff>45605</xdr:rowOff>
    </xdr:to>
    <xdr:sp macro="" textlink="">
      <xdr:nvSpPr>
        <xdr:cNvPr id="852" name="円/楕円 851"/>
        <xdr:cNvSpPr/>
      </xdr:nvSpPr>
      <xdr:spPr>
        <a:xfrm>
          <a:off x="19494500" y="133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36732</xdr:rowOff>
    </xdr:from>
    <xdr:ext cx="534377" cy="259045"/>
    <xdr:sp macro="" textlink="">
      <xdr:nvSpPr>
        <xdr:cNvPr id="853" name="テキスト ボックス 852"/>
        <xdr:cNvSpPr txBox="1"/>
      </xdr:nvSpPr>
      <xdr:spPr>
        <a:xfrm>
          <a:off x="19278111" y="134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108065</xdr:rowOff>
    </xdr:from>
    <xdr:to>
      <xdr:col>27</xdr:col>
      <xdr:colOff>161925</xdr:colOff>
      <xdr:row>78</xdr:row>
      <xdr:rowOff>38215</xdr:rowOff>
    </xdr:to>
    <xdr:sp macro="" textlink="">
      <xdr:nvSpPr>
        <xdr:cNvPr id="854" name="円/楕円 853"/>
        <xdr:cNvSpPr/>
      </xdr:nvSpPr>
      <xdr:spPr>
        <a:xfrm>
          <a:off x="18605500" y="133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29342</xdr:rowOff>
    </xdr:from>
    <xdr:ext cx="534377" cy="259045"/>
    <xdr:sp macro="" textlink="">
      <xdr:nvSpPr>
        <xdr:cNvPr id="855" name="テキスト ボックス 854"/>
        <xdr:cNvSpPr txBox="1"/>
      </xdr:nvSpPr>
      <xdr:spPr>
        <a:xfrm>
          <a:off x="18389111" y="134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7" name="テキスト ボックス 86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9" name="テキスト ボックス 86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1" name="テキスト ボックス 87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3" name="テキスト ボックス 87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5" name="テキスト ボックス 87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7" name="テキスト ボックス 87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9" name="直線コネクタ 87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1" name="フローチャート : 判断 890"/>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2" name="テキスト ボックス 891"/>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4" name="フローチャート : 判断 89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5" name="テキスト ボックス 894"/>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6" name="フローチャート : 判断 89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7" name="テキスト ボックス 89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6" name="テキスト ボックス 905"/>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0" name="テキスト ボックス 909"/>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2" name="テキスト ボックス 911"/>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歳出決算総額は、住民一人当たり</a:t>
          </a:r>
          <a:r>
            <a:rPr kumimoji="1" lang="en-US" altLang="ja-JP" sz="1300">
              <a:latin typeface="ＭＳ Ｐゴシック"/>
            </a:rPr>
            <a:t>622,551</a:t>
          </a:r>
          <a:r>
            <a:rPr kumimoji="1" lang="ja-JP" altLang="en-US" sz="1300">
              <a:latin typeface="ＭＳ Ｐゴシック"/>
            </a:rPr>
            <a:t>円となっている。類似団体平均を上回っている項目は、維持補修費、扶助費及び公債費である。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維持補修費については、老朽化した町営受託に係る経費や林道及び町道に係る経費が多いためである。扶助費は、住民一人当たり</a:t>
          </a:r>
          <a:r>
            <a:rPr kumimoji="1" lang="en-US" altLang="ja-JP" sz="1300">
              <a:latin typeface="ＭＳ Ｐゴシック"/>
            </a:rPr>
            <a:t>103,155</a:t>
          </a:r>
          <a:r>
            <a:rPr kumimoji="1" lang="ja-JP" altLang="en-US" sz="1300">
              <a:latin typeface="ＭＳ Ｐゴシック"/>
            </a:rPr>
            <a:t>円となっており、類似団体と比較して一人当たりコストが高い状況となっている。これは、町単独で中学校卒業までの医療費の無料化や児童発達支援事業等を実施しているためであり、前年度決算と比較すると２％の増となっている。公債費については、平成</a:t>
          </a:r>
          <a:r>
            <a:rPr kumimoji="1" lang="en-US" altLang="ja-JP" sz="1300">
              <a:latin typeface="ＭＳ Ｐゴシック"/>
            </a:rPr>
            <a:t>15</a:t>
          </a:r>
          <a:r>
            <a:rPr kumimoji="1" lang="ja-JP" altLang="en-US" sz="1300">
              <a:latin typeface="ＭＳ Ｐゴシック"/>
            </a:rPr>
            <a:t>年度から実施した</a:t>
          </a:r>
          <a:r>
            <a:rPr kumimoji="1" lang="ja-JP" altLang="ja-JP" sz="1300">
              <a:solidFill>
                <a:schemeClr val="dk1"/>
              </a:solidFill>
              <a:effectLst/>
              <a:latin typeface="+mn-lt"/>
              <a:ea typeface="+mn-ea"/>
              <a:cs typeface="+mn-cs"/>
            </a:rPr>
            <a:t>英彦山スロープカー設置事業や英彦山花園整備事業等の大型事業の財源として借入れた地方債の元利償還額が多いためである。そのため、</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年度及び</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a:t>
          </a:r>
          <a:r>
            <a:rPr kumimoji="1" lang="ja-JP" altLang="ja-JP" sz="1300">
              <a:solidFill>
                <a:schemeClr val="dk1"/>
              </a:solidFill>
              <a:effectLst/>
              <a:latin typeface="+mn-lt"/>
              <a:ea typeface="+mn-ea"/>
              <a:cs typeface="+mn-cs"/>
            </a:rPr>
            <a:t>公債費の繰上償還を実施したため</a:t>
          </a:r>
          <a:r>
            <a:rPr kumimoji="1" lang="ja-JP" altLang="en-US" sz="1300">
              <a:solidFill>
                <a:schemeClr val="dk1"/>
              </a:solidFill>
              <a:effectLst/>
              <a:latin typeface="+mn-lt"/>
              <a:ea typeface="+mn-ea"/>
              <a:cs typeface="+mn-cs"/>
            </a:rPr>
            <a:t>前年度決算と比較すると</a:t>
          </a:r>
          <a:r>
            <a:rPr kumimoji="1" lang="en-US" altLang="ja-JP" sz="1300">
              <a:solidFill>
                <a:schemeClr val="dk1"/>
              </a:solidFill>
              <a:effectLst/>
              <a:latin typeface="+mn-lt"/>
              <a:ea typeface="+mn-ea"/>
              <a:cs typeface="+mn-cs"/>
            </a:rPr>
            <a:t>32</a:t>
          </a:r>
          <a:r>
            <a:rPr kumimoji="1" lang="ja-JP" altLang="en-US" sz="1300">
              <a:solidFill>
                <a:schemeClr val="dk1"/>
              </a:solidFill>
              <a:effectLst/>
              <a:latin typeface="+mn-lt"/>
              <a:ea typeface="+mn-ea"/>
              <a:cs typeface="+mn-cs"/>
            </a:rPr>
            <a:t>％の減となったが類似団体平均を上回っている状況である。この</a:t>
          </a:r>
          <a:r>
            <a:rPr kumimoji="1" lang="ja-JP" altLang="en-US" sz="1300">
              <a:solidFill>
                <a:sysClr val="windowText" lastClr="000000"/>
              </a:solidFill>
              <a:effectLst/>
              <a:latin typeface="+mn-lt"/>
              <a:ea typeface="+mn-ea"/>
              <a:cs typeface="+mn-cs"/>
            </a:rPr>
            <a:t>ため</a:t>
          </a:r>
          <a:r>
            <a:rPr kumimoji="1" lang="ja-JP" altLang="ja-JP" sz="1300">
              <a:solidFill>
                <a:sysClr val="windowText" lastClr="000000"/>
              </a:solidFill>
              <a:effectLst/>
              <a:latin typeface="+mn-lt"/>
              <a:ea typeface="+mn-ea"/>
              <a:cs typeface="+mn-cs"/>
            </a:rPr>
            <a:t>今後</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地方債の発行については事業の重要性等を十分考慮</a:t>
          </a:r>
          <a:r>
            <a:rPr kumimoji="1" lang="ja-JP" altLang="en-US" sz="1300">
              <a:solidFill>
                <a:sysClr val="windowText" lastClr="000000"/>
              </a:solidFill>
              <a:effectLst/>
              <a:latin typeface="+mn-lt"/>
              <a:ea typeface="+mn-ea"/>
              <a:cs typeface="+mn-cs"/>
            </a:rPr>
            <a:t>する。また、起債の繰上償還を</a:t>
          </a:r>
          <a:r>
            <a:rPr kumimoji="1" lang="ja-JP" altLang="ja-JP" sz="1300">
              <a:solidFill>
                <a:sysClr val="windowText" lastClr="000000"/>
              </a:solidFill>
              <a:effectLst/>
              <a:latin typeface="+mn-lt"/>
              <a:ea typeface="+mn-ea"/>
              <a:cs typeface="+mn-cs"/>
            </a:rPr>
            <a:t>計画的に実施</a:t>
          </a:r>
          <a:r>
            <a:rPr kumimoji="1" lang="ja-JP" altLang="en-US" sz="1300">
              <a:solidFill>
                <a:sysClr val="windowText" lastClr="000000"/>
              </a:solidFill>
              <a:effectLst/>
              <a:latin typeface="+mn-lt"/>
              <a:ea typeface="+mn-ea"/>
              <a:cs typeface="+mn-cs"/>
            </a:rPr>
            <a:t>し、償還額の平準化を図る。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solidFill>
              <a:srgbClr val="FF0000"/>
            </a:solidFill>
            <a:effectLst/>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10,374
10,368
132.20
6,601,269
6,458,347
142,149
3,739,254
6,143,724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67691</xdr:rowOff>
    </xdr:from>
    <xdr:to>
      <xdr:col>6</xdr:col>
      <xdr:colOff>511175</xdr:colOff>
      <xdr:row>36</xdr:row>
      <xdr:rowOff>153670</xdr:rowOff>
    </xdr:to>
    <xdr:cxnSp macro="">
      <xdr:nvCxnSpPr>
        <xdr:cNvPr id="61" name="直線コネクタ 60"/>
        <xdr:cNvCxnSpPr/>
      </xdr:nvCxnSpPr>
      <xdr:spPr>
        <a:xfrm>
          <a:off x="3797300" y="6239891"/>
          <a:ext cx="8382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67691</xdr:rowOff>
    </xdr:from>
    <xdr:to>
      <xdr:col>5</xdr:col>
      <xdr:colOff>358775</xdr:colOff>
      <xdr:row>36</xdr:row>
      <xdr:rowOff>160909</xdr:rowOff>
    </xdr:to>
    <xdr:cxnSp macro="">
      <xdr:nvCxnSpPr>
        <xdr:cNvPr id="64" name="直線コネクタ 63"/>
        <xdr:cNvCxnSpPr/>
      </xdr:nvCxnSpPr>
      <xdr:spPr>
        <a:xfrm flipV="1">
          <a:off x="2908300" y="6239891"/>
          <a:ext cx="889000" cy="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141732</xdr:rowOff>
    </xdr:from>
    <xdr:to>
      <xdr:col>4</xdr:col>
      <xdr:colOff>155575</xdr:colOff>
      <xdr:row>36</xdr:row>
      <xdr:rowOff>160909</xdr:rowOff>
    </xdr:to>
    <xdr:cxnSp macro="">
      <xdr:nvCxnSpPr>
        <xdr:cNvPr id="67" name="直線コネクタ 66"/>
        <xdr:cNvCxnSpPr/>
      </xdr:nvCxnSpPr>
      <xdr:spPr>
        <a:xfrm>
          <a:off x="2019300" y="6313932"/>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7874</xdr:rowOff>
    </xdr:from>
    <xdr:to>
      <xdr:col>4</xdr:col>
      <xdr:colOff>206375</xdr:colOff>
      <xdr:row>38</xdr:row>
      <xdr:rowOff>109474</xdr:rowOff>
    </xdr:to>
    <xdr:sp macro="" textlink="">
      <xdr:nvSpPr>
        <xdr:cNvPr id="68" name="フローチャート : 判断 67"/>
        <xdr:cNvSpPr/>
      </xdr:nvSpPr>
      <xdr:spPr>
        <a:xfrm>
          <a:off x="2857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100601</xdr:rowOff>
    </xdr:from>
    <xdr:ext cx="469744" cy="259045"/>
    <xdr:sp macro="" textlink="">
      <xdr:nvSpPr>
        <xdr:cNvPr id="69" name="テキスト ボックス 68"/>
        <xdr:cNvSpPr txBox="1"/>
      </xdr:nvSpPr>
      <xdr:spPr>
        <a:xfrm>
          <a:off x="2673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141732</xdr:rowOff>
    </xdr:from>
    <xdr:to>
      <xdr:col>2</xdr:col>
      <xdr:colOff>638175</xdr:colOff>
      <xdr:row>36</xdr:row>
      <xdr:rowOff>150495</xdr:rowOff>
    </xdr:to>
    <xdr:cxnSp macro="">
      <xdr:nvCxnSpPr>
        <xdr:cNvPr id="70" name="直線コネクタ 69"/>
        <xdr:cNvCxnSpPr/>
      </xdr:nvCxnSpPr>
      <xdr:spPr>
        <a:xfrm flipV="1">
          <a:off x="1130300" y="631393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21844</xdr:rowOff>
    </xdr:from>
    <xdr:to>
      <xdr:col>3</xdr:col>
      <xdr:colOff>3175</xdr:colOff>
      <xdr:row>38</xdr:row>
      <xdr:rowOff>123444</xdr:rowOff>
    </xdr:to>
    <xdr:sp macro="" textlink="">
      <xdr:nvSpPr>
        <xdr:cNvPr id="71" name="フローチャート : 判断 70"/>
        <xdr:cNvSpPr/>
      </xdr:nvSpPr>
      <xdr:spPr>
        <a:xfrm>
          <a:off x="1968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114571</xdr:rowOff>
    </xdr:from>
    <xdr:ext cx="469744" cy="259045"/>
    <xdr:sp macro="" textlink="">
      <xdr:nvSpPr>
        <xdr:cNvPr id="72" name="テキスト ボックス 71"/>
        <xdr:cNvSpPr txBox="1"/>
      </xdr:nvSpPr>
      <xdr:spPr>
        <a:xfrm>
          <a:off x="1784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1397</xdr:rowOff>
    </xdr:from>
    <xdr:to>
      <xdr:col>1</xdr:col>
      <xdr:colOff>485775</xdr:colOff>
      <xdr:row>38</xdr:row>
      <xdr:rowOff>102997</xdr:rowOff>
    </xdr:to>
    <xdr:sp macro="" textlink="">
      <xdr:nvSpPr>
        <xdr:cNvPr id="73" name="フローチャート : 判断 72"/>
        <xdr:cNvSpPr/>
      </xdr:nvSpPr>
      <xdr:spPr>
        <a:xfrm>
          <a:off x="1079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94124</xdr:rowOff>
    </xdr:from>
    <xdr:ext cx="469744" cy="259045"/>
    <xdr:sp macro="" textlink="">
      <xdr:nvSpPr>
        <xdr:cNvPr id="74" name="テキスト ボックス 73"/>
        <xdr:cNvSpPr txBox="1"/>
      </xdr:nvSpPr>
      <xdr:spPr>
        <a:xfrm>
          <a:off x="8954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102870</xdr:rowOff>
    </xdr:from>
    <xdr:to>
      <xdr:col>6</xdr:col>
      <xdr:colOff>561975</xdr:colOff>
      <xdr:row>37</xdr:row>
      <xdr:rowOff>33020</xdr:rowOff>
    </xdr:to>
    <xdr:sp macro="" textlink="">
      <xdr:nvSpPr>
        <xdr:cNvPr id="80" name="円/楕円 79"/>
        <xdr:cNvSpPr/>
      </xdr:nvSpPr>
      <xdr:spPr>
        <a:xfrm>
          <a:off x="45847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81297</xdr:rowOff>
    </xdr:from>
    <xdr:ext cx="469744" cy="259045"/>
    <xdr:sp macro="" textlink="">
      <xdr:nvSpPr>
        <xdr:cNvPr id="81" name="議会費該当値テキスト"/>
        <xdr:cNvSpPr txBox="1"/>
      </xdr:nvSpPr>
      <xdr:spPr>
        <a:xfrm>
          <a:off x="4686300" y="625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16891</xdr:rowOff>
    </xdr:from>
    <xdr:to>
      <xdr:col>5</xdr:col>
      <xdr:colOff>409575</xdr:colOff>
      <xdr:row>36</xdr:row>
      <xdr:rowOff>118491</xdr:rowOff>
    </xdr:to>
    <xdr:sp macro="" textlink="">
      <xdr:nvSpPr>
        <xdr:cNvPr id="82" name="円/楕円 81"/>
        <xdr:cNvSpPr/>
      </xdr:nvSpPr>
      <xdr:spPr>
        <a:xfrm>
          <a:off x="3746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109618</xdr:rowOff>
    </xdr:from>
    <xdr:ext cx="469744" cy="259045"/>
    <xdr:sp macro="" textlink="">
      <xdr:nvSpPr>
        <xdr:cNvPr id="83" name="テキスト ボックス 82"/>
        <xdr:cNvSpPr txBox="1"/>
      </xdr:nvSpPr>
      <xdr:spPr>
        <a:xfrm>
          <a:off x="3562427"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110109</xdr:rowOff>
    </xdr:from>
    <xdr:to>
      <xdr:col>4</xdr:col>
      <xdr:colOff>206375</xdr:colOff>
      <xdr:row>37</xdr:row>
      <xdr:rowOff>40259</xdr:rowOff>
    </xdr:to>
    <xdr:sp macro="" textlink="">
      <xdr:nvSpPr>
        <xdr:cNvPr id="84" name="円/楕円 83"/>
        <xdr:cNvSpPr/>
      </xdr:nvSpPr>
      <xdr:spPr>
        <a:xfrm>
          <a:off x="2857500" y="62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56786</xdr:rowOff>
    </xdr:from>
    <xdr:ext cx="469744" cy="259045"/>
    <xdr:sp macro="" textlink="">
      <xdr:nvSpPr>
        <xdr:cNvPr id="85" name="テキスト ボックス 84"/>
        <xdr:cNvSpPr txBox="1"/>
      </xdr:nvSpPr>
      <xdr:spPr>
        <a:xfrm>
          <a:off x="2673427" y="60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90932</xdr:rowOff>
    </xdr:from>
    <xdr:to>
      <xdr:col>3</xdr:col>
      <xdr:colOff>3175</xdr:colOff>
      <xdr:row>37</xdr:row>
      <xdr:rowOff>21082</xdr:rowOff>
    </xdr:to>
    <xdr:sp macro="" textlink="">
      <xdr:nvSpPr>
        <xdr:cNvPr id="86" name="円/楕円 85"/>
        <xdr:cNvSpPr/>
      </xdr:nvSpPr>
      <xdr:spPr>
        <a:xfrm>
          <a:off x="1968500" y="62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87" name="テキスト ボックス 86"/>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99695</xdr:rowOff>
    </xdr:from>
    <xdr:to>
      <xdr:col>1</xdr:col>
      <xdr:colOff>485775</xdr:colOff>
      <xdr:row>37</xdr:row>
      <xdr:rowOff>29845</xdr:rowOff>
    </xdr:to>
    <xdr:sp macro="" textlink="">
      <xdr:nvSpPr>
        <xdr:cNvPr id="88" name="円/楕円 87"/>
        <xdr:cNvSpPr/>
      </xdr:nvSpPr>
      <xdr:spPr>
        <a:xfrm>
          <a:off x="1079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46372</xdr:rowOff>
    </xdr:from>
    <xdr:ext cx="469744" cy="259045"/>
    <xdr:sp macro="" textlink="">
      <xdr:nvSpPr>
        <xdr:cNvPr id="89" name="テキスト ボックス 88"/>
        <xdr:cNvSpPr txBox="1"/>
      </xdr:nvSpPr>
      <xdr:spPr>
        <a:xfrm>
          <a:off x="895427" y="604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127702</xdr:rowOff>
    </xdr:from>
    <xdr:to>
      <xdr:col>6</xdr:col>
      <xdr:colOff>511175</xdr:colOff>
      <xdr:row>58</xdr:row>
      <xdr:rowOff>130220</xdr:rowOff>
    </xdr:to>
    <xdr:cxnSp macro="">
      <xdr:nvCxnSpPr>
        <xdr:cNvPr id="120" name="直線コネクタ 119"/>
        <xdr:cNvCxnSpPr/>
      </xdr:nvCxnSpPr>
      <xdr:spPr>
        <a:xfrm flipV="1">
          <a:off x="3797300" y="10071802"/>
          <a:ext cx="8382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130220</xdr:rowOff>
    </xdr:from>
    <xdr:to>
      <xdr:col>5</xdr:col>
      <xdr:colOff>358775</xdr:colOff>
      <xdr:row>58</xdr:row>
      <xdr:rowOff>154076</xdr:rowOff>
    </xdr:to>
    <xdr:cxnSp macro="">
      <xdr:nvCxnSpPr>
        <xdr:cNvPr id="123" name="直線コネクタ 122"/>
        <xdr:cNvCxnSpPr/>
      </xdr:nvCxnSpPr>
      <xdr:spPr>
        <a:xfrm flipV="1">
          <a:off x="2908300" y="10074320"/>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126624</xdr:rowOff>
    </xdr:from>
    <xdr:to>
      <xdr:col>4</xdr:col>
      <xdr:colOff>155575</xdr:colOff>
      <xdr:row>58</xdr:row>
      <xdr:rowOff>154076</xdr:rowOff>
    </xdr:to>
    <xdr:cxnSp macro="">
      <xdr:nvCxnSpPr>
        <xdr:cNvPr id="126" name="直線コネクタ 125"/>
        <xdr:cNvCxnSpPr/>
      </xdr:nvCxnSpPr>
      <xdr:spPr>
        <a:xfrm>
          <a:off x="2019300" y="10070724"/>
          <a:ext cx="889000" cy="2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132357</xdr:rowOff>
    </xdr:from>
    <xdr:to>
      <xdr:col>4</xdr:col>
      <xdr:colOff>206375</xdr:colOff>
      <xdr:row>58</xdr:row>
      <xdr:rowOff>62507</xdr:rowOff>
    </xdr:to>
    <xdr:sp macro="" textlink="">
      <xdr:nvSpPr>
        <xdr:cNvPr id="127" name="フローチャート : 判断 126"/>
        <xdr:cNvSpPr/>
      </xdr:nvSpPr>
      <xdr:spPr>
        <a:xfrm>
          <a:off x="2857500" y="990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79034</xdr:rowOff>
    </xdr:from>
    <xdr:ext cx="599010" cy="259045"/>
    <xdr:sp macro="" textlink="">
      <xdr:nvSpPr>
        <xdr:cNvPr id="128" name="テキスト ボックス 127"/>
        <xdr:cNvSpPr txBox="1"/>
      </xdr:nvSpPr>
      <xdr:spPr>
        <a:xfrm>
          <a:off x="2608794" y="96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126624</xdr:rowOff>
    </xdr:from>
    <xdr:to>
      <xdr:col>2</xdr:col>
      <xdr:colOff>638175</xdr:colOff>
      <xdr:row>58</xdr:row>
      <xdr:rowOff>128809</xdr:rowOff>
    </xdr:to>
    <xdr:cxnSp macro="">
      <xdr:nvCxnSpPr>
        <xdr:cNvPr id="129" name="直線コネクタ 128"/>
        <xdr:cNvCxnSpPr/>
      </xdr:nvCxnSpPr>
      <xdr:spPr>
        <a:xfrm flipV="1">
          <a:off x="1130300" y="10070724"/>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51831</xdr:rowOff>
    </xdr:from>
    <xdr:to>
      <xdr:col>3</xdr:col>
      <xdr:colOff>3175</xdr:colOff>
      <xdr:row>58</xdr:row>
      <xdr:rowOff>153431</xdr:rowOff>
    </xdr:to>
    <xdr:sp macro="" textlink="">
      <xdr:nvSpPr>
        <xdr:cNvPr id="130" name="フローチャート : 判断 129"/>
        <xdr:cNvSpPr/>
      </xdr:nvSpPr>
      <xdr:spPr>
        <a:xfrm>
          <a:off x="1968500" y="99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169958</xdr:rowOff>
    </xdr:from>
    <xdr:ext cx="599010" cy="259045"/>
    <xdr:sp macro="" textlink="">
      <xdr:nvSpPr>
        <xdr:cNvPr id="131" name="テキスト ボックス 130"/>
        <xdr:cNvSpPr txBox="1"/>
      </xdr:nvSpPr>
      <xdr:spPr>
        <a:xfrm>
          <a:off x="1719794" y="977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75798</xdr:rowOff>
    </xdr:from>
    <xdr:to>
      <xdr:col>1</xdr:col>
      <xdr:colOff>485775</xdr:colOff>
      <xdr:row>59</xdr:row>
      <xdr:rowOff>5948</xdr:rowOff>
    </xdr:to>
    <xdr:sp macro="" textlink="">
      <xdr:nvSpPr>
        <xdr:cNvPr id="132" name="フローチャート : 判断 131"/>
        <xdr:cNvSpPr/>
      </xdr:nvSpPr>
      <xdr:spPr>
        <a:xfrm>
          <a:off x="1079500" y="1001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22475</xdr:rowOff>
    </xdr:from>
    <xdr:ext cx="534377" cy="259045"/>
    <xdr:sp macro="" textlink="">
      <xdr:nvSpPr>
        <xdr:cNvPr id="133" name="テキスト ボックス 132"/>
        <xdr:cNvSpPr txBox="1"/>
      </xdr:nvSpPr>
      <xdr:spPr>
        <a:xfrm>
          <a:off x="863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76902</xdr:rowOff>
    </xdr:from>
    <xdr:to>
      <xdr:col>6</xdr:col>
      <xdr:colOff>561975</xdr:colOff>
      <xdr:row>59</xdr:row>
      <xdr:rowOff>7052</xdr:rowOff>
    </xdr:to>
    <xdr:sp macro="" textlink="">
      <xdr:nvSpPr>
        <xdr:cNvPr id="139" name="円/楕円 138"/>
        <xdr:cNvSpPr/>
      </xdr:nvSpPr>
      <xdr:spPr>
        <a:xfrm>
          <a:off x="4584700" y="100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163279</xdr:rowOff>
    </xdr:from>
    <xdr:ext cx="534377" cy="259045"/>
    <xdr:sp macro="" textlink="">
      <xdr:nvSpPr>
        <xdr:cNvPr id="140" name="総務費該当値テキスト"/>
        <xdr:cNvSpPr txBox="1"/>
      </xdr:nvSpPr>
      <xdr:spPr>
        <a:xfrm>
          <a:off x="4686300" y="99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79420</xdr:rowOff>
    </xdr:from>
    <xdr:to>
      <xdr:col>5</xdr:col>
      <xdr:colOff>409575</xdr:colOff>
      <xdr:row>59</xdr:row>
      <xdr:rowOff>9570</xdr:rowOff>
    </xdr:to>
    <xdr:sp macro="" textlink="">
      <xdr:nvSpPr>
        <xdr:cNvPr id="141" name="円/楕円 140"/>
        <xdr:cNvSpPr/>
      </xdr:nvSpPr>
      <xdr:spPr>
        <a:xfrm>
          <a:off x="3746500" y="100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697</xdr:rowOff>
    </xdr:from>
    <xdr:ext cx="534377" cy="259045"/>
    <xdr:sp macro="" textlink="">
      <xdr:nvSpPr>
        <xdr:cNvPr id="142" name="テキスト ボックス 141"/>
        <xdr:cNvSpPr txBox="1"/>
      </xdr:nvSpPr>
      <xdr:spPr>
        <a:xfrm>
          <a:off x="3530111" y="101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103276</xdr:rowOff>
    </xdr:from>
    <xdr:to>
      <xdr:col>4</xdr:col>
      <xdr:colOff>206375</xdr:colOff>
      <xdr:row>59</xdr:row>
      <xdr:rowOff>33426</xdr:rowOff>
    </xdr:to>
    <xdr:sp macro="" textlink="">
      <xdr:nvSpPr>
        <xdr:cNvPr id="143" name="円/楕円 142"/>
        <xdr:cNvSpPr/>
      </xdr:nvSpPr>
      <xdr:spPr>
        <a:xfrm>
          <a:off x="2857500" y="100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24553</xdr:rowOff>
    </xdr:from>
    <xdr:ext cx="534377" cy="259045"/>
    <xdr:sp macro="" textlink="">
      <xdr:nvSpPr>
        <xdr:cNvPr id="144" name="テキスト ボックス 143"/>
        <xdr:cNvSpPr txBox="1"/>
      </xdr:nvSpPr>
      <xdr:spPr>
        <a:xfrm>
          <a:off x="2641111" y="1014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75824</xdr:rowOff>
    </xdr:from>
    <xdr:to>
      <xdr:col>3</xdr:col>
      <xdr:colOff>3175</xdr:colOff>
      <xdr:row>59</xdr:row>
      <xdr:rowOff>5974</xdr:rowOff>
    </xdr:to>
    <xdr:sp macro="" textlink="">
      <xdr:nvSpPr>
        <xdr:cNvPr id="145" name="円/楕円 144"/>
        <xdr:cNvSpPr/>
      </xdr:nvSpPr>
      <xdr:spPr>
        <a:xfrm>
          <a:off x="1968500" y="100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168551</xdr:rowOff>
    </xdr:from>
    <xdr:ext cx="534377" cy="259045"/>
    <xdr:sp macro="" textlink="">
      <xdr:nvSpPr>
        <xdr:cNvPr id="146" name="テキスト ボックス 145"/>
        <xdr:cNvSpPr txBox="1"/>
      </xdr:nvSpPr>
      <xdr:spPr>
        <a:xfrm>
          <a:off x="1752111" y="1011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78009</xdr:rowOff>
    </xdr:from>
    <xdr:to>
      <xdr:col>1</xdr:col>
      <xdr:colOff>485775</xdr:colOff>
      <xdr:row>59</xdr:row>
      <xdr:rowOff>8159</xdr:rowOff>
    </xdr:to>
    <xdr:sp macro="" textlink="">
      <xdr:nvSpPr>
        <xdr:cNvPr id="147" name="円/楕円 146"/>
        <xdr:cNvSpPr/>
      </xdr:nvSpPr>
      <xdr:spPr>
        <a:xfrm>
          <a:off x="1079500" y="100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170736</xdr:rowOff>
    </xdr:from>
    <xdr:ext cx="534377" cy="259045"/>
    <xdr:sp macro="" textlink="">
      <xdr:nvSpPr>
        <xdr:cNvPr id="148" name="テキスト ボックス 147"/>
        <xdr:cNvSpPr txBox="1"/>
      </xdr:nvSpPr>
      <xdr:spPr>
        <a:xfrm>
          <a:off x="863111" y="101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95384</xdr:rowOff>
    </xdr:from>
    <xdr:to>
      <xdr:col>6</xdr:col>
      <xdr:colOff>511175</xdr:colOff>
      <xdr:row>72</xdr:row>
      <xdr:rowOff>169080</xdr:rowOff>
    </xdr:to>
    <xdr:cxnSp macro="">
      <xdr:nvCxnSpPr>
        <xdr:cNvPr id="180" name="直線コネクタ 179"/>
        <xdr:cNvCxnSpPr/>
      </xdr:nvCxnSpPr>
      <xdr:spPr>
        <a:xfrm flipV="1">
          <a:off x="3797300" y="12439784"/>
          <a:ext cx="838200" cy="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169080</xdr:rowOff>
    </xdr:from>
    <xdr:to>
      <xdr:col>5</xdr:col>
      <xdr:colOff>358775</xdr:colOff>
      <xdr:row>73</xdr:row>
      <xdr:rowOff>102580</xdr:rowOff>
    </xdr:to>
    <xdr:cxnSp macro="">
      <xdr:nvCxnSpPr>
        <xdr:cNvPr id="183" name="直線コネクタ 182"/>
        <xdr:cNvCxnSpPr/>
      </xdr:nvCxnSpPr>
      <xdr:spPr>
        <a:xfrm flipV="1">
          <a:off x="2908300" y="12513480"/>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102580</xdr:rowOff>
    </xdr:from>
    <xdr:to>
      <xdr:col>4</xdr:col>
      <xdr:colOff>155575</xdr:colOff>
      <xdr:row>74</xdr:row>
      <xdr:rowOff>107097</xdr:rowOff>
    </xdr:to>
    <xdr:cxnSp macro="">
      <xdr:nvCxnSpPr>
        <xdr:cNvPr id="186" name="直線コネクタ 185"/>
        <xdr:cNvCxnSpPr/>
      </xdr:nvCxnSpPr>
      <xdr:spPr>
        <a:xfrm flipV="1">
          <a:off x="2019300" y="12618430"/>
          <a:ext cx="889000" cy="17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20016</xdr:rowOff>
    </xdr:from>
    <xdr:to>
      <xdr:col>4</xdr:col>
      <xdr:colOff>206375</xdr:colOff>
      <xdr:row>76</xdr:row>
      <xdr:rowOff>121616</xdr:rowOff>
    </xdr:to>
    <xdr:sp macro="" textlink="">
      <xdr:nvSpPr>
        <xdr:cNvPr id="187" name="フローチャート : 判断 186"/>
        <xdr:cNvSpPr/>
      </xdr:nvSpPr>
      <xdr:spPr>
        <a:xfrm>
          <a:off x="2857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112743</xdr:rowOff>
    </xdr:from>
    <xdr:ext cx="599010" cy="259045"/>
    <xdr:sp macro="" textlink="">
      <xdr:nvSpPr>
        <xdr:cNvPr id="188" name="テキスト ボックス 187"/>
        <xdr:cNvSpPr txBox="1"/>
      </xdr:nvSpPr>
      <xdr:spPr>
        <a:xfrm>
          <a:off x="2608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107097</xdr:rowOff>
    </xdr:from>
    <xdr:to>
      <xdr:col>2</xdr:col>
      <xdr:colOff>638175</xdr:colOff>
      <xdr:row>75</xdr:row>
      <xdr:rowOff>28361</xdr:rowOff>
    </xdr:to>
    <xdr:cxnSp macro="">
      <xdr:nvCxnSpPr>
        <xdr:cNvPr id="189" name="直線コネクタ 188"/>
        <xdr:cNvCxnSpPr/>
      </xdr:nvCxnSpPr>
      <xdr:spPr>
        <a:xfrm flipV="1">
          <a:off x="1130300" y="12794397"/>
          <a:ext cx="889000" cy="9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145190</xdr:rowOff>
    </xdr:from>
    <xdr:to>
      <xdr:col>3</xdr:col>
      <xdr:colOff>3175</xdr:colOff>
      <xdr:row>77</xdr:row>
      <xdr:rowOff>75340</xdr:rowOff>
    </xdr:to>
    <xdr:sp macro="" textlink="">
      <xdr:nvSpPr>
        <xdr:cNvPr id="190" name="フローチャート : 判断 189"/>
        <xdr:cNvSpPr/>
      </xdr:nvSpPr>
      <xdr:spPr>
        <a:xfrm>
          <a:off x="1968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66467</xdr:rowOff>
    </xdr:from>
    <xdr:ext cx="599010" cy="259045"/>
    <xdr:sp macro="" textlink="">
      <xdr:nvSpPr>
        <xdr:cNvPr id="191" name="テキスト ボックス 190"/>
        <xdr:cNvSpPr txBox="1"/>
      </xdr:nvSpPr>
      <xdr:spPr>
        <a:xfrm>
          <a:off x="1719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156663</xdr:rowOff>
    </xdr:from>
    <xdr:to>
      <xdr:col>1</xdr:col>
      <xdr:colOff>485775</xdr:colOff>
      <xdr:row>77</xdr:row>
      <xdr:rowOff>86813</xdr:rowOff>
    </xdr:to>
    <xdr:sp macro="" textlink="">
      <xdr:nvSpPr>
        <xdr:cNvPr id="192" name="フローチャート : 判断 191"/>
        <xdr:cNvSpPr/>
      </xdr:nvSpPr>
      <xdr:spPr>
        <a:xfrm>
          <a:off x="1079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77940</xdr:rowOff>
    </xdr:from>
    <xdr:ext cx="599010" cy="259045"/>
    <xdr:sp macro="" textlink="">
      <xdr:nvSpPr>
        <xdr:cNvPr id="193" name="テキスト ボックス 192"/>
        <xdr:cNvSpPr txBox="1"/>
      </xdr:nvSpPr>
      <xdr:spPr>
        <a:xfrm>
          <a:off x="830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44584</xdr:rowOff>
    </xdr:from>
    <xdr:to>
      <xdr:col>6</xdr:col>
      <xdr:colOff>561975</xdr:colOff>
      <xdr:row>72</xdr:row>
      <xdr:rowOff>146184</xdr:rowOff>
    </xdr:to>
    <xdr:sp macro="" textlink="">
      <xdr:nvSpPr>
        <xdr:cNvPr id="199" name="円/楕円 198"/>
        <xdr:cNvSpPr/>
      </xdr:nvSpPr>
      <xdr:spPr>
        <a:xfrm>
          <a:off x="4584700" y="1238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67461</xdr:rowOff>
    </xdr:from>
    <xdr:ext cx="599010" cy="259045"/>
    <xdr:sp macro="" textlink="">
      <xdr:nvSpPr>
        <xdr:cNvPr id="200" name="民生費該当値テキスト"/>
        <xdr:cNvSpPr txBox="1"/>
      </xdr:nvSpPr>
      <xdr:spPr>
        <a:xfrm>
          <a:off x="4686300" y="1224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200,571</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118280</xdr:rowOff>
    </xdr:from>
    <xdr:to>
      <xdr:col>5</xdr:col>
      <xdr:colOff>409575</xdr:colOff>
      <xdr:row>73</xdr:row>
      <xdr:rowOff>48430</xdr:rowOff>
    </xdr:to>
    <xdr:sp macro="" textlink="">
      <xdr:nvSpPr>
        <xdr:cNvPr id="201" name="円/楕円 200"/>
        <xdr:cNvSpPr/>
      </xdr:nvSpPr>
      <xdr:spPr>
        <a:xfrm>
          <a:off x="3746500" y="124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64957</xdr:rowOff>
    </xdr:from>
    <xdr:ext cx="599010" cy="259045"/>
    <xdr:sp macro="" textlink="">
      <xdr:nvSpPr>
        <xdr:cNvPr id="202" name="テキスト ボックス 201"/>
        <xdr:cNvSpPr txBox="1"/>
      </xdr:nvSpPr>
      <xdr:spPr>
        <a:xfrm>
          <a:off x="3497794" y="1223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193,801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51780</xdr:rowOff>
    </xdr:from>
    <xdr:to>
      <xdr:col>4</xdr:col>
      <xdr:colOff>206375</xdr:colOff>
      <xdr:row>73</xdr:row>
      <xdr:rowOff>153380</xdr:rowOff>
    </xdr:to>
    <xdr:sp macro="" textlink="">
      <xdr:nvSpPr>
        <xdr:cNvPr id="203" name="円/楕円 202"/>
        <xdr:cNvSpPr/>
      </xdr:nvSpPr>
      <xdr:spPr>
        <a:xfrm>
          <a:off x="2857500" y="125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169907</xdr:rowOff>
    </xdr:from>
    <xdr:ext cx="599010" cy="259045"/>
    <xdr:sp macro="" textlink="">
      <xdr:nvSpPr>
        <xdr:cNvPr id="204" name="テキスト ボックス 203"/>
        <xdr:cNvSpPr txBox="1"/>
      </xdr:nvSpPr>
      <xdr:spPr>
        <a:xfrm>
          <a:off x="2608794" y="1234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184,160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56297</xdr:rowOff>
    </xdr:from>
    <xdr:to>
      <xdr:col>3</xdr:col>
      <xdr:colOff>3175</xdr:colOff>
      <xdr:row>74</xdr:row>
      <xdr:rowOff>157897</xdr:rowOff>
    </xdr:to>
    <xdr:sp macro="" textlink="">
      <xdr:nvSpPr>
        <xdr:cNvPr id="205" name="円/楕円 204"/>
        <xdr:cNvSpPr/>
      </xdr:nvSpPr>
      <xdr:spPr>
        <a:xfrm>
          <a:off x="1968500" y="1274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2974</xdr:rowOff>
    </xdr:from>
    <xdr:ext cx="599010" cy="259045"/>
    <xdr:sp macro="" textlink="">
      <xdr:nvSpPr>
        <xdr:cNvPr id="206" name="テキスト ボックス 205"/>
        <xdr:cNvSpPr txBox="1"/>
      </xdr:nvSpPr>
      <xdr:spPr>
        <a:xfrm>
          <a:off x="1719794" y="1251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167,995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149011</xdr:rowOff>
    </xdr:from>
    <xdr:to>
      <xdr:col>1</xdr:col>
      <xdr:colOff>485775</xdr:colOff>
      <xdr:row>75</xdr:row>
      <xdr:rowOff>79161</xdr:rowOff>
    </xdr:to>
    <xdr:sp macro="" textlink="">
      <xdr:nvSpPr>
        <xdr:cNvPr id="207" name="円/楕円 206"/>
        <xdr:cNvSpPr/>
      </xdr:nvSpPr>
      <xdr:spPr>
        <a:xfrm>
          <a:off x="1079500" y="1283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95688</xdr:rowOff>
    </xdr:from>
    <xdr:ext cx="599010" cy="259045"/>
    <xdr:sp macro="" textlink="">
      <xdr:nvSpPr>
        <xdr:cNvPr id="208" name="テキスト ボックス 207"/>
        <xdr:cNvSpPr txBox="1"/>
      </xdr:nvSpPr>
      <xdr:spPr>
        <a:xfrm>
          <a:off x="830794" y="1261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145123</xdr:rowOff>
    </xdr:from>
    <xdr:to>
      <xdr:col>6</xdr:col>
      <xdr:colOff>511175</xdr:colOff>
      <xdr:row>97</xdr:row>
      <xdr:rowOff>165624</xdr:rowOff>
    </xdr:to>
    <xdr:cxnSp macro="">
      <xdr:nvCxnSpPr>
        <xdr:cNvPr id="235" name="直線コネクタ 234"/>
        <xdr:cNvCxnSpPr/>
      </xdr:nvCxnSpPr>
      <xdr:spPr>
        <a:xfrm>
          <a:off x="3797300" y="16775773"/>
          <a:ext cx="838200" cy="2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145123</xdr:rowOff>
    </xdr:from>
    <xdr:to>
      <xdr:col>5</xdr:col>
      <xdr:colOff>358775</xdr:colOff>
      <xdr:row>97</xdr:row>
      <xdr:rowOff>167105</xdr:rowOff>
    </xdr:to>
    <xdr:cxnSp macro="">
      <xdr:nvCxnSpPr>
        <xdr:cNvPr id="238" name="直線コネクタ 237"/>
        <xdr:cNvCxnSpPr/>
      </xdr:nvCxnSpPr>
      <xdr:spPr>
        <a:xfrm flipV="1">
          <a:off x="2908300" y="16775773"/>
          <a:ext cx="889000" cy="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123940</xdr:rowOff>
    </xdr:from>
    <xdr:to>
      <xdr:col>4</xdr:col>
      <xdr:colOff>155575</xdr:colOff>
      <xdr:row>97</xdr:row>
      <xdr:rowOff>167105</xdr:rowOff>
    </xdr:to>
    <xdr:cxnSp macro="">
      <xdr:nvCxnSpPr>
        <xdr:cNvPr id="241" name="直線コネクタ 240"/>
        <xdr:cNvCxnSpPr/>
      </xdr:nvCxnSpPr>
      <xdr:spPr>
        <a:xfrm>
          <a:off x="2019300" y="16754590"/>
          <a:ext cx="889000" cy="4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42" name="フローチャート : 判断 241"/>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43" name="テキスト ボックス 242"/>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123940</xdr:rowOff>
    </xdr:from>
    <xdr:to>
      <xdr:col>2</xdr:col>
      <xdr:colOff>638175</xdr:colOff>
      <xdr:row>97</xdr:row>
      <xdr:rowOff>156448</xdr:rowOff>
    </xdr:to>
    <xdr:cxnSp macro="">
      <xdr:nvCxnSpPr>
        <xdr:cNvPr id="244" name="直線コネクタ 243"/>
        <xdr:cNvCxnSpPr/>
      </xdr:nvCxnSpPr>
      <xdr:spPr>
        <a:xfrm flipV="1">
          <a:off x="1130300" y="16754590"/>
          <a:ext cx="889000" cy="3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45" name="フローチャート : 判断 244"/>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46" name="テキスト ボックス 245"/>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47" name="フローチャート : 判断 246"/>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8" name="テキスト ボックス 247"/>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114824</xdr:rowOff>
    </xdr:from>
    <xdr:to>
      <xdr:col>6</xdr:col>
      <xdr:colOff>561975</xdr:colOff>
      <xdr:row>98</xdr:row>
      <xdr:rowOff>44974</xdr:rowOff>
    </xdr:to>
    <xdr:sp macro="" textlink="">
      <xdr:nvSpPr>
        <xdr:cNvPr id="254" name="円/楕円 253"/>
        <xdr:cNvSpPr/>
      </xdr:nvSpPr>
      <xdr:spPr>
        <a:xfrm>
          <a:off x="4584700" y="167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29751</xdr:rowOff>
    </xdr:from>
    <xdr:ext cx="534377" cy="259045"/>
    <xdr:sp macro="" textlink="">
      <xdr:nvSpPr>
        <xdr:cNvPr id="255" name="衛生費該当値テキスト"/>
        <xdr:cNvSpPr txBox="1"/>
      </xdr:nvSpPr>
      <xdr:spPr>
        <a:xfrm>
          <a:off x="4686300" y="1666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31,830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94323</xdr:rowOff>
    </xdr:from>
    <xdr:to>
      <xdr:col>5</xdr:col>
      <xdr:colOff>409575</xdr:colOff>
      <xdr:row>98</xdr:row>
      <xdr:rowOff>24473</xdr:rowOff>
    </xdr:to>
    <xdr:sp macro="" textlink="">
      <xdr:nvSpPr>
        <xdr:cNvPr id="256" name="円/楕円 255"/>
        <xdr:cNvSpPr/>
      </xdr:nvSpPr>
      <xdr:spPr>
        <a:xfrm>
          <a:off x="3746500" y="167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15600</xdr:rowOff>
    </xdr:from>
    <xdr:ext cx="534377" cy="259045"/>
    <xdr:sp macro="" textlink="">
      <xdr:nvSpPr>
        <xdr:cNvPr id="257" name="テキスト ボックス 256"/>
        <xdr:cNvSpPr txBox="1"/>
      </xdr:nvSpPr>
      <xdr:spPr>
        <a:xfrm>
          <a:off x="3530111" y="168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116305</xdr:rowOff>
    </xdr:from>
    <xdr:to>
      <xdr:col>4</xdr:col>
      <xdr:colOff>206375</xdr:colOff>
      <xdr:row>98</xdr:row>
      <xdr:rowOff>46455</xdr:rowOff>
    </xdr:to>
    <xdr:sp macro="" textlink="">
      <xdr:nvSpPr>
        <xdr:cNvPr id="258" name="円/楕円 257"/>
        <xdr:cNvSpPr/>
      </xdr:nvSpPr>
      <xdr:spPr>
        <a:xfrm>
          <a:off x="2857500" y="167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37582</xdr:rowOff>
    </xdr:from>
    <xdr:ext cx="534377" cy="259045"/>
    <xdr:sp macro="" textlink="">
      <xdr:nvSpPr>
        <xdr:cNvPr id="259" name="テキスト ボックス 258"/>
        <xdr:cNvSpPr txBox="1"/>
      </xdr:nvSpPr>
      <xdr:spPr>
        <a:xfrm>
          <a:off x="2641111" y="1683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73140</xdr:rowOff>
    </xdr:from>
    <xdr:to>
      <xdr:col>3</xdr:col>
      <xdr:colOff>3175</xdr:colOff>
      <xdr:row>98</xdr:row>
      <xdr:rowOff>3290</xdr:rowOff>
    </xdr:to>
    <xdr:sp macro="" textlink="">
      <xdr:nvSpPr>
        <xdr:cNvPr id="260" name="円/楕円 259"/>
        <xdr:cNvSpPr/>
      </xdr:nvSpPr>
      <xdr:spPr>
        <a:xfrm>
          <a:off x="1968500" y="167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165867</xdr:rowOff>
    </xdr:from>
    <xdr:ext cx="534377" cy="259045"/>
    <xdr:sp macro="" textlink="">
      <xdr:nvSpPr>
        <xdr:cNvPr id="261" name="テキスト ボックス 260"/>
        <xdr:cNvSpPr txBox="1"/>
      </xdr:nvSpPr>
      <xdr:spPr>
        <a:xfrm>
          <a:off x="1752111" y="1679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105648</xdr:rowOff>
    </xdr:from>
    <xdr:to>
      <xdr:col>1</xdr:col>
      <xdr:colOff>485775</xdr:colOff>
      <xdr:row>98</xdr:row>
      <xdr:rowOff>35798</xdr:rowOff>
    </xdr:to>
    <xdr:sp macro="" textlink="">
      <xdr:nvSpPr>
        <xdr:cNvPr id="262" name="円/楕円 261"/>
        <xdr:cNvSpPr/>
      </xdr:nvSpPr>
      <xdr:spPr>
        <a:xfrm>
          <a:off x="1079500" y="167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26925</xdr:rowOff>
    </xdr:from>
    <xdr:ext cx="534377" cy="259045"/>
    <xdr:sp macro="" textlink="">
      <xdr:nvSpPr>
        <xdr:cNvPr id="263" name="テキスト ボックス 262"/>
        <xdr:cNvSpPr txBox="1"/>
      </xdr:nvSpPr>
      <xdr:spPr>
        <a:xfrm>
          <a:off x="863111" y="168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36220</xdr:rowOff>
    </xdr:from>
    <xdr:to>
      <xdr:col>15</xdr:col>
      <xdr:colOff>180975</xdr:colOff>
      <xdr:row>39</xdr:row>
      <xdr:rowOff>36525</xdr:rowOff>
    </xdr:to>
    <xdr:cxnSp macro="">
      <xdr:nvCxnSpPr>
        <xdr:cNvPr id="292" name="直線コネクタ 291"/>
        <xdr:cNvCxnSpPr/>
      </xdr:nvCxnSpPr>
      <xdr:spPr>
        <a:xfrm flipV="1">
          <a:off x="9639300" y="6722770"/>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36068</xdr:rowOff>
    </xdr:from>
    <xdr:to>
      <xdr:col>14</xdr:col>
      <xdr:colOff>28575</xdr:colOff>
      <xdr:row>39</xdr:row>
      <xdr:rowOff>36525</xdr:rowOff>
    </xdr:to>
    <xdr:cxnSp macro="">
      <xdr:nvCxnSpPr>
        <xdr:cNvPr id="295" name="直線コネクタ 294"/>
        <xdr:cNvCxnSpPr/>
      </xdr:nvCxnSpPr>
      <xdr:spPr>
        <a:xfrm>
          <a:off x="8750300" y="672261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147244</xdr:rowOff>
    </xdr:from>
    <xdr:to>
      <xdr:col>12</xdr:col>
      <xdr:colOff>511175</xdr:colOff>
      <xdr:row>39</xdr:row>
      <xdr:rowOff>36068</xdr:rowOff>
    </xdr:to>
    <xdr:cxnSp macro="">
      <xdr:nvCxnSpPr>
        <xdr:cNvPr id="298" name="直線コネクタ 297"/>
        <xdr:cNvCxnSpPr/>
      </xdr:nvCxnSpPr>
      <xdr:spPr>
        <a:xfrm>
          <a:off x="7861300" y="6662344"/>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100102</xdr:rowOff>
    </xdr:from>
    <xdr:to>
      <xdr:col>12</xdr:col>
      <xdr:colOff>561975</xdr:colOff>
      <xdr:row>39</xdr:row>
      <xdr:rowOff>30252</xdr:rowOff>
    </xdr:to>
    <xdr:sp macro="" textlink="">
      <xdr:nvSpPr>
        <xdr:cNvPr id="299" name="フローチャート : 判断 298"/>
        <xdr:cNvSpPr/>
      </xdr:nvSpPr>
      <xdr:spPr>
        <a:xfrm>
          <a:off x="8699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46778</xdr:rowOff>
    </xdr:from>
    <xdr:ext cx="378565" cy="259045"/>
    <xdr:sp macro="" textlink="">
      <xdr:nvSpPr>
        <xdr:cNvPr id="300" name="テキスト ボックス 299"/>
        <xdr:cNvSpPr txBox="1"/>
      </xdr:nvSpPr>
      <xdr:spPr>
        <a:xfrm>
          <a:off x="8561017" y="63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70053</xdr:rowOff>
    </xdr:from>
    <xdr:to>
      <xdr:col>11</xdr:col>
      <xdr:colOff>307975</xdr:colOff>
      <xdr:row>38</xdr:row>
      <xdr:rowOff>147244</xdr:rowOff>
    </xdr:to>
    <xdr:cxnSp macro="">
      <xdr:nvCxnSpPr>
        <xdr:cNvPr id="301" name="直線コネクタ 300"/>
        <xdr:cNvCxnSpPr/>
      </xdr:nvCxnSpPr>
      <xdr:spPr>
        <a:xfrm>
          <a:off x="6972300" y="6413703"/>
          <a:ext cx="889000" cy="2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47981</xdr:rowOff>
    </xdr:from>
    <xdr:to>
      <xdr:col>11</xdr:col>
      <xdr:colOff>358775</xdr:colOff>
      <xdr:row>38</xdr:row>
      <xdr:rowOff>149581</xdr:rowOff>
    </xdr:to>
    <xdr:sp macro="" textlink="">
      <xdr:nvSpPr>
        <xdr:cNvPr id="302" name="フローチャート : 判断 301"/>
        <xdr:cNvSpPr/>
      </xdr:nvSpPr>
      <xdr:spPr>
        <a:xfrm>
          <a:off x="7810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166108</xdr:rowOff>
    </xdr:from>
    <xdr:ext cx="469744" cy="259045"/>
    <xdr:sp macro="" textlink="">
      <xdr:nvSpPr>
        <xdr:cNvPr id="303" name="テキスト ボックス 302"/>
        <xdr:cNvSpPr txBox="1"/>
      </xdr:nvSpPr>
      <xdr:spPr>
        <a:xfrm>
          <a:off x="7626427" y="63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7214</xdr:rowOff>
    </xdr:from>
    <xdr:to>
      <xdr:col>10</xdr:col>
      <xdr:colOff>155575</xdr:colOff>
      <xdr:row>38</xdr:row>
      <xdr:rowOff>108814</xdr:rowOff>
    </xdr:to>
    <xdr:sp macro="" textlink="">
      <xdr:nvSpPr>
        <xdr:cNvPr id="304" name="フローチャート : 判断 303"/>
        <xdr:cNvSpPr/>
      </xdr:nvSpPr>
      <xdr:spPr>
        <a:xfrm>
          <a:off x="6921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99941</xdr:rowOff>
    </xdr:from>
    <xdr:ext cx="469744" cy="259045"/>
    <xdr:sp macro="" textlink="">
      <xdr:nvSpPr>
        <xdr:cNvPr id="305" name="テキスト ボックス 304"/>
        <xdr:cNvSpPr txBox="1"/>
      </xdr:nvSpPr>
      <xdr:spPr>
        <a:xfrm>
          <a:off x="67374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156870</xdr:rowOff>
    </xdr:from>
    <xdr:to>
      <xdr:col>15</xdr:col>
      <xdr:colOff>231775</xdr:colOff>
      <xdr:row>39</xdr:row>
      <xdr:rowOff>87020</xdr:rowOff>
    </xdr:to>
    <xdr:sp macro="" textlink="">
      <xdr:nvSpPr>
        <xdr:cNvPr id="311" name="円/楕円 310"/>
        <xdr:cNvSpPr/>
      </xdr:nvSpPr>
      <xdr:spPr>
        <a:xfrm>
          <a:off x="104267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71797</xdr:rowOff>
    </xdr:from>
    <xdr:ext cx="378565" cy="259045"/>
    <xdr:sp macro="" textlink="">
      <xdr:nvSpPr>
        <xdr:cNvPr id="312" name="労働費該当値テキスト"/>
        <xdr:cNvSpPr txBox="1"/>
      </xdr:nvSpPr>
      <xdr:spPr>
        <a:xfrm>
          <a:off x="10528300" y="6586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157175</xdr:rowOff>
    </xdr:from>
    <xdr:to>
      <xdr:col>14</xdr:col>
      <xdr:colOff>79375</xdr:colOff>
      <xdr:row>39</xdr:row>
      <xdr:rowOff>87325</xdr:rowOff>
    </xdr:to>
    <xdr:sp macro="" textlink="">
      <xdr:nvSpPr>
        <xdr:cNvPr id="313" name="円/楕円 312"/>
        <xdr:cNvSpPr/>
      </xdr:nvSpPr>
      <xdr:spPr>
        <a:xfrm>
          <a:off x="95885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78452</xdr:rowOff>
    </xdr:from>
    <xdr:ext cx="378565" cy="259045"/>
    <xdr:sp macro="" textlink="">
      <xdr:nvSpPr>
        <xdr:cNvPr id="314" name="テキスト ボックス 313"/>
        <xdr:cNvSpPr txBox="1"/>
      </xdr:nvSpPr>
      <xdr:spPr>
        <a:xfrm>
          <a:off x="9450017" y="676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156718</xdr:rowOff>
    </xdr:from>
    <xdr:to>
      <xdr:col>12</xdr:col>
      <xdr:colOff>561975</xdr:colOff>
      <xdr:row>39</xdr:row>
      <xdr:rowOff>86868</xdr:rowOff>
    </xdr:to>
    <xdr:sp macro="" textlink="">
      <xdr:nvSpPr>
        <xdr:cNvPr id="315" name="円/楕円 314"/>
        <xdr:cNvSpPr/>
      </xdr:nvSpPr>
      <xdr:spPr>
        <a:xfrm>
          <a:off x="8699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77995</xdr:rowOff>
    </xdr:from>
    <xdr:ext cx="378565" cy="259045"/>
    <xdr:sp macro="" textlink="">
      <xdr:nvSpPr>
        <xdr:cNvPr id="316" name="テキスト ボックス 315"/>
        <xdr:cNvSpPr txBox="1"/>
      </xdr:nvSpPr>
      <xdr:spPr>
        <a:xfrm>
          <a:off x="8561017" y="676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96444</xdr:rowOff>
    </xdr:from>
    <xdr:to>
      <xdr:col>11</xdr:col>
      <xdr:colOff>358775</xdr:colOff>
      <xdr:row>39</xdr:row>
      <xdr:rowOff>26594</xdr:rowOff>
    </xdr:to>
    <xdr:sp macro="" textlink="">
      <xdr:nvSpPr>
        <xdr:cNvPr id="317" name="円/楕円 316"/>
        <xdr:cNvSpPr/>
      </xdr:nvSpPr>
      <xdr:spPr>
        <a:xfrm>
          <a:off x="7810500" y="66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17721</xdr:rowOff>
    </xdr:from>
    <xdr:ext cx="378565" cy="259045"/>
    <xdr:sp macro="" textlink="">
      <xdr:nvSpPr>
        <xdr:cNvPr id="318" name="テキスト ボックス 317"/>
        <xdr:cNvSpPr txBox="1"/>
      </xdr:nvSpPr>
      <xdr:spPr>
        <a:xfrm>
          <a:off x="7672017" y="6704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19253</xdr:rowOff>
    </xdr:from>
    <xdr:to>
      <xdr:col>10</xdr:col>
      <xdr:colOff>155575</xdr:colOff>
      <xdr:row>37</xdr:row>
      <xdr:rowOff>120853</xdr:rowOff>
    </xdr:to>
    <xdr:sp macro="" textlink="">
      <xdr:nvSpPr>
        <xdr:cNvPr id="319" name="円/楕円 318"/>
        <xdr:cNvSpPr/>
      </xdr:nvSpPr>
      <xdr:spPr>
        <a:xfrm>
          <a:off x="6921500" y="63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137380</xdr:rowOff>
    </xdr:from>
    <xdr:ext cx="469744" cy="259045"/>
    <xdr:sp macro="" textlink="">
      <xdr:nvSpPr>
        <xdr:cNvPr id="320" name="テキスト ボックス 319"/>
        <xdr:cNvSpPr txBox="1"/>
      </xdr:nvSpPr>
      <xdr:spPr>
        <a:xfrm>
          <a:off x="6737427" y="613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39482</xdr:rowOff>
    </xdr:from>
    <xdr:to>
      <xdr:col>15</xdr:col>
      <xdr:colOff>180975</xdr:colOff>
      <xdr:row>56</xdr:row>
      <xdr:rowOff>129596</xdr:rowOff>
    </xdr:to>
    <xdr:cxnSp macro="">
      <xdr:nvCxnSpPr>
        <xdr:cNvPr id="345" name="直線コネクタ 344"/>
        <xdr:cNvCxnSpPr/>
      </xdr:nvCxnSpPr>
      <xdr:spPr>
        <a:xfrm>
          <a:off x="9639300" y="9640682"/>
          <a:ext cx="8382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39482</xdr:rowOff>
    </xdr:from>
    <xdr:to>
      <xdr:col>14</xdr:col>
      <xdr:colOff>28575</xdr:colOff>
      <xdr:row>56</xdr:row>
      <xdr:rowOff>115137</xdr:rowOff>
    </xdr:to>
    <xdr:cxnSp macro="">
      <xdr:nvCxnSpPr>
        <xdr:cNvPr id="348" name="直線コネクタ 347"/>
        <xdr:cNvCxnSpPr/>
      </xdr:nvCxnSpPr>
      <xdr:spPr>
        <a:xfrm flipV="1">
          <a:off x="8750300" y="9640682"/>
          <a:ext cx="889000" cy="7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115137</xdr:rowOff>
    </xdr:from>
    <xdr:to>
      <xdr:col>12</xdr:col>
      <xdr:colOff>511175</xdr:colOff>
      <xdr:row>57</xdr:row>
      <xdr:rowOff>4283</xdr:rowOff>
    </xdr:to>
    <xdr:cxnSp macro="">
      <xdr:nvCxnSpPr>
        <xdr:cNvPr id="351" name="直線コネクタ 350"/>
        <xdr:cNvCxnSpPr/>
      </xdr:nvCxnSpPr>
      <xdr:spPr>
        <a:xfrm flipV="1">
          <a:off x="7861300" y="9716337"/>
          <a:ext cx="889000" cy="6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160241</xdr:rowOff>
    </xdr:from>
    <xdr:to>
      <xdr:col>12</xdr:col>
      <xdr:colOff>561975</xdr:colOff>
      <xdr:row>57</xdr:row>
      <xdr:rowOff>90391</xdr:rowOff>
    </xdr:to>
    <xdr:sp macro="" textlink="">
      <xdr:nvSpPr>
        <xdr:cNvPr id="352" name="フローチャート : 判断 351"/>
        <xdr:cNvSpPr/>
      </xdr:nvSpPr>
      <xdr:spPr>
        <a:xfrm>
          <a:off x="8699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81518</xdr:rowOff>
    </xdr:from>
    <xdr:ext cx="534377" cy="259045"/>
    <xdr:sp macro="" textlink="">
      <xdr:nvSpPr>
        <xdr:cNvPr id="353" name="テキスト ボックス 352"/>
        <xdr:cNvSpPr txBox="1"/>
      </xdr:nvSpPr>
      <xdr:spPr>
        <a:xfrm>
          <a:off x="8483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109107</xdr:rowOff>
    </xdr:from>
    <xdr:to>
      <xdr:col>11</xdr:col>
      <xdr:colOff>307975</xdr:colOff>
      <xdr:row>57</xdr:row>
      <xdr:rowOff>4283</xdr:rowOff>
    </xdr:to>
    <xdr:cxnSp macro="">
      <xdr:nvCxnSpPr>
        <xdr:cNvPr id="354" name="直線コネクタ 353"/>
        <xdr:cNvCxnSpPr/>
      </xdr:nvCxnSpPr>
      <xdr:spPr>
        <a:xfrm>
          <a:off x="6972300" y="9710307"/>
          <a:ext cx="889000" cy="6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158028</xdr:rowOff>
    </xdr:from>
    <xdr:to>
      <xdr:col>11</xdr:col>
      <xdr:colOff>358775</xdr:colOff>
      <xdr:row>57</xdr:row>
      <xdr:rowOff>88178</xdr:rowOff>
    </xdr:to>
    <xdr:sp macro="" textlink="">
      <xdr:nvSpPr>
        <xdr:cNvPr id="355" name="フローチャート : 判断 354"/>
        <xdr:cNvSpPr/>
      </xdr:nvSpPr>
      <xdr:spPr>
        <a:xfrm>
          <a:off x="7810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79305</xdr:rowOff>
    </xdr:from>
    <xdr:ext cx="534377" cy="259045"/>
    <xdr:sp macro="" textlink="">
      <xdr:nvSpPr>
        <xdr:cNvPr id="356" name="テキスト ボックス 355"/>
        <xdr:cNvSpPr txBox="1"/>
      </xdr:nvSpPr>
      <xdr:spPr>
        <a:xfrm>
          <a:off x="7594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249</xdr:rowOff>
    </xdr:from>
    <xdr:to>
      <xdr:col>10</xdr:col>
      <xdr:colOff>155575</xdr:colOff>
      <xdr:row>57</xdr:row>
      <xdr:rowOff>101849</xdr:rowOff>
    </xdr:to>
    <xdr:sp macro="" textlink="">
      <xdr:nvSpPr>
        <xdr:cNvPr id="357" name="フローチャート : 判断 356"/>
        <xdr:cNvSpPr/>
      </xdr:nvSpPr>
      <xdr:spPr>
        <a:xfrm>
          <a:off x="6921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92976</xdr:rowOff>
    </xdr:from>
    <xdr:ext cx="534377" cy="259045"/>
    <xdr:sp macro="" textlink="">
      <xdr:nvSpPr>
        <xdr:cNvPr id="358" name="テキスト ボックス 357"/>
        <xdr:cNvSpPr txBox="1"/>
      </xdr:nvSpPr>
      <xdr:spPr>
        <a:xfrm>
          <a:off x="6705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78796</xdr:rowOff>
    </xdr:from>
    <xdr:to>
      <xdr:col>15</xdr:col>
      <xdr:colOff>231775</xdr:colOff>
      <xdr:row>57</xdr:row>
      <xdr:rowOff>8946</xdr:rowOff>
    </xdr:to>
    <xdr:sp macro="" textlink="">
      <xdr:nvSpPr>
        <xdr:cNvPr id="364" name="円/楕円 363"/>
        <xdr:cNvSpPr/>
      </xdr:nvSpPr>
      <xdr:spPr>
        <a:xfrm>
          <a:off x="10426700" y="96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101673</xdr:rowOff>
    </xdr:from>
    <xdr:ext cx="534377" cy="259045"/>
    <xdr:sp macro="" textlink="">
      <xdr:nvSpPr>
        <xdr:cNvPr id="365" name="農林水産業費該当値テキスト"/>
        <xdr:cNvSpPr txBox="1"/>
      </xdr:nvSpPr>
      <xdr:spPr>
        <a:xfrm>
          <a:off x="10528300" y="95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41,768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160132</xdr:rowOff>
    </xdr:from>
    <xdr:to>
      <xdr:col>14</xdr:col>
      <xdr:colOff>79375</xdr:colOff>
      <xdr:row>56</xdr:row>
      <xdr:rowOff>90282</xdr:rowOff>
    </xdr:to>
    <xdr:sp macro="" textlink="">
      <xdr:nvSpPr>
        <xdr:cNvPr id="366" name="円/楕円 365"/>
        <xdr:cNvSpPr/>
      </xdr:nvSpPr>
      <xdr:spPr>
        <a:xfrm>
          <a:off x="9588500" y="958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106809</xdr:rowOff>
    </xdr:from>
    <xdr:ext cx="534377" cy="259045"/>
    <xdr:sp macro="" textlink="">
      <xdr:nvSpPr>
        <xdr:cNvPr id="367" name="テキスト ボックス 366"/>
        <xdr:cNvSpPr txBox="1"/>
      </xdr:nvSpPr>
      <xdr:spPr>
        <a:xfrm>
          <a:off x="9372111" y="93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64337</xdr:rowOff>
    </xdr:from>
    <xdr:to>
      <xdr:col>12</xdr:col>
      <xdr:colOff>561975</xdr:colOff>
      <xdr:row>56</xdr:row>
      <xdr:rowOff>165937</xdr:rowOff>
    </xdr:to>
    <xdr:sp macro="" textlink="">
      <xdr:nvSpPr>
        <xdr:cNvPr id="368" name="円/楕円 367"/>
        <xdr:cNvSpPr/>
      </xdr:nvSpPr>
      <xdr:spPr>
        <a:xfrm>
          <a:off x="8699500" y="96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11014</xdr:rowOff>
    </xdr:from>
    <xdr:ext cx="534377" cy="259045"/>
    <xdr:sp macro="" textlink="">
      <xdr:nvSpPr>
        <xdr:cNvPr id="369" name="テキスト ボックス 368"/>
        <xdr:cNvSpPr txBox="1"/>
      </xdr:nvSpPr>
      <xdr:spPr>
        <a:xfrm>
          <a:off x="8483111" y="94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124933</xdr:rowOff>
    </xdr:from>
    <xdr:to>
      <xdr:col>11</xdr:col>
      <xdr:colOff>358775</xdr:colOff>
      <xdr:row>57</xdr:row>
      <xdr:rowOff>55083</xdr:rowOff>
    </xdr:to>
    <xdr:sp macro="" textlink="">
      <xdr:nvSpPr>
        <xdr:cNvPr id="370" name="円/楕円 369"/>
        <xdr:cNvSpPr/>
      </xdr:nvSpPr>
      <xdr:spPr>
        <a:xfrm>
          <a:off x="7810500" y="972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71610</xdr:rowOff>
    </xdr:from>
    <xdr:ext cx="534377" cy="259045"/>
    <xdr:sp macro="" textlink="">
      <xdr:nvSpPr>
        <xdr:cNvPr id="371" name="テキスト ボックス 370"/>
        <xdr:cNvSpPr txBox="1"/>
      </xdr:nvSpPr>
      <xdr:spPr>
        <a:xfrm>
          <a:off x="7594111" y="95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58307</xdr:rowOff>
    </xdr:from>
    <xdr:to>
      <xdr:col>10</xdr:col>
      <xdr:colOff>155575</xdr:colOff>
      <xdr:row>56</xdr:row>
      <xdr:rowOff>159907</xdr:rowOff>
    </xdr:to>
    <xdr:sp macro="" textlink="">
      <xdr:nvSpPr>
        <xdr:cNvPr id="372" name="円/楕円 371"/>
        <xdr:cNvSpPr/>
      </xdr:nvSpPr>
      <xdr:spPr>
        <a:xfrm>
          <a:off x="6921500" y="965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4984</xdr:rowOff>
    </xdr:from>
    <xdr:ext cx="534377" cy="259045"/>
    <xdr:sp macro="" textlink="">
      <xdr:nvSpPr>
        <xdr:cNvPr id="373" name="テキスト ボックス 372"/>
        <xdr:cNvSpPr txBox="1"/>
      </xdr:nvSpPr>
      <xdr:spPr>
        <a:xfrm>
          <a:off x="6705111" y="943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25498</xdr:rowOff>
    </xdr:from>
    <xdr:to>
      <xdr:col>15</xdr:col>
      <xdr:colOff>180975</xdr:colOff>
      <xdr:row>78</xdr:row>
      <xdr:rowOff>31996</xdr:rowOff>
    </xdr:to>
    <xdr:cxnSp macro="">
      <xdr:nvCxnSpPr>
        <xdr:cNvPr id="404" name="直線コネクタ 403"/>
        <xdr:cNvCxnSpPr/>
      </xdr:nvCxnSpPr>
      <xdr:spPr>
        <a:xfrm>
          <a:off x="9639300" y="13398598"/>
          <a:ext cx="8382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25498</xdr:rowOff>
    </xdr:from>
    <xdr:to>
      <xdr:col>14</xdr:col>
      <xdr:colOff>28575</xdr:colOff>
      <xdr:row>78</xdr:row>
      <xdr:rowOff>60376</xdr:rowOff>
    </xdr:to>
    <xdr:cxnSp macro="">
      <xdr:nvCxnSpPr>
        <xdr:cNvPr id="407" name="直線コネクタ 406"/>
        <xdr:cNvCxnSpPr/>
      </xdr:nvCxnSpPr>
      <xdr:spPr>
        <a:xfrm flipV="1">
          <a:off x="8750300" y="13398598"/>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39148</xdr:rowOff>
    </xdr:from>
    <xdr:to>
      <xdr:col>12</xdr:col>
      <xdr:colOff>511175</xdr:colOff>
      <xdr:row>78</xdr:row>
      <xdr:rowOff>60376</xdr:rowOff>
    </xdr:to>
    <xdr:cxnSp macro="">
      <xdr:nvCxnSpPr>
        <xdr:cNvPr id="410" name="直線コネクタ 409"/>
        <xdr:cNvCxnSpPr/>
      </xdr:nvCxnSpPr>
      <xdr:spPr>
        <a:xfrm>
          <a:off x="7861300" y="13240798"/>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17545</xdr:rowOff>
    </xdr:from>
    <xdr:to>
      <xdr:col>12</xdr:col>
      <xdr:colOff>561975</xdr:colOff>
      <xdr:row>78</xdr:row>
      <xdr:rowOff>119145</xdr:rowOff>
    </xdr:to>
    <xdr:sp macro="" textlink="">
      <xdr:nvSpPr>
        <xdr:cNvPr id="411" name="フローチャート : 判断 410"/>
        <xdr:cNvSpPr/>
      </xdr:nvSpPr>
      <xdr:spPr>
        <a:xfrm>
          <a:off x="8699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110272</xdr:rowOff>
    </xdr:from>
    <xdr:ext cx="534377" cy="259045"/>
    <xdr:sp macro="" textlink="">
      <xdr:nvSpPr>
        <xdr:cNvPr id="412" name="テキスト ボックス 411"/>
        <xdr:cNvSpPr txBox="1"/>
      </xdr:nvSpPr>
      <xdr:spPr>
        <a:xfrm>
          <a:off x="8483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40438</xdr:rowOff>
    </xdr:from>
    <xdr:to>
      <xdr:col>11</xdr:col>
      <xdr:colOff>307975</xdr:colOff>
      <xdr:row>77</xdr:row>
      <xdr:rowOff>39148</xdr:rowOff>
    </xdr:to>
    <xdr:cxnSp macro="">
      <xdr:nvCxnSpPr>
        <xdr:cNvPr id="413" name="直線コネクタ 412"/>
        <xdr:cNvCxnSpPr/>
      </xdr:nvCxnSpPr>
      <xdr:spPr>
        <a:xfrm>
          <a:off x="6972300" y="13070638"/>
          <a:ext cx="889000" cy="17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23651</xdr:rowOff>
    </xdr:from>
    <xdr:to>
      <xdr:col>11</xdr:col>
      <xdr:colOff>358775</xdr:colOff>
      <xdr:row>78</xdr:row>
      <xdr:rowOff>125251</xdr:rowOff>
    </xdr:to>
    <xdr:sp macro="" textlink="">
      <xdr:nvSpPr>
        <xdr:cNvPr id="414" name="フローチャート : 判断 413"/>
        <xdr:cNvSpPr/>
      </xdr:nvSpPr>
      <xdr:spPr>
        <a:xfrm>
          <a:off x="7810500" y="133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116378</xdr:rowOff>
    </xdr:from>
    <xdr:ext cx="534377" cy="259045"/>
    <xdr:sp macro="" textlink="">
      <xdr:nvSpPr>
        <xdr:cNvPr id="415" name="テキスト ボックス 414"/>
        <xdr:cNvSpPr txBox="1"/>
      </xdr:nvSpPr>
      <xdr:spPr>
        <a:xfrm>
          <a:off x="7594111" y="134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30933</xdr:rowOff>
    </xdr:from>
    <xdr:to>
      <xdr:col>10</xdr:col>
      <xdr:colOff>155575</xdr:colOff>
      <xdr:row>78</xdr:row>
      <xdr:rowOff>132533</xdr:rowOff>
    </xdr:to>
    <xdr:sp macro="" textlink="">
      <xdr:nvSpPr>
        <xdr:cNvPr id="416" name="フローチャート : 判断 415"/>
        <xdr:cNvSpPr/>
      </xdr:nvSpPr>
      <xdr:spPr>
        <a:xfrm>
          <a:off x="6921500" y="1340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123660</xdr:rowOff>
    </xdr:from>
    <xdr:ext cx="534377" cy="259045"/>
    <xdr:sp macro="" textlink="">
      <xdr:nvSpPr>
        <xdr:cNvPr id="417" name="テキスト ボックス 416"/>
        <xdr:cNvSpPr txBox="1"/>
      </xdr:nvSpPr>
      <xdr:spPr>
        <a:xfrm>
          <a:off x="6705111" y="134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152646</xdr:rowOff>
    </xdr:from>
    <xdr:to>
      <xdr:col>15</xdr:col>
      <xdr:colOff>231775</xdr:colOff>
      <xdr:row>78</xdr:row>
      <xdr:rowOff>82796</xdr:rowOff>
    </xdr:to>
    <xdr:sp macro="" textlink="">
      <xdr:nvSpPr>
        <xdr:cNvPr id="423" name="円/楕円 422"/>
        <xdr:cNvSpPr/>
      </xdr:nvSpPr>
      <xdr:spPr>
        <a:xfrm>
          <a:off x="10426700" y="1335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131073</xdr:rowOff>
    </xdr:from>
    <xdr:ext cx="534377" cy="259045"/>
    <xdr:sp macro="" textlink="">
      <xdr:nvSpPr>
        <xdr:cNvPr id="424" name="商工費該当値テキスト"/>
        <xdr:cNvSpPr txBox="1"/>
      </xdr:nvSpPr>
      <xdr:spPr>
        <a:xfrm>
          <a:off x="10528300" y="1333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146148</xdr:rowOff>
    </xdr:from>
    <xdr:to>
      <xdr:col>14</xdr:col>
      <xdr:colOff>79375</xdr:colOff>
      <xdr:row>78</xdr:row>
      <xdr:rowOff>76298</xdr:rowOff>
    </xdr:to>
    <xdr:sp macro="" textlink="">
      <xdr:nvSpPr>
        <xdr:cNvPr id="425" name="円/楕円 424"/>
        <xdr:cNvSpPr/>
      </xdr:nvSpPr>
      <xdr:spPr>
        <a:xfrm>
          <a:off x="9588500" y="133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67425</xdr:rowOff>
    </xdr:from>
    <xdr:ext cx="534377" cy="259045"/>
    <xdr:sp macro="" textlink="">
      <xdr:nvSpPr>
        <xdr:cNvPr id="426" name="テキスト ボックス 425"/>
        <xdr:cNvSpPr txBox="1"/>
      </xdr:nvSpPr>
      <xdr:spPr>
        <a:xfrm>
          <a:off x="9372111" y="1344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9576</xdr:rowOff>
    </xdr:from>
    <xdr:to>
      <xdr:col>12</xdr:col>
      <xdr:colOff>561975</xdr:colOff>
      <xdr:row>78</xdr:row>
      <xdr:rowOff>111176</xdr:rowOff>
    </xdr:to>
    <xdr:sp macro="" textlink="">
      <xdr:nvSpPr>
        <xdr:cNvPr id="427" name="円/楕円 426"/>
        <xdr:cNvSpPr/>
      </xdr:nvSpPr>
      <xdr:spPr>
        <a:xfrm>
          <a:off x="8699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127703</xdr:rowOff>
    </xdr:from>
    <xdr:ext cx="534377" cy="259045"/>
    <xdr:sp macro="" textlink="">
      <xdr:nvSpPr>
        <xdr:cNvPr id="428" name="テキスト ボックス 427"/>
        <xdr:cNvSpPr txBox="1"/>
      </xdr:nvSpPr>
      <xdr:spPr>
        <a:xfrm>
          <a:off x="8483111" y="1315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159798</xdr:rowOff>
    </xdr:from>
    <xdr:to>
      <xdr:col>11</xdr:col>
      <xdr:colOff>358775</xdr:colOff>
      <xdr:row>77</xdr:row>
      <xdr:rowOff>89948</xdr:rowOff>
    </xdr:to>
    <xdr:sp macro="" textlink="">
      <xdr:nvSpPr>
        <xdr:cNvPr id="429" name="円/楕円 428"/>
        <xdr:cNvSpPr/>
      </xdr:nvSpPr>
      <xdr:spPr>
        <a:xfrm>
          <a:off x="7810500" y="131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106476</xdr:rowOff>
    </xdr:from>
    <xdr:ext cx="534377" cy="259045"/>
    <xdr:sp macro="" textlink="">
      <xdr:nvSpPr>
        <xdr:cNvPr id="430" name="テキスト ボックス 429"/>
        <xdr:cNvSpPr txBox="1"/>
      </xdr:nvSpPr>
      <xdr:spPr>
        <a:xfrm>
          <a:off x="7594111" y="129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161088</xdr:rowOff>
    </xdr:from>
    <xdr:to>
      <xdr:col>10</xdr:col>
      <xdr:colOff>155575</xdr:colOff>
      <xdr:row>76</xdr:row>
      <xdr:rowOff>91238</xdr:rowOff>
    </xdr:to>
    <xdr:sp macro="" textlink="">
      <xdr:nvSpPr>
        <xdr:cNvPr id="431" name="円/楕円 430"/>
        <xdr:cNvSpPr/>
      </xdr:nvSpPr>
      <xdr:spPr>
        <a:xfrm>
          <a:off x="6921500" y="130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107766</xdr:rowOff>
    </xdr:from>
    <xdr:ext cx="534377" cy="259045"/>
    <xdr:sp macro="" textlink="">
      <xdr:nvSpPr>
        <xdr:cNvPr id="432" name="テキスト ボックス 431"/>
        <xdr:cNvSpPr txBox="1"/>
      </xdr:nvSpPr>
      <xdr:spPr>
        <a:xfrm>
          <a:off x="6705111" y="127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30931</xdr:rowOff>
    </xdr:from>
    <xdr:to>
      <xdr:col>15</xdr:col>
      <xdr:colOff>180975</xdr:colOff>
      <xdr:row>97</xdr:row>
      <xdr:rowOff>48617</xdr:rowOff>
    </xdr:to>
    <xdr:cxnSp macro="">
      <xdr:nvCxnSpPr>
        <xdr:cNvPr id="459" name="直線コネクタ 458"/>
        <xdr:cNvCxnSpPr/>
      </xdr:nvCxnSpPr>
      <xdr:spPr>
        <a:xfrm flipV="1">
          <a:off x="9639300" y="16661581"/>
          <a:ext cx="8382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66022</xdr:rowOff>
    </xdr:from>
    <xdr:to>
      <xdr:col>14</xdr:col>
      <xdr:colOff>28575</xdr:colOff>
      <xdr:row>97</xdr:row>
      <xdr:rowOff>48617</xdr:rowOff>
    </xdr:to>
    <xdr:cxnSp macro="">
      <xdr:nvCxnSpPr>
        <xdr:cNvPr id="462" name="直線コネクタ 461"/>
        <xdr:cNvCxnSpPr/>
      </xdr:nvCxnSpPr>
      <xdr:spPr>
        <a:xfrm>
          <a:off x="8750300" y="16525222"/>
          <a:ext cx="889000" cy="15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66022</xdr:rowOff>
    </xdr:from>
    <xdr:to>
      <xdr:col>12</xdr:col>
      <xdr:colOff>511175</xdr:colOff>
      <xdr:row>96</xdr:row>
      <xdr:rowOff>132344</xdr:rowOff>
    </xdr:to>
    <xdr:cxnSp macro="">
      <xdr:nvCxnSpPr>
        <xdr:cNvPr id="465" name="直線コネクタ 464"/>
        <xdr:cNvCxnSpPr/>
      </xdr:nvCxnSpPr>
      <xdr:spPr>
        <a:xfrm flipV="1">
          <a:off x="7861300" y="16525222"/>
          <a:ext cx="889000" cy="6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6" name="フローチャート : 判断 465"/>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7" name="テキスト ボックス 466"/>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132344</xdr:rowOff>
    </xdr:from>
    <xdr:to>
      <xdr:col>11</xdr:col>
      <xdr:colOff>307975</xdr:colOff>
      <xdr:row>96</xdr:row>
      <xdr:rowOff>161151</xdr:rowOff>
    </xdr:to>
    <xdr:cxnSp macro="">
      <xdr:nvCxnSpPr>
        <xdr:cNvPr id="468" name="直線コネクタ 467"/>
        <xdr:cNvCxnSpPr/>
      </xdr:nvCxnSpPr>
      <xdr:spPr>
        <a:xfrm flipV="1">
          <a:off x="6972300" y="16591544"/>
          <a:ext cx="889000" cy="2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9" name="フローチャート : 判断 468"/>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70" name="テキスト ボックス 469"/>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71" name="フローチャート : 判断 470"/>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72" name="テキスト ボックス 471"/>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151581</xdr:rowOff>
    </xdr:from>
    <xdr:to>
      <xdr:col>15</xdr:col>
      <xdr:colOff>231775</xdr:colOff>
      <xdr:row>97</xdr:row>
      <xdr:rowOff>81731</xdr:rowOff>
    </xdr:to>
    <xdr:sp macro="" textlink="">
      <xdr:nvSpPr>
        <xdr:cNvPr id="478" name="円/楕円 477"/>
        <xdr:cNvSpPr/>
      </xdr:nvSpPr>
      <xdr:spPr>
        <a:xfrm>
          <a:off x="10426700" y="166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130008</xdr:rowOff>
    </xdr:from>
    <xdr:ext cx="534377" cy="259045"/>
    <xdr:sp macro="" textlink="">
      <xdr:nvSpPr>
        <xdr:cNvPr id="479" name="土木費該当値テキスト"/>
        <xdr:cNvSpPr txBox="1"/>
      </xdr:nvSpPr>
      <xdr:spPr>
        <a:xfrm>
          <a:off x="10528300" y="165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61,290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169267</xdr:rowOff>
    </xdr:from>
    <xdr:to>
      <xdr:col>14</xdr:col>
      <xdr:colOff>79375</xdr:colOff>
      <xdr:row>97</xdr:row>
      <xdr:rowOff>99417</xdr:rowOff>
    </xdr:to>
    <xdr:sp macro="" textlink="">
      <xdr:nvSpPr>
        <xdr:cNvPr id="480" name="円/楕円 479"/>
        <xdr:cNvSpPr/>
      </xdr:nvSpPr>
      <xdr:spPr>
        <a:xfrm>
          <a:off x="9588500" y="166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90544</xdr:rowOff>
    </xdr:from>
    <xdr:ext cx="534377" cy="259045"/>
    <xdr:sp macro="" textlink="">
      <xdr:nvSpPr>
        <xdr:cNvPr id="481" name="テキスト ボックス 480"/>
        <xdr:cNvSpPr txBox="1"/>
      </xdr:nvSpPr>
      <xdr:spPr>
        <a:xfrm>
          <a:off x="9372111" y="167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15222</xdr:rowOff>
    </xdr:from>
    <xdr:to>
      <xdr:col>12</xdr:col>
      <xdr:colOff>561975</xdr:colOff>
      <xdr:row>96</xdr:row>
      <xdr:rowOff>116822</xdr:rowOff>
    </xdr:to>
    <xdr:sp macro="" textlink="">
      <xdr:nvSpPr>
        <xdr:cNvPr id="482" name="円/楕円 481"/>
        <xdr:cNvSpPr/>
      </xdr:nvSpPr>
      <xdr:spPr>
        <a:xfrm>
          <a:off x="8699500" y="164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133349</xdr:rowOff>
    </xdr:from>
    <xdr:ext cx="534377" cy="259045"/>
    <xdr:sp macro="" textlink="">
      <xdr:nvSpPr>
        <xdr:cNvPr id="483" name="テキスト ボックス 482"/>
        <xdr:cNvSpPr txBox="1"/>
      </xdr:nvSpPr>
      <xdr:spPr>
        <a:xfrm>
          <a:off x="8483111" y="162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91,115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81544</xdr:rowOff>
    </xdr:from>
    <xdr:to>
      <xdr:col>11</xdr:col>
      <xdr:colOff>358775</xdr:colOff>
      <xdr:row>97</xdr:row>
      <xdr:rowOff>11694</xdr:rowOff>
    </xdr:to>
    <xdr:sp macro="" textlink="">
      <xdr:nvSpPr>
        <xdr:cNvPr id="484" name="円/楕円 483"/>
        <xdr:cNvSpPr/>
      </xdr:nvSpPr>
      <xdr:spPr>
        <a:xfrm>
          <a:off x="7810500" y="165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28221</xdr:rowOff>
    </xdr:from>
    <xdr:ext cx="534377" cy="259045"/>
    <xdr:sp macro="" textlink="">
      <xdr:nvSpPr>
        <xdr:cNvPr id="485" name="テキスト ボックス 484"/>
        <xdr:cNvSpPr txBox="1"/>
      </xdr:nvSpPr>
      <xdr:spPr>
        <a:xfrm>
          <a:off x="7594111" y="163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110351</xdr:rowOff>
    </xdr:from>
    <xdr:to>
      <xdr:col>10</xdr:col>
      <xdr:colOff>155575</xdr:colOff>
      <xdr:row>97</xdr:row>
      <xdr:rowOff>40501</xdr:rowOff>
    </xdr:to>
    <xdr:sp macro="" textlink="">
      <xdr:nvSpPr>
        <xdr:cNvPr id="486" name="円/楕円 485"/>
        <xdr:cNvSpPr/>
      </xdr:nvSpPr>
      <xdr:spPr>
        <a:xfrm>
          <a:off x="6921500" y="165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57028</xdr:rowOff>
    </xdr:from>
    <xdr:ext cx="534377" cy="259045"/>
    <xdr:sp macro="" textlink="">
      <xdr:nvSpPr>
        <xdr:cNvPr id="487" name="テキスト ボックス 486"/>
        <xdr:cNvSpPr txBox="1"/>
      </xdr:nvSpPr>
      <xdr:spPr>
        <a:xfrm>
          <a:off x="6705111" y="1634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24188</xdr:rowOff>
    </xdr:from>
    <xdr:to>
      <xdr:col>23</xdr:col>
      <xdr:colOff>517525</xdr:colOff>
      <xdr:row>38</xdr:row>
      <xdr:rowOff>58570</xdr:rowOff>
    </xdr:to>
    <xdr:cxnSp macro="">
      <xdr:nvCxnSpPr>
        <xdr:cNvPr id="515" name="直線コネクタ 514"/>
        <xdr:cNvCxnSpPr/>
      </xdr:nvCxnSpPr>
      <xdr:spPr>
        <a:xfrm>
          <a:off x="15481300" y="6539288"/>
          <a:ext cx="8382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71</xdr:rowOff>
    </xdr:from>
    <xdr:to>
      <xdr:col>22</xdr:col>
      <xdr:colOff>365125</xdr:colOff>
      <xdr:row>38</xdr:row>
      <xdr:rowOff>24188</xdr:rowOff>
    </xdr:to>
    <xdr:cxnSp macro="">
      <xdr:nvCxnSpPr>
        <xdr:cNvPr id="518" name="直線コネクタ 517"/>
        <xdr:cNvCxnSpPr/>
      </xdr:nvCxnSpPr>
      <xdr:spPr>
        <a:xfrm>
          <a:off x="14592300" y="5657921"/>
          <a:ext cx="889000" cy="88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71</xdr:rowOff>
    </xdr:from>
    <xdr:to>
      <xdr:col>21</xdr:col>
      <xdr:colOff>161925</xdr:colOff>
      <xdr:row>39</xdr:row>
      <xdr:rowOff>8461</xdr:rowOff>
    </xdr:to>
    <xdr:cxnSp macro="">
      <xdr:nvCxnSpPr>
        <xdr:cNvPr id="521" name="直線コネクタ 520"/>
        <xdr:cNvCxnSpPr/>
      </xdr:nvCxnSpPr>
      <xdr:spPr>
        <a:xfrm flipV="1">
          <a:off x="13703300" y="5657921"/>
          <a:ext cx="889000" cy="103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67412</xdr:rowOff>
    </xdr:from>
    <xdr:to>
      <xdr:col>21</xdr:col>
      <xdr:colOff>212725</xdr:colOff>
      <xdr:row>37</xdr:row>
      <xdr:rowOff>169011</xdr:rowOff>
    </xdr:to>
    <xdr:sp macro="" textlink="">
      <xdr:nvSpPr>
        <xdr:cNvPr id="522" name="フローチャート : 判断 521"/>
        <xdr:cNvSpPr/>
      </xdr:nvSpPr>
      <xdr:spPr>
        <a:xfrm>
          <a:off x="14541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160138</xdr:rowOff>
    </xdr:from>
    <xdr:ext cx="534377" cy="259045"/>
    <xdr:sp macro="" textlink="">
      <xdr:nvSpPr>
        <xdr:cNvPr id="523" name="テキスト ボックス 522"/>
        <xdr:cNvSpPr txBox="1"/>
      </xdr:nvSpPr>
      <xdr:spPr>
        <a:xfrm>
          <a:off x="14325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152181</xdr:rowOff>
    </xdr:from>
    <xdr:to>
      <xdr:col>19</xdr:col>
      <xdr:colOff>644525</xdr:colOff>
      <xdr:row>39</xdr:row>
      <xdr:rowOff>8461</xdr:rowOff>
    </xdr:to>
    <xdr:cxnSp macro="">
      <xdr:nvCxnSpPr>
        <xdr:cNvPr id="524" name="直線コネクタ 523"/>
        <xdr:cNvCxnSpPr/>
      </xdr:nvCxnSpPr>
      <xdr:spPr>
        <a:xfrm>
          <a:off x="12814300" y="6152931"/>
          <a:ext cx="889000" cy="5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72806</xdr:rowOff>
    </xdr:from>
    <xdr:to>
      <xdr:col>20</xdr:col>
      <xdr:colOff>9525</xdr:colOff>
      <xdr:row>38</xdr:row>
      <xdr:rowOff>2956</xdr:rowOff>
    </xdr:to>
    <xdr:sp macro="" textlink="">
      <xdr:nvSpPr>
        <xdr:cNvPr id="525" name="フローチャート : 判断 524"/>
        <xdr:cNvSpPr/>
      </xdr:nvSpPr>
      <xdr:spPr>
        <a:xfrm>
          <a:off x="13652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19483</xdr:rowOff>
    </xdr:from>
    <xdr:ext cx="534377" cy="259045"/>
    <xdr:sp macro="" textlink="">
      <xdr:nvSpPr>
        <xdr:cNvPr id="526" name="テキスト ボックス 525"/>
        <xdr:cNvSpPr txBox="1"/>
      </xdr:nvSpPr>
      <xdr:spPr>
        <a:xfrm>
          <a:off x="13436111" y="61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163355</xdr:rowOff>
    </xdr:from>
    <xdr:to>
      <xdr:col>18</xdr:col>
      <xdr:colOff>492125</xdr:colOff>
      <xdr:row>38</xdr:row>
      <xdr:rowOff>93505</xdr:rowOff>
    </xdr:to>
    <xdr:sp macro="" textlink="">
      <xdr:nvSpPr>
        <xdr:cNvPr id="527" name="フローチャート : 判断 526"/>
        <xdr:cNvSpPr/>
      </xdr:nvSpPr>
      <xdr:spPr>
        <a:xfrm>
          <a:off x="12763500" y="65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84632</xdr:rowOff>
    </xdr:from>
    <xdr:ext cx="534377" cy="259045"/>
    <xdr:sp macro="" textlink="">
      <xdr:nvSpPr>
        <xdr:cNvPr id="528" name="テキスト ボックス 527"/>
        <xdr:cNvSpPr txBox="1"/>
      </xdr:nvSpPr>
      <xdr:spPr>
        <a:xfrm>
          <a:off x="12547111" y="65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7770</xdr:rowOff>
    </xdr:from>
    <xdr:to>
      <xdr:col>23</xdr:col>
      <xdr:colOff>568325</xdr:colOff>
      <xdr:row>38</xdr:row>
      <xdr:rowOff>109370</xdr:rowOff>
    </xdr:to>
    <xdr:sp macro="" textlink="">
      <xdr:nvSpPr>
        <xdr:cNvPr id="534" name="円/楕円 533"/>
        <xdr:cNvSpPr/>
      </xdr:nvSpPr>
      <xdr:spPr>
        <a:xfrm>
          <a:off x="16268700" y="652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157647</xdr:rowOff>
    </xdr:from>
    <xdr:ext cx="534377" cy="259045"/>
    <xdr:sp macro="" textlink="">
      <xdr:nvSpPr>
        <xdr:cNvPr id="535" name="消防費該当値テキスト"/>
        <xdr:cNvSpPr txBox="1"/>
      </xdr:nvSpPr>
      <xdr:spPr>
        <a:xfrm>
          <a:off x="16370300" y="65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144838</xdr:rowOff>
    </xdr:from>
    <xdr:to>
      <xdr:col>22</xdr:col>
      <xdr:colOff>415925</xdr:colOff>
      <xdr:row>38</xdr:row>
      <xdr:rowOff>74988</xdr:rowOff>
    </xdr:to>
    <xdr:sp macro="" textlink="">
      <xdr:nvSpPr>
        <xdr:cNvPr id="536" name="円/楕円 535"/>
        <xdr:cNvSpPr/>
      </xdr:nvSpPr>
      <xdr:spPr>
        <a:xfrm>
          <a:off x="15430500" y="6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66115</xdr:rowOff>
    </xdr:from>
    <xdr:ext cx="534377" cy="259045"/>
    <xdr:sp macro="" textlink="">
      <xdr:nvSpPr>
        <xdr:cNvPr id="537" name="テキスト ボックス 536"/>
        <xdr:cNvSpPr txBox="1"/>
      </xdr:nvSpPr>
      <xdr:spPr>
        <a:xfrm>
          <a:off x="15214111" y="65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25,053</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120721</xdr:rowOff>
    </xdr:from>
    <xdr:to>
      <xdr:col>21</xdr:col>
      <xdr:colOff>212725</xdr:colOff>
      <xdr:row>33</xdr:row>
      <xdr:rowOff>50871</xdr:rowOff>
    </xdr:to>
    <xdr:sp macro="" textlink="">
      <xdr:nvSpPr>
        <xdr:cNvPr id="538" name="円/楕円 537"/>
        <xdr:cNvSpPr/>
      </xdr:nvSpPr>
      <xdr:spPr>
        <a:xfrm>
          <a:off x="14541500" y="56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67398</xdr:rowOff>
    </xdr:from>
    <xdr:ext cx="534377" cy="259045"/>
    <xdr:sp macro="" textlink="">
      <xdr:nvSpPr>
        <xdr:cNvPr id="539" name="テキスト ボックス 538"/>
        <xdr:cNvSpPr txBox="1"/>
      </xdr:nvSpPr>
      <xdr:spPr>
        <a:xfrm>
          <a:off x="14325111" y="538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129111</xdr:rowOff>
    </xdr:from>
    <xdr:to>
      <xdr:col>20</xdr:col>
      <xdr:colOff>9525</xdr:colOff>
      <xdr:row>39</xdr:row>
      <xdr:rowOff>59261</xdr:rowOff>
    </xdr:to>
    <xdr:sp macro="" textlink="">
      <xdr:nvSpPr>
        <xdr:cNvPr id="540" name="円/楕円 539"/>
        <xdr:cNvSpPr/>
      </xdr:nvSpPr>
      <xdr:spPr>
        <a:xfrm>
          <a:off x="13652500" y="664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50388</xdr:rowOff>
    </xdr:from>
    <xdr:ext cx="534377" cy="259045"/>
    <xdr:sp macro="" textlink="">
      <xdr:nvSpPr>
        <xdr:cNvPr id="541" name="テキスト ボックス 540"/>
        <xdr:cNvSpPr txBox="1"/>
      </xdr:nvSpPr>
      <xdr:spPr>
        <a:xfrm>
          <a:off x="13436111" y="67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101381</xdr:rowOff>
    </xdr:from>
    <xdr:to>
      <xdr:col>18</xdr:col>
      <xdr:colOff>492125</xdr:colOff>
      <xdr:row>36</xdr:row>
      <xdr:rowOff>31531</xdr:rowOff>
    </xdr:to>
    <xdr:sp macro="" textlink="">
      <xdr:nvSpPr>
        <xdr:cNvPr id="542" name="円/楕円 541"/>
        <xdr:cNvSpPr/>
      </xdr:nvSpPr>
      <xdr:spPr>
        <a:xfrm>
          <a:off x="12763500" y="61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48058</xdr:rowOff>
    </xdr:from>
    <xdr:ext cx="534377" cy="259045"/>
    <xdr:sp macro="" textlink="">
      <xdr:nvSpPr>
        <xdr:cNvPr id="543" name="テキスト ボックス 542"/>
        <xdr:cNvSpPr txBox="1"/>
      </xdr:nvSpPr>
      <xdr:spPr>
        <a:xfrm>
          <a:off x="12547111" y="58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60774</xdr:rowOff>
    </xdr:from>
    <xdr:to>
      <xdr:col>23</xdr:col>
      <xdr:colOff>517525</xdr:colOff>
      <xdr:row>57</xdr:row>
      <xdr:rowOff>73676</xdr:rowOff>
    </xdr:to>
    <xdr:cxnSp macro="">
      <xdr:nvCxnSpPr>
        <xdr:cNvPr id="570" name="直線コネクタ 569"/>
        <xdr:cNvCxnSpPr/>
      </xdr:nvCxnSpPr>
      <xdr:spPr>
        <a:xfrm>
          <a:off x="15481300" y="9833424"/>
          <a:ext cx="8382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60774</xdr:rowOff>
    </xdr:from>
    <xdr:to>
      <xdr:col>22</xdr:col>
      <xdr:colOff>365125</xdr:colOff>
      <xdr:row>57</xdr:row>
      <xdr:rowOff>89865</xdr:rowOff>
    </xdr:to>
    <xdr:cxnSp macro="">
      <xdr:nvCxnSpPr>
        <xdr:cNvPr id="573" name="直線コネクタ 572"/>
        <xdr:cNvCxnSpPr/>
      </xdr:nvCxnSpPr>
      <xdr:spPr>
        <a:xfrm flipV="1">
          <a:off x="14592300" y="9833424"/>
          <a:ext cx="889000" cy="2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89865</xdr:rowOff>
    </xdr:from>
    <xdr:to>
      <xdr:col>21</xdr:col>
      <xdr:colOff>161925</xdr:colOff>
      <xdr:row>57</xdr:row>
      <xdr:rowOff>91767</xdr:rowOff>
    </xdr:to>
    <xdr:cxnSp macro="">
      <xdr:nvCxnSpPr>
        <xdr:cNvPr id="576" name="直線コネクタ 575"/>
        <xdr:cNvCxnSpPr/>
      </xdr:nvCxnSpPr>
      <xdr:spPr>
        <a:xfrm flipV="1">
          <a:off x="13703300" y="9862515"/>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7" name="フローチャート : 判断 576"/>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8" name="テキスト ボックス 577"/>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91767</xdr:rowOff>
    </xdr:from>
    <xdr:to>
      <xdr:col>19</xdr:col>
      <xdr:colOff>644525</xdr:colOff>
      <xdr:row>57</xdr:row>
      <xdr:rowOff>104111</xdr:rowOff>
    </xdr:to>
    <xdr:cxnSp macro="">
      <xdr:nvCxnSpPr>
        <xdr:cNvPr id="579" name="直線コネクタ 578"/>
        <xdr:cNvCxnSpPr/>
      </xdr:nvCxnSpPr>
      <xdr:spPr>
        <a:xfrm flipV="1">
          <a:off x="12814300" y="986441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0" name="フローチャート : 判断 579"/>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81" name="テキスト ボックス 580"/>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2" name="フローチャート : 判断 581"/>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3" name="テキスト ボックス 582"/>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22876</xdr:rowOff>
    </xdr:from>
    <xdr:to>
      <xdr:col>23</xdr:col>
      <xdr:colOff>568325</xdr:colOff>
      <xdr:row>57</xdr:row>
      <xdr:rowOff>124476</xdr:rowOff>
    </xdr:to>
    <xdr:sp macro="" textlink="">
      <xdr:nvSpPr>
        <xdr:cNvPr id="589" name="円/楕円 588"/>
        <xdr:cNvSpPr/>
      </xdr:nvSpPr>
      <xdr:spPr>
        <a:xfrm>
          <a:off x="16268700" y="97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109253</xdr:rowOff>
    </xdr:from>
    <xdr:ext cx="534377" cy="259045"/>
    <xdr:sp macro="" textlink="">
      <xdr:nvSpPr>
        <xdr:cNvPr id="590" name="教育費該当値テキスト"/>
        <xdr:cNvSpPr txBox="1"/>
      </xdr:nvSpPr>
      <xdr:spPr>
        <a:xfrm>
          <a:off x="16370300" y="97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51,941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9974</xdr:rowOff>
    </xdr:from>
    <xdr:to>
      <xdr:col>22</xdr:col>
      <xdr:colOff>415925</xdr:colOff>
      <xdr:row>57</xdr:row>
      <xdr:rowOff>111574</xdr:rowOff>
    </xdr:to>
    <xdr:sp macro="" textlink="">
      <xdr:nvSpPr>
        <xdr:cNvPr id="591" name="円/楕円 590"/>
        <xdr:cNvSpPr/>
      </xdr:nvSpPr>
      <xdr:spPr>
        <a:xfrm>
          <a:off x="15430500" y="97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102701</xdr:rowOff>
    </xdr:from>
    <xdr:ext cx="534377" cy="259045"/>
    <xdr:sp macro="" textlink="">
      <xdr:nvSpPr>
        <xdr:cNvPr id="592" name="テキスト ボックス 591"/>
        <xdr:cNvSpPr txBox="1"/>
      </xdr:nvSpPr>
      <xdr:spPr>
        <a:xfrm>
          <a:off x="15214111" y="98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39065</xdr:rowOff>
    </xdr:from>
    <xdr:to>
      <xdr:col>21</xdr:col>
      <xdr:colOff>212725</xdr:colOff>
      <xdr:row>57</xdr:row>
      <xdr:rowOff>140665</xdr:rowOff>
    </xdr:to>
    <xdr:sp macro="" textlink="">
      <xdr:nvSpPr>
        <xdr:cNvPr id="593" name="円/楕円 592"/>
        <xdr:cNvSpPr/>
      </xdr:nvSpPr>
      <xdr:spPr>
        <a:xfrm>
          <a:off x="14541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131792</xdr:rowOff>
    </xdr:from>
    <xdr:ext cx="534377" cy="259045"/>
    <xdr:sp macro="" textlink="">
      <xdr:nvSpPr>
        <xdr:cNvPr id="594" name="テキスト ボックス 593"/>
        <xdr:cNvSpPr txBox="1"/>
      </xdr:nvSpPr>
      <xdr:spPr>
        <a:xfrm>
          <a:off x="14325111" y="99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40967</xdr:rowOff>
    </xdr:from>
    <xdr:to>
      <xdr:col>20</xdr:col>
      <xdr:colOff>9525</xdr:colOff>
      <xdr:row>57</xdr:row>
      <xdr:rowOff>142567</xdr:rowOff>
    </xdr:to>
    <xdr:sp macro="" textlink="">
      <xdr:nvSpPr>
        <xdr:cNvPr id="595" name="円/楕円 594"/>
        <xdr:cNvSpPr/>
      </xdr:nvSpPr>
      <xdr:spPr>
        <a:xfrm>
          <a:off x="13652500" y="981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133694</xdr:rowOff>
    </xdr:from>
    <xdr:ext cx="534377" cy="259045"/>
    <xdr:sp macro="" textlink="">
      <xdr:nvSpPr>
        <xdr:cNvPr id="596" name="テキスト ボックス 595"/>
        <xdr:cNvSpPr txBox="1"/>
      </xdr:nvSpPr>
      <xdr:spPr>
        <a:xfrm>
          <a:off x="13436111" y="99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53311</xdr:rowOff>
    </xdr:from>
    <xdr:to>
      <xdr:col>18</xdr:col>
      <xdr:colOff>492125</xdr:colOff>
      <xdr:row>57</xdr:row>
      <xdr:rowOff>154911</xdr:rowOff>
    </xdr:to>
    <xdr:sp macro="" textlink="">
      <xdr:nvSpPr>
        <xdr:cNvPr id="597" name="円/楕円 596"/>
        <xdr:cNvSpPr/>
      </xdr:nvSpPr>
      <xdr:spPr>
        <a:xfrm>
          <a:off x="12763500" y="98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146038</xdr:rowOff>
    </xdr:from>
    <xdr:ext cx="534377" cy="259045"/>
    <xdr:sp macro="" textlink="">
      <xdr:nvSpPr>
        <xdr:cNvPr id="598" name="テキスト ボックス 597"/>
        <xdr:cNvSpPr txBox="1"/>
      </xdr:nvSpPr>
      <xdr:spPr>
        <a:xfrm>
          <a:off x="12547111" y="991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96813</xdr:rowOff>
    </xdr:from>
    <xdr:to>
      <xdr:col>23</xdr:col>
      <xdr:colOff>517525</xdr:colOff>
      <xdr:row>78</xdr:row>
      <xdr:rowOff>119214</xdr:rowOff>
    </xdr:to>
    <xdr:cxnSp macro="">
      <xdr:nvCxnSpPr>
        <xdr:cNvPr id="627" name="直線コネクタ 626"/>
        <xdr:cNvCxnSpPr/>
      </xdr:nvCxnSpPr>
      <xdr:spPr>
        <a:xfrm flipV="1">
          <a:off x="15481300" y="13469913"/>
          <a:ext cx="8382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114909</xdr:rowOff>
    </xdr:from>
    <xdr:to>
      <xdr:col>22</xdr:col>
      <xdr:colOff>365125</xdr:colOff>
      <xdr:row>78</xdr:row>
      <xdr:rowOff>119214</xdr:rowOff>
    </xdr:to>
    <xdr:cxnSp macro="">
      <xdr:nvCxnSpPr>
        <xdr:cNvPr id="630" name="直線コネクタ 629"/>
        <xdr:cNvCxnSpPr/>
      </xdr:nvCxnSpPr>
      <xdr:spPr>
        <a:xfrm>
          <a:off x="14592300" y="13488009"/>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78499</xdr:rowOff>
    </xdr:from>
    <xdr:to>
      <xdr:col>21</xdr:col>
      <xdr:colOff>161925</xdr:colOff>
      <xdr:row>78</xdr:row>
      <xdr:rowOff>114909</xdr:rowOff>
    </xdr:to>
    <xdr:cxnSp macro="">
      <xdr:nvCxnSpPr>
        <xdr:cNvPr id="633" name="直線コネクタ 632"/>
        <xdr:cNvCxnSpPr/>
      </xdr:nvCxnSpPr>
      <xdr:spPr>
        <a:xfrm>
          <a:off x="13703300" y="12937249"/>
          <a:ext cx="889000" cy="55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105511</xdr:rowOff>
    </xdr:from>
    <xdr:to>
      <xdr:col>21</xdr:col>
      <xdr:colOff>212725</xdr:colOff>
      <xdr:row>79</xdr:row>
      <xdr:rowOff>35661</xdr:rowOff>
    </xdr:to>
    <xdr:sp macro="" textlink="">
      <xdr:nvSpPr>
        <xdr:cNvPr id="634" name="フローチャート : 判断 633"/>
        <xdr:cNvSpPr/>
      </xdr:nvSpPr>
      <xdr:spPr>
        <a:xfrm>
          <a:off x="14541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26788</xdr:rowOff>
    </xdr:from>
    <xdr:ext cx="469744" cy="259045"/>
    <xdr:sp macro="" textlink="">
      <xdr:nvSpPr>
        <xdr:cNvPr id="635" name="テキスト ボックス 634"/>
        <xdr:cNvSpPr txBox="1"/>
      </xdr:nvSpPr>
      <xdr:spPr>
        <a:xfrm>
          <a:off x="14357427"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78499</xdr:rowOff>
    </xdr:from>
    <xdr:to>
      <xdr:col>19</xdr:col>
      <xdr:colOff>644525</xdr:colOff>
      <xdr:row>77</xdr:row>
      <xdr:rowOff>82220</xdr:rowOff>
    </xdr:to>
    <xdr:cxnSp macro="">
      <xdr:nvCxnSpPr>
        <xdr:cNvPr id="636" name="直線コネクタ 635"/>
        <xdr:cNvCxnSpPr/>
      </xdr:nvCxnSpPr>
      <xdr:spPr>
        <a:xfrm flipV="1">
          <a:off x="12814300" y="12937249"/>
          <a:ext cx="889000" cy="3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93090</xdr:rowOff>
    </xdr:from>
    <xdr:to>
      <xdr:col>20</xdr:col>
      <xdr:colOff>9525</xdr:colOff>
      <xdr:row>79</xdr:row>
      <xdr:rowOff>23240</xdr:rowOff>
    </xdr:to>
    <xdr:sp macro="" textlink="">
      <xdr:nvSpPr>
        <xdr:cNvPr id="637" name="フローチャート : 判断 636"/>
        <xdr:cNvSpPr/>
      </xdr:nvSpPr>
      <xdr:spPr>
        <a:xfrm>
          <a:off x="13652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14367</xdr:rowOff>
    </xdr:from>
    <xdr:ext cx="469744" cy="259045"/>
    <xdr:sp macro="" textlink="">
      <xdr:nvSpPr>
        <xdr:cNvPr id="638" name="テキスト ボックス 637"/>
        <xdr:cNvSpPr txBox="1"/>
      </xdr:nvSpPr>
      <xdr:spPr>
        <a:xfrm>
          <a:off x="13468427"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58305</xdr:rowOff>
    </xdr:from>
    <xdr:to>
      <xdr:col>18</xdr:col>
      <xdr:colOff>492125</xdr:colOff>
      <xdr:row>78</xdr:row>
      <xdr:rowOff>159905</xdr:rowOff>
    </xdr:to>
    <xdr:sp macro="" textlink="">
      <xdr:nvSpPr>
        <xdr:cNvPr id="639" name="フローチャート : 判断 638"/>
        <xdr:cNvSpPr/>
      </xdr:nvSpPr>
      <xdr:spPr>
        <a:xfrm>
          <a:off x="12763500" y="1343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151032</xdr:rowOff>
    </xdr:from>
    <xdr:ext cx="469744" cy="259045"/>
    <xdr:sp macro="" textlink="">
      <xdr:nvSpPr>
        <xdr:cNvPr id="640" name="テキスト ボックス 639"/>
        <xdr:cNvSpPr txBox="1"/>
      </xdr:nvSpPr>
      <xdr:spPr>
        <a:xfrm>
          <a:off x="12579427" y="1352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46013</xdr:rowOff>
    </xdr:from>
    <xdr:to>
      <xdr:col>23</xdr:col>
      <xdr:colOff>568325</xdr:colOff>
      <xdr:row>78</xdr:row>
      <xdr:rowOff>147613</xdr:rowOff>
    </xdr:to>
    <xdr:sp macro="" textlink="">
      <xdr:nvSpPr>
        <xdr:cNvPr id="646" name="円/楕円 645"/>
        <xdr:cNvSpPr/>
      </xdr:nvSpPr>
      <xdr:spPr>
        <a:xfrm>
          <a:off x="16268700" y="134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151313</xdr:rowOff>
    </xdr:from>
    <xdr:ext cx="469744" cy="259045"/>
    <xdr:sp macro="" textlink="">
      <xdr:nvSpPr>
        <xdr:cNvPr id="647" name="災害復旧費該当値テキスト"/>
        <xdr:cNvSpPr txBox="1"/>
      </xdr:nvSpPr>
      <xdr:spPr>
        <a:xfrm>
          <a:off x="16370300" y="1335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68414</xdr:rowOff>
    </xdr:from>
    <xdr:to>
      <xdr:col>22</xdr:col>
      <xdr:colOff>415925</xdr:colOff>
      <xdr:row>78</xdr:row>
      <xdr:rowOff>170014</xdr:rowOff>
    </xdr:to>
    <xdr:sp macro="" textlink="">
      <xdr:nvSpPr>
        <xdr:cNvPr id="648" name="円/楕円 647"/>
        <xdr:cNvSpPr/>
      </xdr:nvSpPr>
      <xdr:spPr>
        <a:xfrm>
          <a:off x="15430500" y="134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161141</xdr:rowOff>
    </xdr:from>
    <xdr:ext cx="469744" cy="259045"/>
    <xdr:sp macro="" textlink="">
      <xdr:nvSpPr>
        <xdr:cNvPr id="649" name="テキスト ボックス 648"/>
        <xdr:cNvSpPr txBox="1"/>
      </xdr:nvSpPr>
      <xdr:spPr>
        <a:xfrm>
          <a:off x="15246427" y="1353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64109</xdr:rowOff>
    </xdr:from>
    <xdr:to>
      <xdr:col>21</xdr:col>
      <xdr:colOff>212725</xdr:colOff>
      <xdr:row>78</xdr:row>
      <xdr:rowOff>165709</xdr:rowOff>
    </xdr:to>
    <xdr:sp macro="" textlink="">
      <xdr:nvSpPr>
        <xdr:cNvPr id="650" name="円/楕円 649"/>
        <xdr:cNvSpPr/>
      </xdr:nvSpPr>
      <xdr:spPr>
        <a:xfrm>
          <a:off x="14541500" y="134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10786</xdr:rowOff>
    </xdr:from>
    <xdr:ext cx="469744" cy="259045"/>
    <xdr:sp macro="" textlink="">
      <xdr:nvSpPr>
        <xdr:cNvPr id="651" name="テキスト ボックス 650"/>
        <xdr:cNvSpPr txBox="1"/>
      </xdr:nvSpPr>
      <xdr:spPr>
        <a:xfrm>
          <a:off x="14357427" y="1321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27699</xdr:rowOff>
    </xdr:from>
    <xdr:to>
      <xdr:col>20</xdr:col>
      <xdr:colOff>9525</xdr:colOff>
      <xdr:row>75</xdr:row>
      <xdr:rowOff>129299</xdr:rowOff>
    </xdr:to>
    <xdr:sp macro="" textlink="">
      <xdr:nvSpPr>
        <xdr:cNvPr id="652" name="円/楕円 651"/>
        <xdr:cNvSpPr/>
      </xdr:nvSpPr>
      <xdr:spPr>
        <a:xfrm>
          <a:off x="13652500" y="128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145826</xdr:rowOff>
    </xdr:from>
    <xdr:ext cx="534377" cy="259045"/>
    <xdr:sp macro="" textlink="">
      <xdr:nvSpPr>
        <xdr:cNvPr id="653" name="テキスト ボックス 652"/>
        <xdr:cNvSpPr txBox="1"/>
      </xdr:nvSpPr>
      <xdr:spPr>
        <a:xfrm>
          <a:off x="13436111" y="126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31420</xdr:rowOff>
    </xdr:from>
    <xdr:to>
      <xdr:col>18</xdr:col>
      <xdr:colOff>492125</xdr:colOff>
      <xdr:row>77</xdr:row>
      <xdr:rowOff>133020</xdr:rowOff>
    </xdr:to>
    <xdr:sp macro="" textlink="">
      <xdr:nvSpPr>
        <xdr:cNvPr id="654" name="円/楕円 653"/>
        <xdr:cNvSpPr/>
      </xdr:nvSpPr>
      <xdr:spPr>
        <a:xfrm>
          <a:off x="12763500" y="132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149547</xdr:rowOff>
    </xdr:from>
    <xdr:ext cx="534377" cy="259045"/>
    <xdr:sp macro="" textlink="">
      <xdr:nvSpPr>
        <xdr:cNvPr id="655" name="テキスト ボックス 654"/>
        <xdr:cNvSpPr txBox="1"/>
      </xdr:nvSpPr>
      <xdr:spPr>
        <a:xfrm>
          <a:off x="12547111" y="1300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126195</xdr:rowOff>
    </xdr:from>
    <xdr:to>
      <xdr:col>23</xdr:col>
      <xdr:colOff>517525</xdr:colOff>
      <xdr:row>95</xdr:row>
      <xdr:rowOff>19777</xdr:rowOff>
    </xdr:to>
    <xdr:cxnSp macro="">
      <xdr:nvCxnSpPr>
        <xdr:cNvPr id="680" name="直線コネクタ 679"/>
        <xdr:cNvCxnSpPr/>
      </xdr:nvCxnSpPr>
      <xdr:spPr>
        <a:xfrm>
          <a:off x="15481300" y="16071045"/>
          <a:ext cx="838200" cy="23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1"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126195</xdr:rowOff>
    </xdr:from>
    <xdr:to>
      <xdr:col>22</xdr:col>
      <xdr:colOff>365125</xdr:colOff>
      <xdr:row>94</xdr:row>
      <xdr:rowOff>57490</xdr:rowOff>
    </xdr:to>
    <xdr:cxnSp macro="">
      <xdr:nvCxnSpPr>
        <xdr:cNvPr id="683" name="直線コネクタ 682"/>
        <xdr:cNvCxnSpPr/>
      </xdr:nvCxnSpPr>
      <xdr:spPr>
        <a:xfrm flipV="1">
          <a:off x="14592300" y="16071045"/>
          <a:ext cx="889000" cy="10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57490</xdr:rowOff>
    </xdr:from>
    <xdr:to>
      <xdr:col>21</xdr:col>
      <xdr:colOff>161925</xdr:colOff>
      <xdr:row>94</xdr:row>
      <xdr:rowOff>166675</xdr:rowOff>
    </xdr:to>
    <xdr:cxnSp macro="">
      <xdr:nvCxnSpPr>
        <xdr:cNvPr id="686" name="直線コネクタ 685"/>
        <xdr:cNvCxnSpPr/>
      </xdr:nvCxnSpPr>
      <xdr:spPr>
        <a:xfrm flipV="1">
          <a:off x="13703300" y="16173790"/>
          <a:ext cx="889000" cy="10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141227</xdr:rowOff>
    </xdr:from>
    <xdr:to>
      <xdr:col>21</xdr:col>
      <xdr:colOff>212725</xdr:colOff>
      <xdr:row>96</xdr:row>
      <xdr:rowOff>71377</xdr:rowOff>
    </xdr:to>
    <xdr:sp macro="" textlink="">
      <xdr:nvSpPr>
        <xdr:cNvPr id="687" name="フローチャート : 判断 686"/>
        <xdr:cNvSpPr/>
      </xdr:nvSpPr>
      <xdr:spPr>
        <a:xfrm>
          <a:off x="14541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62504</xdr:rowOff>
    </xdr:from>
    <xdr:ext cx="534377" cy="259045"/>
    <xdr:sp macro="" textlink="">
      <xdr:nvSpPr>
        <xdr:cNvPr id="688" name="テキスト ボックス 687"/>
        <xdr:cNvSpPr txBox="1"/>
      </xdr:nvSpPr>
      <xdr:spPr>
        <a:xfrm>
          <a:off x="14325111" y="165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166675</xdr:rowOff>
    </xdr:from>
    <xdr:to>
      <xdr:col>19</xdr:col>
      <xdr:colOff>644525</xdr:colOff>
      <xdr:row>95</xdr:row>
      <xdr:rowOff>15942</xdr:rowOff>
    </xdr:to>
    <xdr:cxnSp macro="">
      <xdr:nvCxnSpPr>
        <xdr:cNvPr id="689" name="直線コネクタ 688"/>
        <xdr:cNvCxnSpPr/>
      </xdr:nvCxnSpPr>
      <xdr:spPr>
        <a:xfrm flipV="1">
          <a:off x="12814300" y="16282975"/>
          <a:ext cx="889000" cy="2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139106</xdr:rowOff>
    </xdr:from>
    <xdr:to>
      <xdr:col>20</xdr:col>
      <xdr:colOff>9525</xdr:colOff>
      <xdr:row>96</xdr:row>
      <xdr:rowOff>69256</xdr:rowOff>
    </xdr:to>
    <xdr:sp macro="" textlink="">
      <xdr:nvSpPr>
        <xdr:cNvPr id="690" name="フローチャート : 判断 689"/>
        <xdr:cNvSpPr/>
      </xdr:nvSpPr>
      <xdr:spPr>
        <a:xfrm>
          <a:off x="13652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60383</xdr:rowOff>
    </xdr:from>
    <xdr:ext cx="534377" cy="259045"/>
    <xdr:sp macro="" textlink="">
      <xdr:nvSpPr>
        <xdr:cNvPr id="691" name="テキスト ボックス 690"/>
        <xdr:cNvSpPr txBox="1"/>
      </xdr:nvSpPr>
      <xdr:spPr>
        <a:xfrm>
          <a:off x="13436111" y="165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139621</xdr:rowOff>
    </xdr:from>
    <xdr:to>
      <xdr:col>18</xdr:col>
      <xdr:colOff>492125</xdr:colOff>
      <xdr:row>96</xdr:row>
      <xdr:rowOff>69771</xdr:rowOff>
    </xdr:to>
    <xdr:sp macro="" textlink="">
      <xdr:nvSpPr>
        <xdr:cNvPr id="692" name="フローチャート : 判断 691"/>
        <xdr:cNvSpPr/>
      </xdr:nvSpPr>
      <xdr:spPr>
        <a:xfrm>
          <a:off x="12763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60898</xdr:rowOff>
    </xdr:from>
    <xdr:ext cx="534377" cy="259045"/>
    <xdr:sp macro="" textlink="">
      <xdr:nvSpPr>
        <xdr:cNvPr id="693" name="テキスト ボックス 692"/>
        <xdr:cNvSpPr txBox="1"/>
      </xdr:nvSpPr>
      <xdr:spPr>
        <a:xfrm>
          <a:off x="12547111" y="165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140427</xdr:rowOff>
    </xdr:from>
    <xdr:to>
      <xdr:col>23</xdr:col>
      <xdr:colOff>568325</xdr:colOff>
      <xdr:row>95</xdr:row>
      <xdr:rowOff>70577</xdr:rowOff>
    </xdr:to>
    <xdr:sp macro="" textlink="">
      <xdr:nvSpPr>
        <xdr:cNvPr id="699" name="円/楕円 698"/>
        <xdr:cNvSpPr/>
      </xdr:nvSpPr>
      <xdr:spPr>
        <a:xfrm>
          <a:off x="16268700" y="1625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163304</xdr:rowOff>
    </xdr:from>
    <xdr:ext cx="534377" cy="259045"/>
    <xdr:sp macro="" textlink="">
      <xdr:nvSpPr>
        <xdr:cNvPr id="700" name="公債費該当値テキスト"/>
        <xdr:cNvSpPr txBox="1"/>
      </xdr:nvSpPr>
      <xdr:spPr>
        <a:xfrm>
          <a:off x="16370300" y="1610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90,984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75395</xdr:rowOff>
    </xdr:from>
    <xdr:to>
      <xdr:col>22</xdr:col>
      <xdr:colOff>415925</xdr:colOff>
      <xdr:row>94</xdr:row>
      <xdr:rowOff>5545</xdr:rowOff>
    </xdr:to>
    <xdr:sp macro="" textlink="">
      <xdr:nvSpPr>
        <xdr:cNvPr id="701" name="円/楕円 700"/>
        <xdr:cNvSpPr/>
      </xdr:nvSpPr>
      <xdr:spPr>
        <a:xfrm>
          <a:off x="15430500" y="160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22072</xdr:rowOff>
    </xdr:from>
    <xdr:ext cx="599010" cy="259045"/>
    <xdr:sp macro="" textlink="">
      <xdr:nvSpPr>
        <xdr:cNvPr id="702" name="テキスト ボックス 701"/>
        <xdr:cNvSpPr txBox="1"/>
      </xdr:nvSpPr>
      <xdr:spPr>
        <a:xfrm>
          <a:off x="15181794" y="1579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132,363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6690</xdr:rowOff>
    </xdr:from>
    <xdr:to>
      <xdr:col>21</xdr:col>
      <xdr:colOff>212725</xdr:colOff>
      <xdr:row>94</xdr:row>
      <xdr:rowOff>108290</xdr:rowOff>
    </xdr:to>
    <xdr:sp macro="" textlink="">
      <xdr:nvSpPr>
        <xdr:cNvPr id="703" name="円/楕円 702"/>
        <xdr:cNvSpPr/>
      </xdr:nvSpPr>
      <xdr:spPr>
        <a:xfrm>
          <a:off x="14541500" y="161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124817</xdr:rowOff>
    </xdr:from>
    <xdr:ext cx="599010" cy="259045"/>
    <xdr:sp macro="" textlink="">
      <xdr:nvSpPr>
        <xdr:cNvPr id="704" name="テキスト ボックス 703"/>
        <xdr:cNvSpPr txBox="1"/>
      </xdr:nvSpPr>
      <xdr:spPr>
        <a:xfrm>
          <a:off x="14292794" y="1589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114,385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115875</xdr:rowOff>
    </xdr:from>
    <xdr:to>
      <xdr:col>20</xdr:col>
      <xdr:colOff>9525</xdr:colOff>
      <xdr:row>95</xdr:row>
      <xdr:rowOff>46025</xdr:rowOff>
    </xdr:to>
    <xdr:sp macro="" textlink="">
      <xdr:nvSpPr>
        <xdr:cNvPr id="705" name="円/楕円 704"/>
        <xdr:cNvSpPr/>
      </xdr:nvSpPr>
      <xdr:spPr>
        <a:xfrm>
          <a:off x="13652500" y="162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62552</xdr:rowOff>
    </xdr:from>
    <xdr:ext cx="534377" cy="259045"/>
    <xdr:sp macro="" textlink="">
      <xdr:nvSpPr>
        <xdr:cNvPr id="706" name="テキスト ボックス 705"/>
        <xdr:cNvSpPr txBox="1"/>
      </xdr:nvSpPr>
      <xdr:spPr>
        <a:xfrm>
          <a:off x="13436111" y="160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136592</xdr:rowOff>
    </xdr:from>
    <xdr:to>
      <xdr:col>18</xdr:col>
      <xdr:colOff>492125</xdr:colOff>
      <xdr:row>95</xdr:row>
      <xdr:rowOff>66742</xdr:rowOff>
    </xdr:to>
    <xdr:sp macro="" textlink="">
      <xdr:nvSpPr>
        <xdr:cNvPr id="707" name="円/楕円 706"/>
        <xdr:cNvSpPr/>
      </xdr:nvSpPr>
      <xdr:spPr>
        <a:xfrm>
          <a:off x="12763500" y="1625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83269</xdr:rowOff>
    </xdr:from>
    <xdr:ext cx="534377" cy="259045"/>
    <xdr:sp macro="" textlink="">
      <xdr:nvSpPr>
        <xdr:cNvPr id="708" name="テキスト ボックス 707"/>
        <xdr:cNvSpPr txBox="1"/>
      </xdr:nvSpPr>
      <xdr:spPr>
        <a:xfrm>
          <a:off x="12547111" y="160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150699</xdr:rowOff>
    </xdr:from>
    <xdr:to>
      <xdr:col>29</xdr:col>
      <xdr:colOff>568325</xdr:colOff>
      <xdr:row>39</xdr:row>
      <xdr:rowOff>80849</xdr:rowOff>
    </xdr:to>
    <xdr:sp macro="" textlink="">
      <xdr:nvSpPr>
        <xdr:cNvPr id="744" name="フローチャート : 判断 743"/>
        <xdr:cNvSpPr/>
      </xdr:nvSpPr>
      <xdr:spPr>
        <a:xfrm>
          <a:off x="20383500" y="66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97375</xdr:rowOff>
    </xdr:from>
    <xdr:ext cx="378565" cy="259045"/>
    <xdr:sp macro="" textlink="">
      <xdr:nvSpPr>
        <xdr:cNvPr id="745" name="テキスト ボックス 744"/>
        <xdr:cNvSpPr txBox="1"/>
      </xdr:nvSpPr>
      <xdr:spPr>
        <a:xfrm>
          <a:off x="20245017" y="64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65887</xdr:rowOff>
    </xdr:from>
    <xdr:to>
      <xdr:col>28</xdr:col>
      <xdr:colOff>365125</xdr:colOff>
      <xdr:row>38</xdr:row>
      <xdr:rowOff>167487</xdr:rowOff>
    </xdr:to>
    <xdr:sp macro="" textlink="">
      <xdr:nvSpPr>
        <xdr:cNvPr id="747" name="フローチャート : 判断 746"/>
        <xdr:cNvSpPr/>
      </xdr:nvSpPr>
      <xdr:spPr>
        <a:xfrm>
          <a:off x="19494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12564</xdr:rowOff>
    </xdr:from>
    <xdr:ext cx="469744" cy="259045"/>
    <xdr:sp macro="" textlink="">
      <xdr:nvSpPr>
        <xdr:cNvPr id="748" name="テキスト ボックス 747"/>
        <xdr:cNvSpPr txBox="1"/>
      </xdr:nvSpPr>
      <xdr:spPr>
        <a:xfrm>
          <a:off x="19310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64745</xdr:rowOff>
    </xdr:from>
    <xdr:to>
      <xdr:col>27</xdr:col>
      <xdr:colOff>161925</xdr:colOff>
      <xdr:row>38</xdr:row>
      <xdr:rowOff>166345</xdr:rowOff>
    </xdr:to>
    <xdr:sp macro="" textlink="">
      <xdr:nvSpPr>
        <xdr:cNvPr id="749" name="フローチャート : 判断 748"/>
        <xdr:cNvSpPr/>
      </xdr:nvSpPr>
      <xdr:spPr>
        <a:xfrm>
          <a:off x="18605500" y="65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11421</xdr:rowOff>
    </xdr:from>
    <xdr:ext cx="469744" cy="259045"/>
    <xdr:sp macro="" textlink="">
      <xdr:nvSpPr>
        <xdr:cNvPr id="750" name="テキスト ボックス 749"/>
        <xdr:cNvSpPr txBox="1"/>
      </xdr:nvSpPr>
      <xdr:spPr>
        <a:xfrm>
          <a:off x="18421427" y="63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1" name="フローチャート : 判断 800"/>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2" name="テキスト ボックス 801"/>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フローチャート : 判断 80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8" name="テキスト ボックス 81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2" name="テキスト ボックス 821"/>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民生費は、住民一人当たり</a:t>
          </a:r>
          <a:r>
            <a:rPr kumimoji="1" lang="en-US" altLang="ja-JP" sz="1300">
              <a:solidFill>
                <a:sysClr val="windowText" lastClr="000000"/>
              </a:solidFill>
              <a:latin typeface="ＭＳ Ｐゴシック"/>
            </a:rPr>
            <a:t>200,571</a:t>
          </a:r>
          <a:r>
            <a:rPr kumimoji="1" lang="ja-JP" altLang="en-US" sz="1300">
              <a:solidFill>
                <a:sysClr val="windowText" lastClr="000000"/>
              </a:solidFill>
              <a:latin typeface="ＭＳ Ｐゴシック"/>
            </a:rPr>
            <a:t>円となっている。決算額全体でみると、</a:t>
          </a:r>
          <a:r>
            <a:rPr kumimoji="1" lang="ja-JP" altLang="ja-JP" sz="1300">
              <a:solidFill>
                <a:sysClr val="windowText" lastClr="000000"/>
              </a:solidFill>
              <a:effectLst/>
              <a:latin typeface="+mn-lt"/>
              <a:ea typeface="+mn-ea"/>
              <a:cs typeface="+mn-cs"/>
            </a:rPr>
            <a:t>中学校卒業までの医療費の無料化</a:t>
          </a:r>
          <a:r>
            <a:rPr kumimoji="1" lang="ja-JP" altLang="en-US" sz="1300">
              <a:solidFill>
                <a:sysClr val="windowText" lastClr="000000"/>
              </a:solidFill>
              <a:effectLst/>
              <a:latin typeface="+mn-lt"/>
              <a:ea typeface="+mn-ea"/>
              <a:cs typeface="+mn-cs"/>
            </a:rPr>
            <a:t>による医療費の増加や私立保育園への給付費が年々増加していることが要因となっている。</a:t>
          </a:r>
          <a:endParaRPr kumimoji="1" lang="en-US" altLang="ja-JP" sz="13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農林水産業費は、住民一人当たり</a:t>
          </a:r>
          <a:r>
            <a:rPr kumimoji="1" lang="en-US" altLang="ja-JP" sz="1300">
              <a:solidFill>
                <a:sysClr val="windowText" lastClr="000000"/>
              </a:solidFill>
              <a:effectLst/>
              <a:latin typeface="+mn-lt"/>
              <a:ea typeface="+mn-ea"/>
              <a:cs typeface="+mn-cs"/>
            </a:rPr>
            <a:t>41,768</a:t>
          </a:r>
          <a:r>
            <a:rPr kumimoji="1" lang="ja-JP" altLang="en-US" sz="1300">
              <a:solidFill>
                <a:sysClr val="windowText" lastClr="000000"/>
              </a:solidFill>
              <a:effectLst/>
              <a:latin typeface="+mn-lt"/>
              <a:ea typeface="+mn-ea"/>
              <a:cs typeface="+mn-cs"/>
            </a:rPr>
            <a:t>円となっており、前年度に実施した道の駅歓遊舎ひこさんのリニューアル事業が終了したこと等により減額となっているが、類似団体平均を上回っている。これは、本町は森林面積が広いため荒廃森林事業等や林業費の普通建設費及び維持補修費が多いためである。</a:t>
          </a:r>
          <a:endParaRPr kumimoji="1" lang="en-US" altLang="ja-JP" sz="13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公債費は、住民一人当たり</a:t>
          </a:r>
          <a:r>
            <a:rPr kumimoji="1" lang="en-US" altLang="ja-JP" sz="1300">
              <a:solidFill>
                <a:sysClr val="windowText" lastClr="000000"/>
              </a:solidFill>
              <a:effectLst/>
              <a:latin typeface="+mn-lt"/>
              <a:ea typeface="+mn-ea"/>
              <a:cs typeface="+mn-cs"/>
            </a:rPr>
            <a:t>90,984</a:t>
          </a:r>
          <a:r>
            <a:rPr kumimoji="1" lang="ja-JP" altLang="en-US" sz="1300">
              <a:solidFill>
                <a:sysClr val="windowText" lastClr="000000"/>
              </a:solidFill>
              <a:effectLst/>
              <a:latin typeface="+mn-lt"/>
              <a:ea typeface="+mn-ea"/>
              <a:cs typeface="+mn-cs"/>
            </a:rPr>
            <a:t>円となっており、</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年度及び</a:t>
          </a:r>
          <a:r>
            <a:rPr kumimoji="1" lang="en-US" altLang="ja-JP" sz="1300">
              <a:solidFill>
                <a:sysClr val="windowText" lastClr="000000"/>
              </a:solidFill>
              <a:effectLst/>
              <a:latin typeface="+mn-lt"/>
              <a:ea typeface="+mn-ea"/>
              <a:cs typeface="+mn-cs"/>
            </a:rPr>
            <a:t>27</a:t>
          </a:r>
          <a:r>
            <a:rPr kumimoji="1" lang="ja-JP" altLang="en-US" sz="1300">
              <a:solidFill>
                <a:sysClr val="windowText" lastClr="000000"/>
              </a:solidFill>
              <a:effectLst/>
              <a:latin typeface="+mn-lt"/>
              <a:ea typeface="+mn-ea"/>
              <a:cs typeface="+mn-cs"/>
            </a:rPr>
            <a:t>年度に地方債の繰上償還を実施したため前年度に比べ大幅に減額となっているが、類似団体平均を上回っている。今後も計画的に繰上償還を実施し、公債費の削減に努める。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前年度に比べ繰越事業の減により増加しているが、財政調整基金残高については、減少している。この主な要因としては、若者定住住宅建設事業の事業費の増に伴い、基金の取崩しが前年度に比べ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今後も町税等の自主財源の確保に努めるとともに歳出の削減に積極的に行う。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国民健康保険事業勘定特別会計以外の会計は黒字となっており、引き続き、歳出の削減を行い、財政の健全化を図る。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国民健康保険事業勘定特別会計</a:t>
          </a:r>
          <a:r>
            <a:rPr kumimoji="1" lang="ja-JP" altLang="en-US" sz="1400">
              <a:solidFill>
                <a:schemeClr val="dk1"/>
              </a:solidFill>
              <a:effectLst/>
              <a:latin typeface="+mn-lt"/>
              <a:ea typeface="+mn-ea"/>
              <a:cs typeface="+mn-cs"/>
            </a:rPr>
            <a:t>については、前年度に引き続き実質収支は</a:t>
          </a:r>
          <a:r>
            <a:rPr kumimoji="1" lang="en-US" altLang="ja-JP" sz="1400">
              <a:solidFill>
                <a:schemeClr val="dk1"/>
              </a:solidFill>
              <a:effectLst/>
              <a:latin typeface="+mn-lt"/>
              <a:ea typeface="+mn-ea"/>
              <a:cs typeface="+mn-cs"/>
            </a:rPr>
            <a:t>112,099</a:t>
          </a:r>
          <a:r>
            <a:rPr kumimoji="1" lang="ja-JP" altLang="en-US" sz="1400">
              <a:solidFill>
                <a:schemeClr val="dk1"/>
              </a:solidFill>
              <a:effectLst/>
              <a:latin typeface="+mn-lt"/>
              <a:ea typeface="+mn-ea"/>
              <a:cs typeface="+mn-cs"/>
            </a:rPr>
            <a:t>千円の赤字となり、前年度に比べ赤字額は</a:t>
          </a:r>
          <a:r>
            <a:rPr kumimoji="1" lang="en-US" altLang="ja-JP" sz="1400">
              <a:solidFill>
                <a:schemeClr val="dk1"/>
              </a:solidFill>
              <a:effectLst/>
              <a:latin typeface="+mn-lt"/>
              <a:ea typeface="+mn-ea"/>
              <a:cs typeface="+mn-cs"/>
            </a:rPr>
            <a:t>35,115</a:t>
          </a:r>
          <a:r>
            <a:rPr kumimoji="1" lang="ja-JP" altLang="en-US" sz="1400">
              <a:solidFill>
                <a:schemeClr val="dk1"/>
              </a:solidFill>
              <a:effectLst/>
              <a:latin typeface="+mn-lt"/>
              <a:ea typeface="+mn-ea"/>
              <a:cs typeface="+mn-cs"/>
            </a:rPr>
            <a:t>千円増加した。この大きな要因は、医療費が大幅に減額となったが、これに伴い、国庫支出金や療養給付費交付金等が減額となったためである。今後も厳しい財政運営が予測されるため保険税の徴収強化を行い歳入の確保に努める。また、医療費の適正受診の指導や保健事業の推進を行い、歳出の削減を図り、安定した国保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6601269</v>
      </c>
      <c r="BO4" s="381"/>
      <c r="BP4" s="381"/>
      <c r="BQ4" s="381"/>
      <c r="BR4" s="381"/>
      <c r="BS4" s="381"/>
      <c r="BT4" s="381"/>
      <c r="BU4" s="382"/>
      <c r="BV4" s="380">
        <v>7268332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3.8</v>
      </c>
      <c r="CU4" s="387"/>
      <c r="CV4" s="387"/>
      <c r="CW4" s="387"/>
      <c r="CX4" s="387"/>
      <c r="CY4" s="387"/>
      <c r="CZ4" s="387"/>
      <c r="DA4" s="388"/>
      <c r="DB4" s="386">
        <v>2.8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6458347</v>
      </c>
      <c r="BO5" s="418"/>
      <c r="BP5" s="418"/>
      <c r="BQ5" s="418"/>
      <c r="BR5" s="418"/>
      <c r="BS5" s="418"/>
      <c r="BT5" s="418"/>
      <c r="BU5" s="419"/>
      <c r="BV5" s="417">
        <v>7120515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99.8</v>
      </c>
      <c r="CU5" s="415"/>
      <c r="CV5" s="415"/>
      <c r="CW5" s="415"/>
      <c r="CX5" s="415"/>
      <c r="CY5" s="415"/>
      <c r="CZ5" s="415"/>
      <c r="DA5" s="416"/>
      <c r="DB5" s="414">
        <v>99.8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142922</v>
      </c>
      <c r="BO6" s="418"/>
      <c r="BP6" s="418"/>
      <c r="BQ6" s="418"/>
      <c r="BR6" s="418"/>
      <c r="BS6" s="418"/>
      <c r="BT6" s="418"/>
      <c r="BU6" s="419"/>
      <c r="BV6" s="417">
        <v>147817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103.8</v>
      </c>
      <c r="CU6" s="455"/>
      <c r="CV6" s="455"/>
      <c r="CW6" s="455"/>
      <c r="CX6" s="455"/>
      <c r="CY6" s="455"/>
      <c r="CZ6" s="455"/>
      <c r="DA6" s="456"/>
      <c r="DB6" s="454">
        <v>105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773</v>
      </c>
      <c r="BO7" s="418"/>
      <c r="BP7" s="418"/>
      <c r="BQ7" s="418"/>
      <c r="BR7" s="418"/>
      <c r="BS7" s="418"/>
      <c r="BT7" s="418"/>
      <c r="BU7" s="419"/>
      <c r="BV7" s="417">
        <v>40223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3739254</v>
      </c>
      <c r="CU7" s="418"/>
      <c r="CV7" s="418"/>
      <c r="CW7" s="418"/>
      <c r="CX7" s="418"/>
      <c r="CY7" s="418"/>
      <c r="CZ7" s="418"/>
      <c r="DA7" s="419"/>
      <c r="DB7" s="417">
        <v>3875490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142149</v>
      </c>
      <c r="BO8" s="418"/>
      <c r="BP8" s="418"/>
      <c r="BQ8" s="418"/>
      <c r="BR8" s="418"/>
      <c r="BS8" s="418"/>
      <c r="BT8" s="418"/>
      <c r="BU8" s="419"/>
      <c r="BV8" s="417">
        <v>107594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0.21</v>
      </c>
      <c r="CU8" s="458"/>
      <c r="CV8" s="458"/>
      <c r="CW8" s="458"/>
      <c r="CX8" s="458"/>
      <c r="CY8" s="458"/>
      <c r="CZ8" s="458"/>
      <c r="DA8" s="459"/>
      <c r="DB8" s="457">
        <v>0.2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9924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34555</v>
      </c>
      <c r="BO9" s="418"/>
      <c r="BP9" s="418"/>
      <c r="BQ9" s="418"/>
      <c r="BR9" s="418"/>
      <c r="BS9" s="418"/>
      <c r="BT9" s="418"/>
      <c r="BU9" s="419"/>
      <c r="BV9" s="417">
        <v>-23023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20.3</v>
      </c>
      <c r="CU9" s="415"/>
      <c r="CV9" s="415"/>
      <c r="CW9" s="415"/>
      <c r="CX9" s="415"/>
      <c r="CY9" s="415"/>
      <c r="CZ9" s="415"/>
      <c r="DA9" s="416"/>
      <c r="DB9" s="414">
        <v>26.9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10909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9132</v>
      </c>
      <c r="BO10" s="418"/>
      <c r="BP10" s="418"/>
      <c r="BQ10" s="418"/>
      <c r="BR10" s="418"/>
      <c r="BS10" s="418"/>
      <c r="BT10" s="418"/>
      <c r="BU10" s="419"/>
      <c r="BV10" s="417">
        <v>5774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326197</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10374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115160</v>
      </c>
      <c r="BO12" s="418"/>
      <c r="BP12" s="418"/>
      <c r="BQ12" s="418"/>
      <c r="BR12" s="418"/>
      <c r="BS12" s="418"/>
      <c r="BT12" s="418"/>
      <c r="BU12" s="419"/>
      <c r="BV12" s="417">
        <v>96608</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10368</v>
      </c>
      <c r="S13" s="499"/>
      <c r="T13" s="499"/>
      <c r="U13" s="499"/>
      <c r="V13" s="500"/>
      <c r="W13" s="433" t="s">
        <v>124</v>
      </c>
      <c r="X13" s="434"/>
      <c r="Y13" s="434"/>
      <c r="Z13" s="434"/>
      <c r="AA13" s="434"/>
      <c r="AB13" s="424"/>
      <c r="AC13" s="468">
        <v>295</v>
      </c>
      <c r="AD13" s="469"/>
      <c r="AE13" s="469"/>
      <c r="AF13" s="469"/>
      <c r="AG13" s="508"/>
      <c r="AH13" s="468">
        <v>332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-71473</v>
      </c>
      <c r="BO13" s="418"/>
      <c r="BP13" s="418"/>
      <c r="BQ13" s="418"/>
      <c r="BR13" s="418"/>
      <c r="BS13" s="418"/>
      <c r="BT13" s="418"/>
      <c r="BU13" s="419"/>
      <c r="BV13" s="417">
        <v>212340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6.8</v>
      </c>
      <c r="CU13" s="415"/>
      <c r="CV13" s="415"/>
      <c r="CW13" s="415"/>
      <c r="CX13" s="415"/>
      <c r="CY13" s="415"/>
      <c r="CZ13" s="415"/>
      <c r="DA13" s="416"/>
      <c r="DB13" s="414">
        <v>6.7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10539</v>
      </c>
      <c r="S14" s="499"/>
      <c r="T14" s="499"/>
      <c r="U14" s="499"/>
      <c r="V14" s="500"/>
      <c r="W14" s="407"/>
      <c r="X14" s="408"/>
      <c r="Y14" s="408"/>
      <c r="Z14" s="408"/>
      <c r="AA14" s="408"/>
      <c r="AB14" s="397"/>
      <c r="AC14" s="501">
        <v>7.4</v>
      </c>
      <c r="AD14" s="502"/>
      <c r="AE14" s="502"/>
      <c r="AF14" s="502"/>
      <c r="AG14" s="503"/>
      <c r="AH14" s="501">
        <v>7.8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10532</v>
      </c>
      <c r="S15" s="499"/>
      <c r="T15" s="499"/>
      <c r="U15" s="499"/>
      <c r="V15" s="500"/>
      <c r="W15" s="433" t="s">
        <v>131</v>
      </c>
      <c r="X15" s="434"/>
      <c r="Y15" s="434"/>
      <c r="Z15" s="434"/>
      <c r="AA15" s="434"/>
      <c r="AB15" s="424"/>
      <c r="AC15" s="468">
        <v>844</v>
      </c>
      <c r="AD15" s="469"/>
      <c r="AE15" s="469"/>
      <c r="AF15" s="469"/>
      <c r="AG15" s="508"/>
      <c r="AH15" s="468">
        <v>901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754899</v>
      </c>
      <c r="BO15" s="381"/>
      <c r="BP15" s="381"/>
      <c r="BQ15" s="381"/>
      <c r="BR15" s="381"/>
      <c r="BS15" s="381"/>
      <c r="BT15" s="381"/>
      <c r="BU15" s="382"/>
      <c r="BV15" s="380">
        <v>717355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21.3</v>
      </c>
      <c r="AD16" s="502"/>
      <c r="AE16" s="502"/>
      <c r="AF16" s="502"/>
      <c r="AG16" s="503"/>
      <c r="AH16" s="501">
        <v>21.2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3423634</v>
      </c>
      <c r="BO16" s="418"/>
      <c r="BP16" s="418"/>
      <c r="BQ16" s="418"/>
      <c r="BR16" s="418"/>
      <c r="BS16" s="418"/>
      <c r="BT16" s="418"/>
      <c r="BU16" s="419"/>
      <c r="BV16" s="417">
        <v>3518330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2821</v>
      </c>
      <c r="AD17" s="469"/>
      <c r="AE17" s="469"/>
      <c r="AF17" s="469"/>
      <c r="AG17" s="508"/>
      <c r="AH17" s="468">
        <v>3010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930750</v>
      </c>
      <c r="BO17" s="418"/>
      <c r="BP17" s="418"/>
      <c r="BQ17" s="418"/>
      <c r="BR17" s="418"/>
      <c r="BS17" s="418"/>
      <c r="BT17" s="418"/>
      <c r="BU17" s="419"/>
      <c r="BV17" s="417">
        <v>881214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132.19999999999999</v>
      </c>
      <c r="M18" s="530"/>
      <c r="N18" s="530"/>
      <c r="O18" s="530"/>
      <c r="P18" s="530"/>
      <c r="Q18" s="530"/>
      <c r="R18" s="531"/>
      <c r="S18" s="531"/>
      <c r="T18" s="531"/>
      <c r="U18" s="531"/>
      <c r="V18" s="532"/>
      <c r="W18" s="435"/>
      <c r="X18" s="436"/>
      <c r="Y18" s="436"/>
      <c r="Z18" s="436"/>
      <c r="AA18" s="436"/>
      <c r="AB18" s="427"/>
      <c r="AC18" s="533">
        <v>71.2</v>
      </c>
      <c r="AD18" s="534"/>
      <c r="AE18" s="534"/>
      <c r="AF18" s="534"/>
      <c r="AG18" s="535"/>
      <c r="AH18" s="533">
        <v>70.900000000000006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3722630</v>
      </c>
      <c r="BO18" s="418"/>
      <c r="BP18" s="418"/>
      <c r="BQ18" s="418"/>
      <c r="BR18" s="418"/>
      <c r="BS18" s="418"/>
      <c r="BT18" s="418"/>
      <c r="BU18" s="419"/>
      <c r="BV18" s="417">
        <v>3918465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75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4510801</v>
      </c>
      <c r="BO19" s="418"/>
      <c r="BP19" s="418"/>
      <c r="BQ19" s="418"/>
      <c r="BR19" s="418"/>
      <c r="BS19" s="418"/>
      <c r="BT19" s="418"/>
      <c r="BU19" s="419"/>
      <c r="BV19" s="417">
        <v>5063233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4029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6143724</v>
      </c>
      <c r="BO23" s="418"/>
      <c r="BP23" s="418"/>
      <c r="BQ23" s="418"/>
      <c r="BR23" s="418"/>
      <c r="BS23" s="418"/>
      <c r="BT23" s="418"/>
      <c r="BU23" s="419"/>
      <c r="BV23" s="417">
        <v>6509086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7620</v>
      </c>
      <c r="R24" s="469"/>
      <c r="S24" s="469"/>
      <c r="T24" s="469"/>
      <c r="U24" s="469"/>
      <c r="V24" s="508"/>
      <c r="W24" s="563"/>
      <c r="X24" s="551"/>
      <c r="Y24" s="552"/>
      <c r="Z24" s="467" t="s">
        <v>154</v>
      </c>
      <c r="AA24" s="447"/>
      <c r="AB24" s="447"/>
      <c r="AC24" s="447"/>
      <c r="AD24" s="447"/>
      <c r="AE24" s="447"/>
      <c r="AF24" s="447"/>
      <c r="AG24" s="448"/>
      <c r="AH24" s="468">
        <v>126</v>
      </c>
      <c r="AI24" s="469"/>
      <c r="AJ24" s="469"/>
      <c r="AK24" s="469"/>
      <c r="AL24" s="508"/>
      <c r="AM24" s="468">
        <v>366534</v>
      </c>
      <c r="AN24" s="469"/>
      <c r="AO24" s="469"/>
      <c r="AP24" s="469"/>
      <c r="AQ24" s="469"/>
      <c r="AR24" s="508"/>
      <c r="AS24" s="468">
        <v>2909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6099581</v>
      </c>
      <c r="BO24" s="418"/>
      <c r="BP24" s="418"/>
      <c r="BQ24" s="418"/>
      <c r="BR24" s="418"/>
      <c r="BS24" s="418"/>
      <c r="BT24" s="418"/>
      <c r="BU24" s="419"/>
      <c r="BV24" s="417">
        <v>6459343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6110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98442</v>
      </c>
      <c r="BO25" s="381"/>
      <c r="BP25" s="381"/>
      <c r="BQ25" s="381"/>
      <c r="BR25" s="381"/>
      <c r="BS25" s="381"/>
      <c r="BT25" s="381"/>
      <c r="BU25" s="382"/>
      <c r="BV25" s="380">
        <v>49271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5610</v>
      </c>
      <c r="R26" s="469"/>
      <c r="S26" s="469"/>
      <c r="T26" s="469"/>
      <c r="U26" s="469"/>
      <c r="V26" s="508"/>
      <c r="W26" s="563"/>
      <c r="X26" s="551"/>
      <c r="Y26" s="552"/>
      <c r="Z26" s="467" t="s">
        <v>160</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3040</v>
      </c>
      <c r="R27" s="469"/>
      <c r="S27" s="469"/>
      <c r="T27" s="469"/>
      <c r="U27" s="469"/>
      <c r="V27" s="508"/>
      <c r="W27" s="563"/>
      <c r="X27" s="551"/>
      <c r="Y27" s="552"/>
      <c r="Z27" s="467" t="s">
        <v>163</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2690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3418991</v>
      </c>
      <c r="BO28" s="381"/>
      <c r="BP28" s="381"/>
      <c r="BQ28" s="381"/>
      <c r="BR28" s="381"/>
      <c r="BS28" s="381"/>
      <c r="BT28" s="381"/>
      <c r="BU28" s="382"/>
      <c r="BV28" s="380">
        <v>3445019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11</v>
      </c>
      <c r="M29" s="469"/>
      <c r="N29" s="469"/>
      <c r="O29" s="469"/>
      <c r="P29" s="508"/>
      <c r="Q29" s="468">
        <v>2480</v>
      </c>
      <c r="R29" s="469"/>
      <c r="S29" s="469"/>
      <c r="T29" s="469"/>
      <c r="U29" s="469"/>
      <c r="V29" s="508"/>
      <c r="W29" s="564"/>
      <c r="X29" s="565"/>
      <c r="Y29" s="566"/>
      <c r="Z29" s="467" t="s">
        <v>170</v>
      </c>
      <c r="AA29" s="447"/>
      <c r="AB29" s="447"/>
      <c r="AC29" s="447"/>
      <c r="AD29" s="447"/>
      <c r="AE29" s="447"/>
      <c r="AF29" s="447"/>
      <c r="AG29" s="448"/>
      <c r="AH29" s="468">
        <v>126</v>
      </c>
      <c r="AI29" s="469"/>
      <c r="AJ29" s="469"/>
      <c r="AK29" s="469"/>
      <c r="AL29" s="508"/>
      <c r="AM29" s="468">
        <v>366534</v>
      </c>
      <c r="AN29" s="469"/>
      <c r="AO29" s="469"/>
      <c r="AP29" s="469"/>
      <c r="AQ29" s="469"/>
      <c r="AR29" s="508"/>
      <c r="AS29" s="468">
        <v>2909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314208</v>
      </c>
      <c r="BO29" s="418"/>
      <c r="BP29" s="418"/>
      <c r="BQ29" s="418"/>
      <c r="BR29" s="418"/>
      <c r="BS29" s="418"/>
      <c r="BT29" s="418"/>
      <c r="BU29" s="419"/>
      <c r="BV29" s="417">
        <v>314093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95.6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995881</v>
      </c>
      <c r="BO30" s="587"/>
      <c r="BP30" s="587"/>
      <c r="BQ30" s="587"/>
      <c r="BR30" s="587"/>
      <c r="BS30" s="587"/>
      <c r="BT30" s="587"/>
      <c r="BU30" s="588"/>
      <c r="BV30" s="586">
        <v>1003979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国民健康保険事業勘定特別会計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福岡県市町村消防団員等公務災害補償組合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英彦山観光福祉協会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福岡県市町村職員退職手当組合（一般会計）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ウッディー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バス事業特別会計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福岡県市町村職員退職手当組合（基金特別会計）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栄農社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福岡県自治会館管理組合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福岡県田川地区消防組合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田川郡東部環境衛生施設組合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田川地区斎場組合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福岡県自治振興組合（一般会計）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福岡県自治振興組合（公文書館事業特別会計）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福岡県介護保険広域連合（一般会計）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2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6" t="s">
        <v>522</v>
      </c>
      <c r="D34" s="1186"/>
      <c r="E34" s="1187"/>
      <c r="F34" s="32">
        <v>1.58</v>
      </c>
      <c r="G34" s="33" t="s">
        <v>523</v>
      </c>
      <c r="H34" s="33" t="s">
        <v>524</v>
      </c>
      <c r="I34" s="33" t="s">
        <v>525</v>
      </c>
      <c r="J34" s="34" t="s">
        <v>526</v>
      </c>
      <c r="K34" s="22"/>
      <c r="L34" s="22"/>
      <c r="M34" s="22"/>
      <c r="N34" s="22"/>
      <c r="O34" s="22"/>
      <c r="P34" s="22"/>
    </row>
    <row r="35" spans="1:16" ht="39" customHeight="1">
      <c r="A35" s="22"/>
      <c r="B35" s="35"/>
      <c r="C35" s="1180" t="s">
        <v>527</v>
      </c>
      <c r="D35" s="1181"/>
      <c r="E35" s="1182"/>
      <c r="F35" s="36">
        <v>9.35</v>
      </c>
      <c r="G35" s="37">
        <v>10.07</v>
      </c>
      <c r="H35" s="37">
        <v>10.6</v>
      </c>
      <c r="I35" s="37">
        <v>10.57</v>
      </c>
      <c r="J35" s="38">
        <v>10.59</v>
      </c>
      <c r="K35" s="22"/>
      <c r="L35" s="22"/>
      <c r="M35" s="22"/>
      <c r="N35" s="22"/>
      <c r="O35" s="22"/>
      <c r="P35" s="22"/>
    </row>
    <row r="36" spans="1:16" ht="39" customHeight="1">
      <c r="A36" s="22"/>
      <c r="B36" s="35"/>
      <c r="C36" s="1180" t="s">
        <v>528</v>
      </c>
      <c r="D36" s="1181"/>
      <c r="E36" s="1182"/>
      <c r="F36" s="36">
        <v>2.79</v>
      </c>
      <c r="G36" s="37">
        <v>3.34</v>
      </c>
      <c r="H36" s="37">
        <v>3.46</v>
      </c>
      <c r="I36" s="37">
        <v>2.76</v>
      </c>
      <c r="J36" s="38">
        <v>3.78</v>
      </c>
      <c r="K36" s="22"/>
      <c r="L36" s="22"/>
      <c r="M36" s="22"/>
      <c r="N36" s="22"/>
      <c r="O36" s="22"/>
      <c r="P36" s="22"/>
    </row>
    <row r="37" spans="1:16" ht="39" customHeight="1">
      <c r="A37" s="22"/>
      <c r="B37" s="35"/>
      <c r="C37" s="1180" t="s">
        <v>529</v>
      </c>
      <c r="D37" s="1181"/>
      <c r="E37" s="1182"/>
      <c r="F37" s="36">
        <v>0.03</v>
      </c>
      <c r="G37" s="37">
        <v>0.02</v>
      </c>
      <c r="H37" s="37">
        <v>0.03</v>
      </c>
      <c r="I37" s="37">
        <v>0.02</v>
      </c>
      <c r="J37" s="38">
        <v>0.01</v>
      </c>
      <c r="K37" s="22"/>
      <c r="L37" s="22"/>
      <c r="M37" s="22"/>
      <c r="N37" s="22"/>
      <c r="O37" s="22"/>
      <c r="P37" s="22"/>
    </row>
    <row r="38" spans="1:16" ht="39" customHeight="1">
      <c r="A38" s="22"/>
      <c r="B38" s="35"/>
      <c r="C38" s="1180" t="s">
        <v>530</v>
      </c>
      <c r="D38" s="1181"/>
      <c r="E38" s="1182"/>
      <c r="F38" s="36">
        <v>0.01</v>
      </c>
      <c r="G38" s="37">
        <v>0</v>
      </c>
      <c r="H38" s="37">
        <v>0</v>
      </c>
      <c r="I38" s="37">
        <v>0</v>
      </c>
      <c r="J38" s="38">
        <v>0</v>
      </c>
      <c r="K38" s="22"/>
      <c r="L38" s="22"/>
      <c r="M38" s="22"/>
      <c r="N38" s="22"/>
      <c r="O38" s="22"/>
      <c r="P38" s="22"/>
    </row>
    <row r="39" spans="1:16" ht="39" customHeight="1">
      <c r="A39" s="22"/>
      <c r="B39" s="35"/>
      <c r="C39" s="1180" t="s">
        <v>531</v>
      </c>
      <c r="D39" s="1181"/>
      <c r="E39" s="1182"/>
      <c r="F39" s="36">
        <v>0</v>
      </c>
      <c r="G39" s="37">
        <v>0</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532</v>
      </c>
      <c r="D42" s="1181"/>
      <c r="E42" s="1182"/>
      <c r="F42" s="36" t="s">
        <v>475</v>
      </c>
      <c r="G42" s="37" t="s">
        <v>475</v>
      </c>
      <c r="H42" s="37" t="s">
        <v>475</v>
      </c>
      <c r="I42" s="37" t="s">
        <v>475</v>
      </c>
      <c r="J42" s="38" t="s">
        <v>475</v>
      </c>
      <c r="K42" s="22"/>
      <c r="L42" s="22"/>
      <c r="M42" s="22"/>
      <c r="N42" s="22"/>
      <c r="O42" s="22"/>
      <c r="P42" s="22"/>
    </row>
    <row r="43" spans="1:16" ht="39" customHeight="1" thickBot="1">
      <c r="A43" s="22"/>
      <c r="B43" s="40"/>
      <c r="C43" s="1183" t="s">
        <v>533</v>
      </c>
      <c r="D43" s="1184"/>
      <c r="E43" s="1185"/>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B28"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6" t="s">
        <v>11</v>
      </c>
      <c r="C45" s="1197"/>
      <c r="D45" s="58"/>
      <c r="E45" s="1202" t="s">
        <v>12</v>
      </c>
      <c r="F45" s="1202"/>
      <c r="G45" s="1202"/>
      <c r="H45" s="1202"/>
      <c r="I45" s="1202"/>
      <c r="J45" s="1203"/>
      <c r="K45" s="59">
        <v>1010</v>
      </c>
      <c r="L45" s="60">
        <v>1038</v>
      </c>
      <c r="M45" s="60">
        <v>1051</v>
      </c>
      <c r="N45" s="60">
        <v>1069</v>
      </c>
      <c r="O45" s="61">
        <v>944</v>
      </c>
      <c r="P45" s="48"/>
      <c r="Q45" s="48"/>
      <c r="R45" s="48"/>
      <c r="S45" s="48"/>
      <c r="T45" s="48"/>
      <c r="U45" s="48"/>
    </row>
    <row r="46" spans="1:21" ht="30.75" customHeight="1">
      <c r="A46" s="48"/>
      <c r="B46" s="1198"/>
      <c r="C46" s="1199"/>
      <c r="D46" s="62"/>
      <c r="E46" s="1190" t="s">
        <v>13</v>
      </c>
      <c r="F46" s="1190"/>
      <c r="G46" s="1190"/>
      <c r="H46" s="1190"/>
      <c r="I46" s="1190"/>
      <c r="J46" s="1191"/>
      <c r="K46" s="63" t="s">
        <v>475</v>
      </c>
      <c r="L46" s="64" t="s">
        <v>475</v>
      </c>
      <c r="M46" s="64" t="s">
        <v>475</v>
      </c>
      <c r="N46" s="64" t="s">
        <v>475</v>
      </c>
      <c r="O46" s="65" t="s">
        <v>475</v>
      </c>
      <c r="P46" s="48"/>
      <c r="Q46" s="48"/>
      <c r="R46" s="48"/>
      <c r="S46" s="48"/>
      <c r="T46" s="48"/>
      <c r="U46" s="48"/>
    </row>
    <row r="47" spans="1:21" ht="30.75" customHeight="1">
      <c r="A47" s="48"/>
      <c r="B47" s="1198"/>
      <c r="C47" s="1199"/>
      <c r="D47" s="62"/>
      <c r="E47" s="1190" t="s">
        <v>14</v>
      </c>
      <c r="F47" s="1190"/>
      <c r="G47" s="1190"/>
      <c r="H47" s="1190"/>
      <c r="I47" s="1190"/>
      <c r="J47" s="1191"/>
      <c r="K47" s="63" t="s">
        <v>475</v>
      </c>
      <c r="L47" s="64" t="s">
        <v>475</v>
      </c>
      <c r="M47" s="64" t="s">
        <v>475</v>
      </c>
      <c r="N47" s="64" t="s">
        <v>475</v>
      </c>
      <c r="O47" s="65" t="s">
        <v>475</v>
      </c>
      <c r="P47" s="48"/>
      <c r="Q47" s="48"/>
      <c r="R47" s="48"/>
      <c r="S47" s="48"/>
      <c r="T47" s="48"/>
      <c r="U47" s="48"/>
    </row>
    <row r="48" spans="1:21" ht="30.75" customHeight="1">
      <c r="A48" s="48"/>
      <c r="B48" s="1198"/>
      <c r="C48" s="1199"/>
      <c r="D48" s="62"/>
      <c r="E48" s="1190" t="s">
        <v>15</v>
      </c>
      <c r="F48" s="1190"/>
      <c r="G48" s="1190"/>
      <c r="H48" s="1190"/>
      <c r="I48" s="1190"/>
      <c r="J48" s="1191"/>
      <c r="K48" s="63">
        <v>12</v>
      </c>
      <c r="L48" s="64">
        <v>7</v>
      </c>
      <c r="M48" s="64">
        <v>0</v>
      </c>
      <c r="N48" s="64">
        <v>0</v>
      </c>
      <c r="O48" s="65">
        <v>0</v>
      </c>
      <c r="P48" s="48"/>
      <c r="Q48" s="48"/>
      <c r="R48" s="48"/>
      <c r="S48" s="48"/>
      <c r="T48" s="48"/>
      <c r="U48" s="48"/>
    </row>
    <row r="49" spans="1:21" ht="30.75" customHeight="1">
      <c r="A49" s="48"/>
      <c r="B49" s="1198"/>
      <c r="C49" s="1199"/>
      <c r="D49" s="62"/>
      <c r="E49" s="1190" t="s">
        <v>16</v>
      </c>
      <c r="F49" s="1190"/>
      <c r="G49" s="1190"/>
      <c r="H49" s="1190"/>
      <c r="I49" s="1190"/>
      <c r="J49" s="1191"/>
      <c r="K49" s="63">
        <v>11</v>
      </c>
      <c r="L49" s="64">
        <v>10</v>
      </c>
      <c r="M49" s="64">
        <v>11</v>
      </c>
      <c r="N49" s="64">
        <v>16</v>
      </c>
      <c r="O49" s="65">
        <v>18</v>
      </c>
      <c r="P49" s="48"/>
      <c r="Q49" s="48"/>
      <c r="R49" s="48"/>
      <c r="S49" s="48"/>
      <c r="T49" s="48"/>
      <c r="U49" s="48"/>
    </row>
    <row r="50" spans="1:21" ht="30.75" customHeight="1">
      <c r="A50" s="48"/>
      <c r="B50" s="1198"/>
      <c r="C50" s="1199"/>
      <c r="D50" s="62"/>
      <c r="E50" s="1190" t="s">
        <v>17</v>
      </c>
      <c r="F50" s="1190"/>
      <c r="G50" s="1190"/>
      <c r="H50" s="1190"/>
      <c r="I50" s="1190"/>
      <c r="J50" s="1191"/>
      <c r="K50" s="63" t="s">
        <v>475</v>
      </c>
      <c r="L50" s="64" t="s">
        <v>475</v>
      </c>
      <c r="M50" s="64" t="s">
        <v>475</v>
      </c>
      <c r="N50" s="64" t="s">
        <v>475</v>
      </c>
      <c r="O50" s="65" t="s">
        <v>475</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891</v>
      </c>
      <c r="L52" s="64">
        <v>878</v>
      </c>
      <c r="M52" s="64">
        <v>870</v>
      </c>
      <c r="N52" s="64">
        <v>859</v>
      </c>
      <c r="O52" s="65">
        <v>769</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142</v>
      </c>
      <c r="L53" s="69">
        <v>177</v>
      </c>
      <c r="M53" s="69">
        <v>192</v>
      </c>
      <c r="N53" s="69">
        <v>226</v>
      </c>
      <c r="O53" s="70">
        <v>193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C34"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04" t="s">
        <v>24</v>
      </c>
      <c r="C41" s="1205"/>
      <c r="D41" s="81"/>
      <c r="E41" s="1210" t="s">
        <v>25</v>
      </c>
      <c r="F41" s="1210"/>
      <c r="G41" s="1210"/>
      <c r="H41" s="1211"/>
      <c r="I41" s="82">
        <v>7966</v>
      </c>
      <c r="J41" s="83">
        <v>7630</v>
      </c>
      <c r="K41" s="83">
        <v>7243</v>
      </c>
      <c r="L41" s="83">
        <v>6509</v>
      </c>
      <c r="M41" s="84">
        <v>6144</v>
      </c>
    </row>
    <row r="42" spans="2:13" ht="27.75" customHeight="1">
      <c r="B42" s="1206"/>
      <c r="C42" s="1207"/>
      <c r="D42" s="85"/>
      <c r="E42" s="1212" t="s">
        <v>26</v>
      </c>
      <c r="F42" s="1212"/>
      <c r="G42" s="1212"/>
      <c r="H42" s="1213"/>
      <c r="I42" s="86" t="s">
        <v>475</v>
      </c>
      <c r="J42" s="87" t="s">
        <v>475</v>
      </c>
      <c r="K42" s="87" t="s">
        <v>475</v>
      </c>
      <c r="L42" s="87" t="s">
        <v>475</v>
      </c>
      <c r="M42" s="88" t="s">
        <v>475</v>
      </c>
    </row>
    <row r="43" spans="2:13" ht="27.75" customHeight="1">
      <c r="B43" s="1206"/>
      <c r="C43" s="1207"/>
      <c r="D43" s="85"/>
      <c r="E43" s="1212" t="s">
        <v>27</v>
      </c>
      <c r="F43" s="1212"/>
      <c r="G43" s="1212"/>
      <c r="H43" s="1213"/>
      <c r="I43" s="86">
        <v>119</v>
      </c>
      <c r="J43" s="87">
        <v>184</v>
      </c>
      <c r="K43" s="87">
        <v>156</v>
      </c>
      <c r="L43" s="87">
        <v>67</v>
      </c>
      <c r="M43" s="88">
        <v>3</v>
      </c>
    </row>
    <row r="44" spans="2:13" ht="27.75" customHeight="1">
      <c r="B44" s="1206"/>
      <c r="C44" s="1207"/>
      <c r="D44" s="85"/>
      <c r="E44" s="1212" t="s">
        <v>28</v>
      </c>
      <c r="F44" s="1212"/>
      <c r="G44" s="1212"/>
      <c r="H44" s="1213"/>
      <c r="I44" s="86">
        <v>40</v>
      </c>
      <c r="J44" s="87">
        <v>79</v>
      </c>
      <c r="K44" s="87">
        <v>144</v>
      </c>
      <c r="L44" s="87">
        <v>130</v>
      </c>
      <c r="M44" s="88">
        <v>112</v>
      </c>
    </row>
    <row r="45" spans="2:13" ht="27.75" customHeight="1">
      <c r="B45" s="1206"/>
      <c r="C45" s="1207"/>
      <c r="D45" s="85"/>
      <c r="E45" s="1212" t="s">
        <v>29</v>
      </c>
      <c r="F45" s="1212"/>
      <c r="G45" s="1212"/>
      <c r="H45" s="1213"/>
      <c r="I45" s="86">
        <v>1874</v>
      </c>
      <c r="J45" s="87">
        <v>1908</v>
      </c>
      <c r="K45" s="87">
        <v>1819</v>
      </c>
      <c r="L45" s="87">
        <v>1788</v>
      </c>
      <c r="M45" s="88">
        <v>1760</v>
      </c>
    </row>
    <row r="46" spans="2:13" ht="27.75" customHeight="1">
      <c r="B46" s="1206"/>
      <c r="C46" s="1207"/>
      <c r="D46" s="89"/>
      <c r="E46" s="1212" t="s">
        <v>30</v>
      </c>
      <c r="F46" s="1212"/>
      <c r="G46" s="1212"/>
      <c r="H46" s="1213"/>
      <c r="I46" s="86" t="s">
        <v>475</v>
      </c>
      <c r="J46" s="87" t="s">
        <v>475</v>
      </c>
      <c r="K46" s="87" t="s">
        <v>475</v>
      </c>
      <c r="L46" s="87" t="s">
        <v>475</v>
      </c>
      <c r="M46" s="88" t="s">
        <v>475</v>
      </c>
    </row>
    <row r="47" spans="2:13" ht="27.75" customHeight="1">
      <c r="B47" s="1206"/>
      <c r="C47" s="1207"/>
      <c r="D47" s="90"/>
      <c r="E47" s="1214" t="s">
        <v>31</v>
      </c>
      <c r="F47" s="1215"/>
      <c r="G47" s="1215"/>
      <c r="H47" s="1216"/>
      <c r="I47" s="86" t="s">
        <v>475</v>
      </c>
      <c r="J47" s="87" t="s">
        <v>475</v>
      </c>
      <c r="K47" s="87" t="s">
        <v>475</v>
      </c>
      <c r="L47" s="87" t="s">
        <v>475</v>
      </c>
      <c r="M47" s="88" t="s">
        <v>475</v>
      </c>
    </row>
    <row r="48" spans="2:13" ht="27.75" customHeight="1">
      <c r="B48" s="1206"/>
      <c r="C48" s="1207"/>
      <c r="D48" s="85"/>
      <c r="E48" s="1212" t="s">
        <v>32</v>
      </c>
      <c r="F48" s="1212"/>
      <c r="G48" s="1212"/>
      <c r="H48" s="1213"/>
      <c r="I48" s="86" t="s">
        <v>475</v>
      </c>
      <c r="J48" s="87" t="s">
        <v>475</v>
      </c>
      <c r="K48" s="87" t="s">
        <v>475</v>
      </c>
      <c r="L48" s="87" t="s">
        <v>475</v>
      </c>
      <c r="M48" s="88" t="s">
        <v>475</v>
      </c>
    </row>
    <row r="49" spans="2:13" ht="27.75" customHeight="1">
      <c r="B49" s="1208"/>
      <c r="C49" s="1209"/>
      <c r="D49" s="85"/>
      <c r="E49" s="1212" t="s">
        <v>33</v>
      </c>
      <c r="F49" s="1212"/>
      <c r="G49" s="1212"/>
      <c r="H49" s="1213"/>
      <c r="I49" s="86" t="s">
        <v>475</v>
      </c>
      <c r="J49" s="87" t="s">
        <v>475</v>
      </c>
      <c r="K49" s="87" t="s">
        <v>475</v>
      </c>
      <c r="L49" s="87" t="s">
        <v>475</v>
      </c>
      <c r="M49" s="88" t="s">
        <v>475</v>
      </c>
    </row>
    <row r="50" spans="2:13" ht="27.75" customHeight="1">
      <c r="B50" s="1217" t="s">
        <v>34</v>
      </c>
      <c r="C50" s="1218"/>
      <c r="D50" s="91"/>
      <c r="E50" s="1212" t="s">
        <v>35</v>
      </c>
      <c r="F50" s="1212"/>
      <c r="G50" s="1212"/>
      <c r="H50" s="1213"/>
      <c r="I50" s="86">
        <v>5302</v>
      </c>
      <c r="J50" s="87">
        <v>5431</v>
      </c>
      <c r="K50" s="87">
        <v>5102</v>
      </c>
      <c r="L50" s="87">
        <v>4586</v>
      </c>
      <c r="M50" s="88">
        <v>4555</v>
      </c>
    </row>
    <row r="51" spans="2:13" ht="27.75" customHeight="1">
      <c r="B51" s="1206"/>
      <c r="C51" s="1207"/>
      <c r="D51" s="85"/>
      <c r="E51" s="1212" t="s">
        <v>36</v>
      </c>
      <c r="F51" s="1212"/>
      <c r="G51" s="1212"/>
      <c r="H51" s="1213"/>
      <c r="I51" s="86">
        <v>337</v>
      </c>
      <c r="J51" s="87">
        <v>522</v>
      </c>
      <c r="K51" s="87">
        <v>695</v>
      </c>
      <c r="L51" s="87">
        <v>353</v>
      </c>
      <c r="M51" s="88">
        <v>337</v>
      </c>
    </row>
    <row r="52" spans="2:13" ht="27.75" customHeight="1">
      <c r="B52" s="1208"/>
      <c r="C52" s="1209"/>
      <c r="D52" s="85"/>
      <c r="E52" s="1212" t="s">
        <v>37</v>
      </c>
      <c r="F52" s="1212"/>
      <c r="G52" s="1212"/>
      <c r="H52" s="1213"/>
      <c r="I52" s="86">
        <v>5992</v>
      </c>
      <c r="J52" s="87">
        <v>5832</v>
      </c>
      <c r="K52" s="87">
        <v>5303</v>
      </c>
      <c r="L52" s="87">
        <v>5015</v>
      </c>
      <c r="M52" s="88">
        <v>4675</v>
      </c>
    </row>
    <row r="53" spans="2:13" ht="27.75" customHeight="1" thickBot="1">
      <c r="B53" s="1219" t="s">
        <v>21</v>
      </c>
      <c r="C53" s="1220"/>
      <c r="D53" s="92"/>
      <c r="E53" s="1221" t="s">
        <v>38</v>
      </c>
      <c r="F53" s="1221"/>
      <c r="G53" s="1221"/>
      <c r="H53" s="1222"/>
      <c r="I53" s="93">
        <v>-1632</v>
      </c>
      <c r="J53" s="94">
        <v>-1983</v>
      </c>
      <c r="K53" s="94">
        <v>-1739</v>
      </c>
      <c r="L53" s="94">
        <v>-1459</v>
      </c>
      <c r="M53" s="95">
        <v>-1548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70" zoomScaleNormal="7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44"/>
      <c r="H50" s="1245"/>
      <c r="I50" s="1245"/>
      <c r="J50" s="1246"/>
      <c r="K50" s="356" t="s">
        <v>515</v>
      </c>
      <c r="L50" s="356" t="s">
        <v>516</v>
      </c>
      <c r="M50" s="356" t="s">
        <v>517</v>
      </c>
      <c r="N50" s="356" t="s">
        <v>518</v>
      </c>
      <c r="O50" s="356" t="s">
        <v>519</v>
      </c>
    </row>
    <row r="51" spans="1:17">
      <c r="B51" s="250"/>
      <c r="C51" s="246"/>
      <c r="D51" s="246"/>
      <c r="E51" s="246"/>
      <c r="F51" s="246"/>
      <c r="G51" s="1247" t="s">
        <v>560</v>
      </c>
      <c r="H51" s="1248"/>
      <c r="I51" s="1253" t="s">
        <v>561</v>
      </c>
      <c r="J51" s="1253"/>
      <c r="K51" s="1257"/>
      <c r="L51" s="1257"/>
      <c r="M51" s="1257"/>
      <c r="N51" s="1257"/>
      <c r="O51" s="1257"/>
    </row>
    <row r="52" spans="1:17">
      <c r="B52" s="250"/>
      <c r="C52" s="246"/>
      <c r="D52" s="246"/>
      <c r="E52" s="246"/>
      <c r="F52" s="246"/>
      <c r="G52" s="1249"/>
      <c r="H52" s="1250"/>
      <c r="I52" s="1254"/>
      <c r="J52" s="1254"/>
      <c r="K52" s="1223"/>
      <c r="L52" s="1223"/>
      <c r="M52" s="1223"/>
      <c r="N52" s="1223"/>
      <c r="O52" s="1223"/>
    </row>
    <row r="53" spans="1:17">
      <c r="A53" s="357"/>
      <c r="B53" s="250"/>
      <c r="C53" s="246"/>
      <c r="D53" s="246"/>
      <c r="E53" s="246"/>
      <c r="F53" s="246"/>
      <c r="G53" s="1249"/>
      <c r="H53" s="1250"/>
      <c r="I53" s="1233" t="s">
        <v>562</v>
      </c>
      <c r="J53" s="1233"/>
      <c r="K53" s="1258"/>
      <c r="L53" s="1258"/>
      <c r="M53" s="1258"/>
      <c r="N53" s="1258"/>
      <c r="O53" s="1258"/>
    </row>
    <row r="54" spans="1:17">
      <c r="A54" s="357"/>
      <c r="B54" s="250"/>
      <c r="C54" s="246"/>
      <c r="D54" s="246"/>
      <c r="E54" s="246"/>
      <c r="F54" s="246"/>
      <c r="G54" s="1251"/>
      <c r="H54" s="1252"/>
      <c r="I54" s="1233"/>
      <c r="J54" s="1233"/>
      <c r="K54" s="1256"/>
      <c r="L54" s="1256"/>
      <c r="M54" s="1256"/>
      <c r="N54" s="1256"/>
      <c r="O54" s="1256"/>
    </row>
    <row r="55" spans="1:17">
      <c r="A55" s="357"/>
      <c r="B55" s="250"/>
      <c r="C55" s="246"/>
      <c r="D55" s="246"/>
      <c r="E55" s="246"/>
      <c r="F55" s="246"/>
      <c r="G55" s="1227" t="s">
        <v>563</v>
      </c>
      <c r="H55" s="1228"/>
      <c r="I55" s="1233" t="s">
        <v>561</v>
      </c>
      <c r="J55" s="1233"/>
      <c r="K55" s="1257"/>
      <c r="L55" s="1257"/>
      <c r="M55" s="1257"/>
      <c r="N55" s="1257"/>
      <c r="O55" s="1257"/>
    </row>
    <row r="56" spans="1:17">
      <c r="A56" s="357"/>
      <c r="B56" s="250"/>
      <c r="C56" s="246"/>
      <c r="D56" s="246"/>
      <c r="E56" s="246"/>
      <c r="F56" s="246"/>
      <c r="G56" s="1229"/>
      <c r="H56" s="1230"/>
      <c r="I56" s="1233"/>
      <c r="J56" s="1233"/>
      <c r="K56" s="1223"/>
      <c r="L56" s="1223"/>
      <c r="M56" s="1223"/>
      <c r="N56" s="1223"/>
      <c r="O56" s="1223"/>
    </row>
    <row r="57" spans="1:17" s="357" customFormat="1">
      <c r="B57" s="358"/>
      <c r="C57" s="354"/>
      <c r="D57" s="354"/>
      <c r="E57" s="354"/>
      <c r="F57" s="354"/>
      <c r="G57" s="1229"/>
      <c r="H57" s="1230"/>
      <c r="I57" s="1225" t="s">
        <v>562</v>
      </c>
      <c r="J57" s="1225"/>
      <c r="K57" s="1258"/>
      <c r="L57" s="1258"/>
      <c r="M57" s="1258"/>
      <c r="N57" s="1258"/>
      <c r="O57" s="1258"/>
      <c r="P57" s="359"/>
      <c r="Q57" s="358"/>
    </row>
    <row r="58" spans="1:17" s="357" customFormat="1">
      <c r="A58" s="245"/>
      <c r="B58" s="358"/>
      <c r="C58" s="354"/>
      <c r="D58" s="354"/>
      <c r="E58" s="354"/>
      <c r="F58" s="354"/>
      <c r="G58" s="1231"/>
      <c r="H58" s="1232"/>
      <c r="I58" s="1225"/>
      <c r="J58" s="1225"/>
      <c r="K58" s="1256"/>
      <c r="L58" s="1256"/>
      <c r="M58" s="1256"/>
      <c r="N58" s="1256"/>
      <c r="O58" s="125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35" t="s">
        <v>567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44"/>
      <c r="H72" s="1245"/>
      <c r="I72" s="1245"/>
      <c r="J72" s="1246"/>
      <c r="K72" s="356" t="s">
        <v>515</v>
      </c>
      <c r="L72" s="356" t="s">
        <v>516</v>
      </c>
      <c r="M72" s="356" t="s">
        <v>517</v>
      </c>
      <c r="N72" s="356" t="s">
        <v>518</v>
      </c>
      <c r="O72" s="356" t="s">
        <v>519</v>
      </c>
    </row>
    <row r="73" spans="2:30">
      <c r="B73" s="250"/>
      <c r="C73" s="246"/>
      <c r="D73" s="246"/>
      <c r="E73" s="246"/>
      <c r="F73" s="246"/>
      <c r="G73" s="1247" t="s">
        <v>560</v>
      </c>
      <c r="H73" s="1248"/>
      <c r="I73" s="1253" t="s">
        <v>561</v>
      </c>
      <c r="J73" s="1253"/>
      <c r="K73" s="1234"/>
      <c r="L73" s="1234"/>
      <c r="M73" s="1223"/>
      <c r="N73" s="1223"/>
      <c r="O73" s="1223"/>
      <c r="S73" s="245">
        <v>9.9</v>
      </c>
    </row>
    <row r="74" spans="2:30">
      <c r="B74" s="250"/>
      <c r="C74" s="246"/>
      <c r="D74" s="246"/>
      <c r="E74" s="246"/>
      <c r="F74" s="246"/>
      <c r="G74" s="1249"/>
      <c r="H74" s="1250"/>
      <c r="I74" s="1254"/>
      <c r="J74" s="1254"/>
      <c r="K74" s="1234"/>
      <c r="L74" s="1234"/>
      <c r="M74" s="1223"/>
      <c r="N74" s="1223"/>
      <c r="O74" s="1223"/>
    </row>
    <row r="75" spans="2:30">
      <c r="B75" s="250"/>
      <c r="C75" s="246"/>
      <c r="D75" s="246"/>
      <c r="E75" s="246"/>
      <c r="F75" s="246"/>
      <c r="G75" s="1249"/>
      <c r="H75" s="1250"/>
      <c r="I75" s="1233" t="s">
        <v>566</v>
      </c>
      <c r="J75" s="1233"/>
      <c r="K75" s="1255">
        <v>5.5</v>
      </c>
      <c r="L75" s="1255">
        <v>5.5</v>
      </c>
      <c r="M75" s="1255">
        <v>5.8</v>
      </c>
      <c r="N75" s="1255">
        <v>6.7</v>
      </c>
      <c r="O75" s="1255">
        <v>6.8</v>
      </c>
      <c r="U75" s="245">
        <v>81.2</v>
      </c>
      <c r="W75" s="245">
        <v>87.2</v>
      </c>
      <c r="Y75" s="245">
        <v>99.8</v>
      </c>
      <c r="AA75" s="245">
        <v>109.5</v>
      </c>
      <c r="AC75" s="245">
        <v>115.2</v>
      </c>
    </row>
    <row r="76" spans="2:30">
      <c r="B76" s="250"/>
      <c r="C76" s="246"/>
      <c r="D76" s="246"/>
      <c r="E76" s="246"/>
      <c r="F76" s="246"/>
      <c r="G76" s="1251"/>
      <c r="H76" s="1252"/>
      <c r="I76" s="1233"/>
      <c r="J76" s="1233"/>
      <c r="K76" s="1256"/>
      <c r="L76" s="1256"/>
      <c r="M76" s="1256"/>
      <c r="N76" s="1256"/>
      <c r="O76" s="1256"/>
    </row>
    <row r="77" spans="2:30">
      <c r="B77" s="250"/>
      <c r="C77" s="246"/>
      <c r="D77" s="246"/>
      <c r="E77" s="246"/>
      <c r="F77" s="246"/>
      <c r="G77" s="1227" t="s">
        <v>563</v>
      </c>
      <c r="H77" s="1228"/>
      <c r="I77" s="1233" t="s">
        <v>561</v>
      </c>
      <c r="J77" s="1233"/>
      <c r="K77" s="1234">
        <v>29.4</v>
      </c>
      <c r="L77" s="1234">
        <v>18.899999999999999</v>
      </c>
      <c r="M77" s="1223">
        <v>10.199999999999999</v>
      </c>
      <c r="N77" s="1223">
        <v>27</v>
      </c>
      <c r="O77" s="1223">
        <v>25.4</v>
      </c>
      <c r="R77" s="245">
        <v>12.3</v>
      </c>
      <c r="T77" s="245">
        <v>11.1</v>
      </c>
    </row>
    <row r="78" spans="2:30">
      <c r="B78" s="250"/>
      <c r="C78" s="246"/>
      <c r="D78" s="246"/>
      <c r="E78" s="246"/>
      <c r="F78" s="246"/>
      <c r="G78" s="1229"/>
      <c r="H78" s="1230"/>
      <c r="I78" s="1233"/>
      <c r="J78" s="1233"/>
      <c r="K78" s="1234"/>
      <c r="L78" s="1234"/>
      <c r="M78" s="1223"/>
      <c r="N78" s="1223"/>
      <c r="O78" s="1223"/>
    </row>
    <row r="79" spans="2:30">
      <c r="B79" s="250"/>
      <c r="C79" s="246"/>
      <c r="D79" s="246"/>
      <c r="E79" s="246"/>
      <c r="F79" s="246"/>
      <c r="G79" s="1229"/>
      <c r="H79" s="1230"/>
      <c r="I79" s="1224" t="s">
        <v>566</v>
      </c>
      <c r="J79" s="1225"/>
      <c r="K79" s="1226">
        <v>10.9</v>
      </c>
      <c r="L79" s="1226">
        <v>10.1</v>
      </c>
      <c r="M79" s="1226">
        <v>9.1</v>
      </c>
      <c r="N79" s="1226">
        <v>8.6999999999999993</v>
      </c>
      <c r="O79" s="1226">
        <v>8.6</v>
      </c>
      <c r="V79" s="245">
        <v>53.5</v>
      </c>
      <c r="X79" s="245">
        <v>48.2</v>
      </c>
      <c r="Z79" s="245">
        <v>34.200000000000003</v>
      </c>
      <c r="AB79" s="245">
        <v>30.3</v>
      </c>
      <c r="AD79" s="245">
        <v>28.9</v>
      </c>
    </row>
    <row r="80" spans="2:30">
      <c r="B80" s="250"/>
      <c r="C80" s="246"/>
      <c r="D80" s="246"/>
      <c r="E80" s="246"/>
      <c r="F80" s="246"/>
      <c r="G80" s="1231"/>
      <c r="H80" s="1232"/>
      <c r="I80" s="1225"/>
      <c r="J80" s="1225"/>
      <c r="K80" s="1226"/>
      <c r="L80" s="1226"/>
      <c r="M80" s="1226"/>
      <c r="N80" s="1226"/>
      <c r="O80" s="122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514</v>
      </c>
      <c r="G2" s="113"/>
      <c r="H2" s="114"/>
    </row>
    <row r="3" spans="1:8">
      <c r="A3" s="110" t="s">
        <v>507</v>
      </c>
      <c r="B3" s="115"/>
      <c r="C3" s="116"/>
      <c r="D3" s="117">
        <v>91945</v>
      </c>
      <c r="E3" s="118"/>
      <c r="F3" s="119">
        <v>66496</v>
      </c>
      <c r="G3" s="120"/>
      <c r="H3" s="121"/>
    </row>
    <row r="4" spans="1:8">
      <c r="A4" s="122"/>
      <c r="B4" s="123"/>
      <c r="C4" s="124"/>
      <c r="D4" s="125">
        <v>49480</v>
      </c>
      <c r="E4" s="126"/>
      <c r="F4" s="127">
        <v>36530</v>
      </c>
      <c r="G4" s="128"/>
      <c r="H4" s="129"/>
    </row>
    <row r="5" spans="1:8">
      <c r="A5" s="110" t="s">
        <v>509</v>
      </c>
      <c r="B5" s="115"/>
      <c r="C5" s="116"/>
      <c r="D5" s="117">
        <v>87364</v>
      </c>
      <c r="E5" s="118"/>
      <c r="F5" s="119">
        <v>82748</v>
      </c>
      <c r="G5" s="120"/>
      <c r="H5" s="121"/>
    </row>
    <row r="6" spans="1:8">
      <c r="A6" s="122"/>
      <c r="B6" s="123"/>
      <c r="C6" s="124"/>
      <c r="D6" s="125">
        <v>41590</v>
      </c>
      <c r="E6" s="126"/>
      <c r="F6" s="127">
        <v>44732</v>
      </c>
      <c r="G6" s="128"/>
      <c r="H6" s="129"/>
    </row>
    <row r="7" spans="1:8">
      <c r="A7" s="110" t="s">
        <v>510</v>
      </c>
      <c r="B7" s="115"/>
      <c r="C7" s="116"/>
      <c r="D7" s="117">
        <v>148892</v>
      </c>
      <c r="E7" s="118"/>
      <c r="F7" s="119">
        <v>91837</v>
      </c>
      <c r="G7" s="120"/>
      <c r="H7" s="121"/>
    </row>
    <row r="8" spans="1:8">
      <c r="A8" s="122"/>
      <c r="B8" s="123"/>
      <c r="C8" s="124"/>
      <c r="D8" s="125">
        <v>50350</v>
      </c>
      <c r="E8" s="126"/>
      <c r="F8" s="127">
        <v>54439</v>
      </c>
      <c r="G8" s="128"/>
      <c r="H8" s="129"/>
    </row>
    <row r="9" spans="1:8">
      <c r="A9" s="110" t="s">
        <v>511</v>
      </c>
      <c r="B9" s="115"/>
      <c r="C9" s="116"/>
      <c r="D9" s="117">
        <v>95474</v>
      </c>
      <c r="E9" s="118"/>
      <c r="F9" s="119">
        <v>109920</v>
      </c>
      <c r="G9" s="120"/>
      <c r="H9" s="121"/>
    </row>
    <row r="10" spans="1:8">
      <c r="A10" s="122"/>
      <c r="B10" s="123"/>
      <c r="C10" s="124"/>
      <c r="D10" s="125">
        <v>68216</v>
      </c>
      <c r="E10" s="126"/>
      <c r="F10" s="127">
        <v>62739</v>
      </c>
      <c r="G10" s="128"/>
      <c r="H10" s="129"/>
    </row>
    <row r="11" spans="1:8">
      <c r="A11" s="110" t="s">
        <v>512</v>
      </c>
      <c r="B11" s="115"/>
      <c r="C11" s="116"/>
      <c r="D11" s="117">
        <v>90002</v>
      </c>
      <c r="E11" s="118"/>
      <c r="F11" s="119">
        <v>119882</v>
      </c>
      <c r="G11" s="120"/>
      <c r="H11" s="121"/>
    </row>
    <row r="12" spans="1:8">
      <c r="A12" s="122"/>
      <c r="B12" s="123"/>
      <c r="C12" s="130"/>
      <c r="D12" s="125">
        <v>56752</v>
      </c>
      <c r="E12" s="126"/>
      <c r="F12" s="127">
        <v>66481</v>
      </c>
      <c r="G12" s="128"/>
      <c r="H12" s="129"/>
    </row>
    <row r="13" spans="1:8">
      <c r="A13" s="110"/>
      <c r="B13" s="115"/>
      <c r="C13" s="131"/>
      <c r="D13" s="132">
        <v>102735</v>
      </c>
      <c r="E13" s="133"/>
      <c r="F13" s="134">
        <v>94177</v>
      </c>
      <c r="G13" s="135"/>
      <c r="H13" s="121"/>
    </row>
    <row r="14" spans="1:8">
      <c r="A14" s="122"/>
      <c r="B14" s="123"/>
      <c r="C14" s="124"/>
      <c r="D14" s="125">
        <v>53278</v>
      </c>
      <c r="E14" s="126"/>
      <c r="F14" s="127">
        <v>52984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2.81</v>
      </c>
      <c r="C19" s="136">
        <f>ROUND(VALUE(SUBSTITUTE(実質収支比率等に係る経年分析!G$48,"▲","-")),2)</f>
        <v>3.36</v>
      </c>
      <c r="D19" s="136">
        <f>ROUND(VALUE(SUBSTITUTE(実質収支比率等に係る経年分析!H$48,"▲","-")),2)</f>
        <v>3.48</v>
      </c>
      <c r="E19" s="136">
        <f>ROUND(VALUE(SUBSTITUTE(実質収支比率等に係る経年分析!I$48,"▲","-")),2)</f>
        <v>2.78</v>
      </c>
      <c r="F19" s="136">
        <f>ROUND(VALUE(SUBSTITUTE(実質収支比率等に係る経年分析!J$48,"▲","-")),2)</f>
        <v>3.8</v>
      </c>
    </row>
    <row r="20" spans="1:11">
      <c r="A20" s="136" t="s">
        <v>43</v>
      </c>
      <c r="B20" s="136">
        <f>ROUND(VALUE(SUBSTITUTE(実質収支比率等に係る経年分析!F$47,"▲","-")),2)</f>
        <v>88.76</v>
      </c>
      <c r="C20" s="136">
        <f>ROUND(VALUE(SUBSTITUTE(実質収支比率等に係る経年分析!G$47,"▲","-")),2)</f>
        <v>91.48</v>
      </c>
      <c r="D20" s="136">
        <f>ROUND(VALUE(SUBSTITUTE(実質収支比率等に係る経年分析!H$47,"▲","-")),2)</f>
        <v>91.69</v>
      </c>
      <c r="E20" s="136">
        <f>ROUND(VALUE(SUBSTITUTE(実質収支比率等に係る経年分析!I$47,"▲","-")),2)</f>
        <v>88.89</v>
      </c>
      <c r="F20" s="136">
        <f>ROUND(VALUE(SUBSTITUTE(実質収支比率等に係る経年分析!J$47,"▲","-")),2)</f>
        <v>91.44</v>
      </c>
    </row>
    <row r="21" spans="1:11">
      <c r="A21" s="136" t="s">
        <v>44</v>
      </c>
      <c r="B21" s="136">
        <f>IF(ISNUMBER(VALUE(SUBSTITUTE(実質収支比率等に係る経年分析!F$49,"▲","-"))),ROUND(VALUE(SUBSTITUTE(実質収支比率等に係る経年分析!F$49,"▲","-")),2),NA())</f>
        <v>-5.96</v>
      </c>
      <c r="C21" s="136">
        <f>IF(ISNUMBER(VALUE(SUBSTITUTE(実質収支比率等に係る経年分析!G$49,"▲","-"))),ROUND(VALUE(SUBSTITUTE(実質収支比率等に係る経年分析!G$49,"▲","-")),2),NA())</f>
        <v>0.38</v>
      </c>
      <c r="D21" s="136">
        <f>IF(ISNUMBER(VALUE(SUBSTITUTE(実質収支比率等に係る経年分析!H$49,"▲","-"))),ROUND(VALUE(SUBSTITUTE(実質収支比率等に係る経年分析!H$49,"▲","-")),2),NA())</f>
        <v>2.37</v>
      </c>
      <c r="E21" s="136">
        <f>IF(ISNUMBER(VALUE(SUBSTITUTE(実質収支比率等に係る経年分析!I$49,"▲","-"))),ROUND(VALUE(SUBSTITUTE(実質収支比率等に係る経年分析!I$49,"▲","-")),2),NA())</f>
        <v>5.48</v>
      </c>
      <c r="F21" s="136">
        <f>IF(ISNUMBER(VALUE(SUBSTITUTE(実質収支比率等に係る経年分析!J$49,"▲","-"))),ROUND(VALUE(SUBSTITUTE(実質収支比率等に係る経年分析!J$49,"▲","-")),2),NA())</f>
        <v>-1.91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住宅新築資金等貸付事業特別会計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バス事業特別会計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後期高齢者医療事業特別会計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3.78</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10.59</v>
      </c>
    </row>
    <row r="36" spans="1:16">
      <c r="A36" s="137" t="str">
        <f>IF(連結実質赤字比率に係る赤字・黒字の構成分析!C$34="",NA(),連結実質赤字比率に係る赤字・黒字の構成分析!C$34)</f>
        <v>国民健康保険事業勘定特別会計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1.58</v>
      </c>
      <c r="D36" s="137">
        <f>IF(ROUND(VALUE(SUBSTITUTE(連結実質赤字比率に係る赤字・黒字の構成分析!G$34,"▲", "-")), 2) &lt; 0, ABS(ROUND(VALUE(SUBSTITUTE(連結実質赤字比率に係る赤字・黒字の構成分析!G$34,"▲", "-")), 2)), NA())</f>
        <v>0.93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3.09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1.98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2.99</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891</v>
      </c>
      <c r="E42" s="138"/>
      <c r="F42" s="138"/>
      <c r="G42" s="138">
        <f>'実質公債費比率（分子）の構造'!L$52</f>
        <v>878</v>
      </c>
      <c r="H42" s="138"/>
      <c r="I42" s="138"/>
      <c r="J42" s="138">
        <f>'実質公債費比率（分子）の構造'!M$52</f>
        <v>870</v>
      </c>
      <c r="K42" s="138"/>
      <c r="L42" s="138"/>
      <c r="M42" s="138">
        <f>'実質公債費比率（分子）の構造'!N$52</f>
        <v>859</v>
      </c>
      <c r="N42" s="138"/>
      <c r="O42" s="138"/>
      <c r="P42" s="138">
        <f>'実質公債費比率（分子）の構造'!O$52</f>
        <v>769</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11</v>
      </c>
      <c r="C45" s="138"/>
      <c r="D45" s="138"/>
      <c r="E45" s="138">
        <f>'実質公債費比率（分子）の構造'!L$49</f>
        <v>10</v>
      </c>
      <c r="F45" s="138"/>
      <c r="G45" s="138"/>
      <c r="H45" s="138">
        <f>'実質公債費比率（分子）の構造'!M$49</f>
        <v>11</v>
      </c>
      <c r="I45" s="138"/>
      <c r="J45" s="138"/>
      <c r="K45" s="138">
        <f>'実質公債費比率（分子）の構造'!N$49</f>
        <v>16</v>
      </c>
      <c r="L45" s="138"/>
      <c r="M45" s="138"/>
      <c r="N45" s="138">
        <f>'実質公債費比率（分子）の構造'!O$49</f>
        <v>18</v>
      </c>
      <c r="O45" s="138"/>
      <c r="P45" s="138"/>
    </row>
    <row r="46" spans="1:16">
      <c r="A46" s="138" t="s">
        <v>55</v>
      </c>
      <c r="B46" s="138">
        <f>'実質公債費比率（分子）の構造'!K$48</f>
        <v>12</v>
      </c>
      <c r="C46" s="138"/>
      <c r="D46" s="138"/>
      <c r="E46" s="138">
        <f>'実質公債費比率（分子）の構造'!L$48</f>
        <v>7</v>
      </c>
      <c r="F46" s="138"/>
      <c r="G46" s="138"/>
      <c r="H46" s="138">
        <f>'実質公債費比率（分子）の構造'!M$48</f>
        <v>0</v>
      </c>
      <c r="I46" s="138"/>
      <c r="J46" s="138"/>
      <c r="K46" s="138">
        <f>'実質公債費比率（分子）の構造'!N$48</f>
        <v>0</v>
      </c>
      <c r="L46" s="138"/>
      <c r="M46" s="138"/>
      <c r="N46" s="138">
        <f>'実質公債費比率（分子）の構造'!O$48</f>
        <v>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1010</v>
      </c>
      <c r="C49" s="138"/>
      <c r="D49" s="138"/>
      <c r="E49" s="138">
        <f>'実質公債費比率（分子）の構造'!L$45</f>
        <v>1038</v>
      </c>
      <c r="F49" s="138"/>
      <c r="G49" s="138"/>
      <c r="H49" s="138">
        <f>'実質公債費比率（分子）の構造'!M$45</f>
        <v>1051</v>
      </c>
      <c r="I49" s="138"/>
      <c r="J49" s="138"/>
      <c r="K49" s="138">
        <f>'実質公債費比率（分子）の構造'!N$45</f>
        <v>1069</v>
      </c>
      <c r="L49" s="138"/>
      <c r="M49" s="138"/>
      <c r="N49" s="138">
        <f>'実質公債費比率（分子）の構造'!O$45</f>
        <v>944</v>
      </c>
      <c r="O49" s="138"/>
      <c r="P49" s="138"/>
    </row>
    <row r="50" spans="1:16">
      <c r="A50" s="138" t="s">
        <v>59</v>
      </c>
      <c r="B50" s="138" t="e">
        <f>NA()</f>
        <v>#N/A</v>
      </c>
      <c r="C50" s="138">
        <f>IF(ISNUMBER('実質公債費比率（分子）の構造'!K$53),'実質公債費比率（分子）の構造'!K$53,NA())</f>
        <v>142</v>
      </c>
      <c r="D50" s="138" t="e">
        <f>NA()</f>
        <v>#N/A</v>
      </c>
      <c r="E50" s="138" t="e">
        <f>NA()</f>
        <v>#N/A</v>
      </c>
      <c r="F50" s="138">
        <f>IF(ISNUMBER('実質公債費比率（分子）の構造'!L$53),'実質公債費比率（分子）の構造'!L$53,NA())</f>
        <v>177</v>
      </c>
      <c r="G50" s="138" t="e">
        <f>NA()</f>
        <v>#N/A</v>
      </c>
      <c r="H50" s="138" t="e">
        <f>NA()</f>
        <v>#N/A</v>
      </c>
      <c r="I50" s="138">
        <f>IF(ISNUMBER('実質公債費比率（分子）の構造'!M$53),'実質公債費比率（分子）の構造'!M$53,NA())</f>
        <v>192</v>
      </c>
      <c r="J50" s="138" t="e">
        <f>NA()</f>
        <v>#N/A</v>
      </c>
      <c r="K50" s="138" t="e">
        <f>NA()</f>
        <v>#N/A</v>
      </c>
      <c r="L50" s="138">
        <f>IF(ISNUMBER('実質公債費比率（分子）の構造'!N$53),'実質公債費比率（分子）の構造'!N$53,NA())</f>
        <v>226</v>
      </c>
      <c r="M50" s="138" t="e">
        <f>NA()</f>
        <v>#N/A</v>
      </c>
      <c r="N50" s="138" t="e">
        <f>NA()</f>
        <v>#N/A</v>
      </c>
      <c r="O50" s="138">
        <f>IF(ISNUMBER('実質公債費比率（分子）の構造'!O$53),'実質公債費比率（分子）の構造'!O$53,NA())</f>
        <v>193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5992</v>
      </c>
      <c r="E56" s="137"/>
      <c r="F56" s="137"/>
      <c r="G56" s="137">
        <f>'将来負担比率（分子）の構造'!J$52</f>
        <v>5832</v>
      </c>
      <c r="H56" s="137"/>
      <c r="I56" s="137"/>
      <c r="J56" s="137">
        <f>'将来負担比率（分子）の構造'!K$52</f>
        <v>5303</v>
      </c>
      <c r="K56" s="137"/>
      <c r="L56" s="137"/>
      <c r="M56" s="137">
        <f>'将来負担比率（分子）の構造'!L$52</f>
        <v>5015</v>
      </c>
      <c r="N56" s="137"/>
      <c r="O56" s="137"/>
      <c r="P56" s="137">
        <f>'将来負担比率（分子）の構造'!M$52</f>
        <v>4675</v>
      </c>
    </row>
    <row r="57" spans="1:16">
      <c r="A57" s="137" t="s">
        <v>36</v>
      </c>
      <c r="B57" s="137"/>
      <c r="C57" s="137"/>
      <c r="D57" s="137">
        <f>'将来負担比率（分子）の構造'!I$51</f>
        <v>337</v>
      </c>
      <c r="E57" s="137"/>
      <c r="F57" s="137"/>
      <c r="G57" s="137">
        <f>'将来負担比率（分子）の構造'!J$51</f>
        <v>522</v>
      </c>
      <c r="H57" s="137"/>
      <c r="I57" s="137"/>
      <c r="J57" s="137">
        <f>'将来負担比率（分子）の構造'!K$51</f>
        <v>695</v>
      </c>
      <c r="K57" s="137"/>
      <c r="L57" s="137"/>
      <c r="M57" s="137">
        <f>'将来負担比率（分子）の構造'!L$51</f>
        <v>353</v>
      </c>
      <c r="N57" s="137"/>
      <c r="O57" s="137"/>
      <c r="P57" s="137">
        <f>'将来負担比率（分子）の構造'!M$51</f>
        <v>337</v>
      </c>
    </row>
    <row r="58" spans="1:16">
      <c r="A58" s="137" t="s">
        <v>35</v>
      </c>
      <c r="B58" s="137"/>
      <c r="C58" s="137"/>
      <c r="D58" s="137">
        <f>'将来負担比率（分子）の構造'!I$50</f>
        <v>5302</v>
      </c>
      <c r="E58" s="137"/>
      <c r="F58" s="137"/>
      <c r="G58" s="137">
        <f>'将来負担比率（分子）の構造'!J$50</f>
        <v>5431</v>
      </c>
      <c r="H58" s="137"/>
      <c r="I58" s="137"/>
      <c r="J58" s="137">
        <f>'将来負担比率（分子）の構造'!K$50</f>
        <v>5102</v>
      </c>
      <c r="K58" s="137"/>
      <c r="L58" s="137"/>
      <c r="M58" s="137">
        <f>'将来負担比率（分子）の構造'!L$50</f>
        <v>4586</v>
      </c>
      <c r="N58" s="137"/>
      <c r="O58" s="137"/>
      <c r="P58" s="137">
        <f>'将来負担比率（分子）の構造'!M$50</f>
        <v>4555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1874</v>
      </c>
      <c r="C62" s="137"/>
      <c r="D62" s="137"/>
      <c r="E62" s="137">
        <f>'将来負担比率（分子）の構造'!J$45</f>
        <v>1908</v>
      </c>
      <c r="F62" s="137"/>
      <c r="G62" s="137"/>
      <c r="H62" s="137">
        <f>'将来負担比率（分子）の構造'!K$45</f>
        <v>1819</v>
      </c>
      <c r="I62" s="137"/>
      <c r="J62" s="137"/>
      <c r="K62" s="137">
        <f>'将来負担比率（分子）の構造'!L$45</f>
        <v>1788</v>
      </c>
      <c r="L62" s="137"/>
      <c r="M62" s="137"/>
      <c r="N62" s="137">
        <f>'将来負担比率（分子）の構造'!M$45</f>
        <v>1760</v>
      </c>
      <c r="O62" s="137"/>
      <c r="P62" s="137"/>
    </row>
    <row r="63" spans="1:16">
      <c r="A63" s="137" t="s">
        <v>28</v>
      </c>
      <c r="B63" s="137">
        <f>'将来負担比率（分子）の構造'!I$44</f>
        <v>40</v>
      </c>
      <c r="C63" s="137"/>
      <c r="D63" s="137"/>
      <c r="E63" s="137">
        <f>'将来負担比率（分子）の構造'!J$44</f>
        <v>79</v>
      </c>
      <c r="F63" s="137"/>
      <c r="G63" s="137"/>
      <c r="H63" s="137">
        <f>'将来負担比率（分子）の構造'!K$44</f>
        <v>144</v>
      </c>
      <c r="I63" s="137"/>
      <c r="J63" s="137"/>
      <c r="K63" s="137">
        <f>'将来負担比率（分子）の構造'!L$44</f>
        <v>130</v>
      </c>
      <c r="L63" s="137"/>
      <c r="M63" s="137"/>
      <c r="N63" s="137">
        <f>'将来負担比率（分子）の構造'!M$44</f>
        <v>112</v>
      </c>
      <c r="O63" s="137"/>
      <c r="P63" s="137"/>
    </row>
    <row r="64" spans="1:16">
      <c r="A64" s="137" t="s">
        <v>27</v>
      </c>
      <c r="B64" s="137">
        <f>'将来負担比率（分子）の構造'!I$43</f>
        <v>119</v>
      </c>
      <c r="C64" s="137"/>
      <c r="D64" s="137"/>
      <c r="E64" s="137">
        <f>'将来負担比率（分子）の構造'!J$43</f>
        <v>184</v>
      </c>
      <c r="F64" s="137"/>
      <c r="G64" s="137"/>
      <c r="H64" s="137">
        <f>'将来負担比率（分子）の構造'!K$43</f>
        <v>156</v>
      </c>
      <c r="I64" s="137"/>
      <c r="J64" s="137"/>
      <c r="K64" s="137">
        <f>'将来負担比率（分子）の構造'!L$43</f>
        <v>67</v>
      </c>
      <c r="L64" s="137"/>
      <c r="M64" s="137"/>
      <c r="N64" s="137">
        <f>'将来負担比率（分子）の構造'!M$43</f>
        <v>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7966</v>
      </c>
      <c r="C66" s="137"/>
      <c r="D66" s="137"/>
      <c r="E66" s="137">
        <f>'将来負担比率（分子）の構造'!J$41</f>
        <v>7630</v>
      </c>
      <c r="F66" s="137"/>
      <c r="G66" s="137"/>
      <c r="H66" s="137">
        <f>'将来負担比率（分子）の構造'!K$41</f>
        <v>7243</v>
      </c>
      <c r="I66" s="137"/>
      <c r="J66" s="137"/>
      <c r="K66" s="137">
        <f>'将来負担比率（分子）の構造'!L$41</f>
        <v>6509</v>
      </c>
      <c r="L66" s="137"/>
      <c r="M66" s="137"/>
      <c r="N66" s="137">
        <f>'将来負担比率（分子）の構造'!M$41</f>
        <v>6144</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zoomScale="70" zoomScaleNormal="7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675931</v>
      </c>
      <c r="S5" s="615"/>
      <c r="T5" s="615"/>
      <c r="U5" s="615"/>
      <c r="V5" s="615"/>
      <c r="W5" s="615"/>
      <c r="X5" s="615"/>
      <c r="Y5" s="616"/>
      <c r="Z5" s="617">
        <v>10.199999999999999</v>
      </c>
      <c r="AA5" s="617"/>
      <c r="AB5" s="617"/>
      <c r="AC5" s="617"/>
      <c r="AD5" s="618">
        <v>675931</v>
      </c>
      <c r="AE5" s="618"/>
      <c r="AF5" s="618"/>
      <c r="AG5" s="618"/>
      <c r="AH5" s="618"/>
      <c r="AI5" s="618"/>
      <c r="AJ5" s="618"/>
      <c r="AK5" s="618"/>
      <c r="AL5" s="619">
        <v>18.8</v>
      </c>
      <c r="AM5" s="620"/>
      <c r="AN5" s="620"/>
      <c r="AO5" s="621"/>
      <c r="AP5" s="611" t="s">
        <v>209</v>
      </c>
      <c r="AQ5" s="612"/>
      <c r="AR5" s="612"/>
      <c r="AS5" s="612"/>
      <c r="AT5" s="612"/>
      <c r="AU5" s="612"/>
      <c r="AV5" s="612"/>
      <c r="AW5" s="612"/>
      <c r="AX5" s="612"/>
      <c r="AY5" s="612"/>
      <c r="AZ5" s="612"/>
      <c r="BA5" s="612"/>
      <c r="BB5" s="612"/>
      <c r="BC5" s="612"/>
      <c r="BD5" s="612"/>
      <c r="BE5" s="612"/>
      <c r="BF5" s="613"/>
      <c r="BG5" s="625">
        <v>673231</v>
      </c>
      <c r="BH5" s="626"/>
      <c r="BI5" s="626"/>
      <c r="BJ5" s="626"/>
      <c r="BK5" s="626"/>
      <c r="BL5" s="626"/>
      <c r="BM5" s="626"/>
      <c r="BN5" s="627"/>
      <c r="BO5" s="628">
        <v>99.6</v>
      </c>
      <c r="BP5" s="628"/>
      <c r="BQ5" s="628"/>
      <c r="BR5" s="628"/>
      <c r="BS5" s="629">
        <v>2342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55588</v>
      </c>
      <c r="S6" s="626"/>
      <c r="T6" s="626"/>
      <c r="U6" s="626"/>
      <c r="V6" s="626"/>
      <c r="W6" s="626"/>
      <c r="X6" s="626"/>
      <c r="Y6" s="627"/>
      <c r="Z6" s="628">
        <v>0.8</v>
      </c>
      <c r="AA6" s="628"/>
      <c r="AB6" s="628"/>
      <c r="AC6" s="628"/>
      <c r="AD6" s="629">
        <v>55588</v>
      </c>
      <c r="AE6" s="629"/>
      <c r="AF6" s="629"/>
      <c r="AG6" s="629"/>
      <c r="AH6" s="629"/>
      <c r="AI6" s="629"/>
      <c r="AJ6" s="629"/>
      <c r="AK6" s="629"/>
      <c r="AL6" s="630">
        <v>1.6</v>
      </c>
      <c r="AM6" s="631"/>
      <c r="AN6" s="631"/>
      <c r="AO6" s="632"/>
      <c r="AP6" s="622" t="s">
        <v>214</v>
      </c>
      <c r="AQ6" s="623"/>
      <c r="AR6" s="623"/>
      <c r="AS6" s="623"/>
      <c r="AT6" s="623"/>
      <c r="AU6" s="623"/>
      <c r="AV6" s="623"/>
      <c r="AW6" s="623"/>
      <c r="AX6" s="623"/>
      <c r="AY6" s="623"/>
      <c r="AZ6" s="623"/>
      <c r="BA6" s="623"/>
      <c r="BB6" s="623"/>
      <c r="BC6" s="623"/>
      <c r="BD6" s="623"/>
      <c r="BE6" s="623"/>
      <c r="BF6" s="624"/>
      <c r="BG6" s="625">
        <v>673231</v>
      </c>
      <c r="BH6" s="626"/>
      <c r="BI6" s="626"/>
      <c r="BJ6" s="626"/>
      <c r="BK6" s="626"/>
      <c r="BL6" s="626"/>
      <c r="BM6" s="626"/>
      <c r="BN6" s="627"/>
      <c r="BO6" s="628">
        <v>99.6</v>
      </c>
      <c r="BP6" s="628"/>
      <c r="BQ6" s="628"/>
      <c r="BR6" s="628"/>
      <c r="BS6" s="629">
        <v>2342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95342</v>
      </c>
      <c r="CS6" s="626"/>
      <c r="CT6" s="626"/>
      <c r="CU6" s="626"/>
      <c r="CV6" s="626"/>
      <c r="CW6" s="626"/>
      <c r="CX6" s="626"/>
      <c r="CY6" s="627"/>
      <c r="CZ6" s="628">
        <v>1.5</v>
      </c>
      <c r="DA6" s="628"/>
      <c r="DB6" s="628"/>
      <c r="DC6" s="628"/>
      <c r="DD6" s="634" t="s">
        <v>216</v>
      </c>
      <c r="DE6" s="626"/>
      <c r="DF6" s="626"/>
      <c r="DG6" s="626"/>
      <c r="DH6" s="626"/>
      <c r="DI6" s="626"/>
      <c r="DJ6" s="626"/>
      <c r="DK6" s="626"/>
      <c r="DL6" s="626"/>
      <c r="DM6" s="626"/>
      <c r="DN6" s="626"/>
      <c r="DO6" s="626"/>
      <c r="DP6" s="627"/>
      <c r="DQ6" s="634">
        <v>95322</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664</v>
      </c>
      <c r="S7" s="626"/>
      <c r="T7" s="626"/>
      <c r="U7" s="626"/>
      <c r="V7" s="626"/>
      <c r="W7" s="626"/>
      <c r="X7" s="626"/>
      <c r="Y7" s="627"/>
      <c r="Z7" s="628">
        <v>0</v>
      </c>
      <c r="AA7" s="628"/>
      <c r="AB7" s="628"/>
      <c r="AC7" s="628"/>
      <c r="AD7" s="629">
        <v>664</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287457</v>
      </c>
      <c r="BH7" s="626"/>
      <c r="BI7" s="626"/>
      <c r="BJ7" s="626"/>
      <c r="BK7" s="626"/>
      <c r="BL7" s="626"/>
      <c r="BM7" s="626"/>
      <c r="BN7" s="627"/>
      <c r="BO7" s="628">
        <v>42.5</v>
      </c>
      <c r="BP7" s="628"/>
      <c r="BQ7" s="628"/>
      <c r="BR7" s="628"/>
      <c r="BS7" s="629">
        <v>2342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906144</v>
      </c>
      <c r="CS7" s="626"/>
      <c r="CT7" s="626"/>
      <c r="CU7" s="626"/>
      <c r="CV7" s="626"/>
      <c r="CW7" s="626"/>
      <c r="CX7" s="626"/>
      <c r="CY7" s="627"/>
      <c r="CZ7" s="628">
        <v>14</v>
      </c>
      <c r="DA7" s="628"/>
      <c r="DB7" s="628"/>
      <c r="DC7" s="628"/>
      <c r="DD7" s="634">
        <v>198296</v>
      </c>
      <c r="DE7" s="626"/>
      <c r="DF7" s="626"/>
      <c r="DG7" s="626"/>
      <c r="DH7" s="626"/>
      <c r="DI7" s="626"/>
      <c r="DJ7" s="626"/>
      <c r="DK7" s="626"/>
      <c r="DL7" s="626"/>
      <c r="DM7" s="626"/>
      <c r="DN7" s="626"/>
      <c r="DO7" s="626"/>
      <c r="DP7" s="627"/>
      <c r="DQ7" s="634">
        <v>683578</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2169</v>
      </c>
      <c r="S8" s="626"/>
      <c r="T8" s="626"/>
      <c r="U8" s="626"/>
      <c r="V8" s="626"/>
      <c r="W8" s="626"/>
      <c r="X8" s="626"/>
      <c r="Y8" s="627"/>
      <c r="Z8" s="628">
        <v>0</v>
      </c>
      <c r="AA8" s="628"/>
      <c r="AB8" s="628"/>
      <c r="AC8" s="628"/>
      <c r="AD8" s="629">
        <v>2169</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14128</v>
      </c>
      <c r="BH8" s="626"/>
      <c r="BI8" s="626"/>
      <c r="BJ8" s="626"/>
      <c r="BK8" s="626"/>
      <c r="BL8" s="626"/>
      <c r="BM8" s="626"/>
      <c r="BN8" s="627"/>
      <c r="BO8" s="628">
        <v>2.1</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2080720</v>
      </c>
      <c r="CS8" s="626"/>
      <c r="CT8" s="626"/>
      <c r="CU8" s="626"/>
      <c r="CV8" s="626"/>
      <c r="CW8" s="626"/>
      <c r="CX8" s="626"/>
      <c r="CY8" s="627"/>
      <c r="CZ8" s="628">
        <v>32.200000000000003</v>
      </c>
      <c r="DA8" s="628"/>
      <c r="DB8" s="628"/>
      <c r="DC8" s="628"/>
      <c r="DD8" s="634">
        <v>78935</v>
      </c>
      <c r="DE8" s="626"/>
      <c r="DF8" s="626"/>
      <c r="DG8" s="626"/>
      <c r="DH8" s="626"/>
      <c r="DI8" s="626"/>
      <c r="DJ8" s="626"/>
      <c r="DK8" s="626"/>
      <c r="DL8" s="626"/>
      <c r="DM8" s="626"/>
      <c r="DN8" s="626"/>
      <c r="DO8" s="626"/>
      <c r="DP8" s="627"/>
      <c r="DQ8" s="634">
        <v>1083384</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1437</v>
      </c>
      <c r="S9" s="626"/>
      <c r="T9" s="626"/>
      <c r="U9" s="626"/>
      <c r="V9" s="626"/>
      <c r="W9" s="626"/>
      <c r="X9" s="626"/>
      <c r="Y9" s="627"/>
      <c r="Z9" s="628">
        <v>0</v>
      </c>
      <c r="AA9" s="628"/>
      <c r="AB9" s="628"/>
      <c r="AC9" s="628"/>
      <c r="AD9" s="629">
        <v>1437</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249781</v>
      </c>
      <c r="BH9" s="626"/>
      <c r="BI9" s="626"/>
      <c r="BJ9" s="626"/>
      <c r="BK9" s="626"/>
      <c r="BL9" s="626"/>
      <c r="BM9" s="626"/>
      <c r="BN9" s="627"/>
      <c r="BO9" s="628">
        <v>37</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330200</v>
      </c>
      <c r="CS9" s="626"/>
      <c r="CT9" s="626"/>
      <c r="CU9" s="626"/>
      <c r="CV9" s="626"/>
      <c r="CW9" s="626"/>
      <c r="CX9" s="626"/>
      <c r="CY9" s="627"/>
      <c r="CZ9" s="628">
        <v>5.0999999999999996</v>
      </c>
      <c r="DA9" s="628"/>
      <c r="DB9" s="628"/>
      <c r="DC9" s="628"/>
      <c r="DD9" s="634">
        <v>11019</v>
      </c>
      <c r="DE9" s="626"/>
      <c r="DF9" s="626"/>
      <c r="DG9" s="626"/>
      <c r="DH9" s="626"/>
      <c r="DI9" s="626"/>
      <c r="DJ9" s="626"/>
      <c r="DK9" s="626"/>
      <c r="DL9" s="626"/>
      <c r="DM9" s="626"/>
      <c r="DN9" s="626"/>
      <c r="DO9" s="626"/>
      <c r="DP9" s="627"/>
      <c r="DQ9" s="634">
        <v>296684</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159581</v>
      </c>
      <c r="S10" s="626"/>
      <c r="T10" s="626"/>
      <c r="U10" s="626"/>
      <c r="V10" s="626"/>
      <c r="W10" s="626"/>
      <c r="X10" s="626"/>
      <c r="Y10" s="627"/>
      <c r="Z10" s="628">
        <v>2.4</v>
      </c>
      <c r="AA10" s="628"/>
      <c r="AB10" s="628"/>
      <c r="AC10" s="628"/>
      <c r="AD10" s="629">
        <v>159581</v>
      </c>
      <c r="AE10" s="629"/>
      <c r="AF10" s="629"/>
      <c r="AG10" s="629"/>
      <c r="AH10" s="629"/>
      <c r="AI10" s="629"/>
      <c r="AJ10" s="629"/>
      <c r="AK10" s="629"/>
      <c r="AL10" s="630">
        <v>4.5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11741</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1125</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1125</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11807</v>
      </c>
      <c r="BH11" s="626"/>
      <c r="BI11" s="626"/>
      <c r="BJ11" s="626"/>
      <c r="BK11" s="626"/>
      <c r="BL11" s="626"/>
      <c r="BM11" s="626"/>
      <c r="BN11" s="627"/>
      <c r="BO11" s="628">
        <v>1.7</v>
      </c>
      <c r="BP11" s="628"/>
      <c r="BQ11" s="628"/>
      <c r="BR11" s="628"/>
      <c r="BS11" s="634">
        <v>2342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433302</v>
      </c>
      <c r="CS11" s="626"/>
      <c r="CT11" s="626"/>
      <c r="CU11" s="626"/>
      <c r="CV11" s="626"/>
      <c r="CW11" s="626"/>
      <c r="CX11" s="626"/>
      <c r="CY11" s="627"/>
      <c r="CZ11" s="628">
        <v>6.7</v>
      </c>
      <c r="DA11" s="628"/>
      <c r="DB11" s="628"/>
      <c r="DC11" s="628"/>
      <c r="DD11" s="634">
        <v>162499</v>
      </c>
      <c r="DE11" s="626"/>
      <c r="DF11" s="626"/>
      <c r="DG11" s="626"/>
      <c r="DH11" s="626"/>
      <c r="DI11" s="626"/>
      <c r="DJ11" s="626"/>
      <c r="DK11" s="626"/>
      <c r="DL11" s="626"/>
      <c r="DM11" s="626"/>
      <c r="DN11" s="626"/>
      <c r="DO11" s="626"/>
      <c r="DP11" s="627"/>
      <c r="DQ11" s="634">
        <v>236578</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293488</v>
      </c>
      <c r="BH12" s="626"/>
      <c r="BI12" s="626"/>
      <c r="BJ12" s="626"/>
      <c r="BK12" s="626"/>
      <c r="BL12" s="626"/>
      <c r="BM12" s="626"/>
      <c r="BN12" s="627"/>
      <c r="BO12" s="628">
        <v>43.4</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151417</v>
      </c>
      <c r="CS12" s="626"/>
      <c r="CT12" s="626"/>
      <c r="CU12" s="626"/>
      <c r="CV12" s="626"/>
      <c r="CW12" s="626"/>
      <c r="CX12" s="626"/>
      <c r="CY12" s="627"/>
      <c r="CZ12" s="628">
        <v>2.2999999999999998</v>
      </c>
      <c r="DA12" s="628"/>
      <c r="DB12" s="628"/>
      <c r="DC12" s="628"/>
      <c r="DD12" s="634">
        <v>13925</v>
      </c>
      <c r="DE12" s="626"/>
      <c r="DF12" s="626"/>
      <c r="DG12" s="626"/>
      <c r="DH12" s="626"/>
      <c r="DI12" s="626"/>
      <c r="DJ12" s="626"/>
      <c r="DK12" s="626"/>
      <c r="DL12" s="626"/>
      <c r="DM12" s="626"/>
      <c r="DN12" s="626"/>
      <c r="DO12" s="626"/>
      <c r="DP12" s="627"/>
      <c r="DQ12" s="634">
        <v>118314</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15424</v>
      </c>
      <c r="S13" s="626"/>
      <c r="T13" s="626"/>
      <c r="U13" s="626"/>
      <c r="V13" s="626"/>
      <c r="W13" s="626"/>
      <c r="X13" s="626"/>
      <c r="Y13" s="627"/>
      <c r="Z13" s="628">
        <v>0.2</v>
      </c>
      <c r="AA13" s="628"/>
      <c r="AB13" s="628"/>
      <c r="AC13" s="628"/>
      <c r="AD13" s="629">
        <v>15424</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276853</v>
      </c>
      <c r="BH13" s="626"/>
      <c r="BI13" s="626"/>
      <c r="BJ13" s="626"/>
      <c r="BK13" s="626"/>
      <c r="BL13" s="626"/>
      <c r="BM13" s="626"/>
      <c r="BN13" s="627"/>
      <c r="BO13" s="628">
        <v>41</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635823</v>
      </c>
      <c r="CS13" s="626"/>
      <c r="CT13" s="626"/>
      <c r="CU13" s="626"/>
      <c r="CV13" s="626"/>
      <c r="CW13" s="626"/>
      <c r="CX13" s="626"/>
      <c r="CY13" s="627"/>
      <c r="CZ13" s="628">
        <v>9.8000000000000007</v>
      </c>
      <c r="DA13" s="628"/>
      <c r="DB13" s="628"/>
      <c r="DC13" s="628"/>
      <c r="DD13" s="634">
        <v>394718</v>
      </c>
      <c r="DE13" s="626"/>
      <c r="DF13" s="626"/>
      <c r="DG13" s="626"/>
      <c r="DH13" s="626"/>
      <c r="DI13" s="626"/>
      <c r="DJ13" s="626"/>
      <c r="DK13" s="626"/>
      <c r="DL13" s="626"/>
      <c r="DM13" s="626"/>
      <c r="DN13" s="626"/>
      <c r="DO13" s="626"/>
      <c r="DP13" s="627"/>
      <c r="DQ13" s="634">
        <v>250841</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32532</v>
      </c>
      <c r="BH14" s="626"/>
      <c r="BI14" s="626"/>
      <c r="BJ14" s="626"/>
      <c r="BK14" s="626"/>
      <c r="BL14" s="626"/>
      <c r="BM14" s="626"/>
      <c r="BN14" s="627"/>
      <c r="BO14" s="628">
        <v>4.8</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244294</v>
      </c>
      <c r="CS14" s="626"/>
      <c r="CT14" s="626"/>
      <c r="CU14" s="626"/>
      <c r="CV14" s="626"/>
      <c r="CW14" s="626"/>
      <c r="CX14" s="626"/>
      <c r="CY14" s="627"/>
      <c r="CZ14" s="628">
        <v>3.8</v>
      </c>
      <c r="DA14" s="628"/>
      <c r="DB14" s="628"/>
      <c r="DC14" s="628"/>
      <c r="DD14" s="634">
        <v>40056</v>
      </c>
      <c r="DE14" s="626"/>
      <c r="DF14" s="626"/>
      <c r="DG14" s="626"/>
      <c r="DH14" s="626"/>
      <c r="DI14" s="626"/>
      <c r="DJ14" s="626"/>
      <c r="DK14" s="626"/>
      <c r="DL14" s="626"/>
      <c r="DM14" s="626"/>
      <c r="DN14" s="626"/>
      <c r="DO14" s="626"/>
      <c r="DP14" s="627"/>
      <c r="DQ14" s="634">
        <v>203481</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1415</v>
      </c>
      <c r="S15" s="626"/>
      <c r="T15" s="626"/>
      <c r="U15" s="626"/>
      <c r="V15" s="626"/>
      <c r="W15" s="626"/>
      <c r="X15" s="626"/>
      <c r="Y15" s="627"/>
      <c r="Z15" s="628">
        <v>0</v>
      </c>
      <c r="AA15" s="628"/>
      <c r="AB15" s="628"/>
      <c r="AC15" s="628"/>
      <c r="AD15" s="629">
        <v>1415</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59754</v>
      </c>
      <c r="BH15" s="626"/>
      <c r="BI15" s="626"/>
      <c r="BJ15" s="626"/>
      <c r="BK15" s="626"/>
      <c r="BL15" s="626"/>
      <c r="BM15" s="626"/>
      <c r="BN15" s="627"/>
      <c r="BO15" s="628">
        <v>8.8000000000000007</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538831</v>
      </c>
      <c r="CS15" s="626"/>
      <c r="CT15" s="626"/>
      <c r="CU15" s="626"/>
      <c r="CV15" s="626"/>
      <c r="CW15" s="626"/>
      <c r="CX15" s="626"/>
      <c r="CY15" s="627"/>
      <c r="CZ15" s="628">
        <v>8.3000000000000007</v>
      </c>
      <c r="DA15" s="628"/>
      <c r="DB15" s="628"/>
      <c r="DC15" s="628"/>
      <c r="DD15" s="634">
        <v>34235</v>
      </c>
      <c r="DE15" s="626"/>
      <c r="DF15" s="626"/>
      <c r="DG15" s="626"/>
      <c r="DH15" s="626"/>
      <c r="DI15" s="626"/>
      <c r="DJ15" s="626"/>
      <c r="DK15" s="626"/>
      <c r="DL15" s="626"/>
      <c r="DM15" s="626"/>
      <c r="DN15" s="626"/>
      <c r="DO15" s="626"/>
      <c r="DP15" s="627"/>
      <c r="DQ15" s="634">
        <v>466807</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3228976</v>
      </c>
      <c r="S16" s="626"/>
      <c r="T16" s="626"/>
      <c r="U16" s="626"/>
      <c r="V16" s="626"/>
      <c r="W16" s="626"/>
      <c r="X16" s="626"/>
      <c r="Y16" s="627"/>
      <c r="Z16" s="628">
        <v>48.9</v>
      </c>
      <c r="AA16" s="628"/>
      <c r="AB16" s="628"/>
      <c r="AC16" s="628"/>
      <c r="AD16" s="629">
        <v>2665919</v>
      </c>
      <c r="AE16" s="629"/>
      <c r="AF16" s="629"/>
      <c r="AG16" s="629"/>
      <c r="AH16" s="629"/>
      <c r="AI16" s="629"/>
      <c r="AJ16" s="629"/>
      <c r="AK16" s="629"/>
      <c r="AL16" s="630">
        <v>74.3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97277</v>
      </c>
      <c r="CS16" s="626"/>
      <c r="CT16" s="626"/>
      <c r="CU16" s="626"/>
      <c r="CV16" s="626"/>
      <c r="CW16" s="626"/>
      <c r="CX16" s="626"/>
      <c r="CY16" s="627"/>
      <c r="CZ16" s="628">
        <v>1.5</v>
      </c>
      <c r="DA16" s="628"/>
      <c r="DB16" s="628"/>
      <c r="DC16" s="628"/>
      <c r="DD16" s="634" t="s">
        <v>112</v>
      </c>
      <c r="DE16" s="626"/>
      <c r="DF16" s="626"/>
      <c r="DG16" s="626"/>
      <c r="DH16" s="626"/>
      <c r="DI16" s="626"/>
      <c r="DJ16" s="626"/>
      <c r="DK16" s="626"/>
      <c r="DL16" s="626"/>
      <c r="DM16" s="626"/>
      <c r="DN16" s="626"/>
      <c r="DO16" s="626"/>
      <c r="DP16" s="627"/>
      <c r="DQ16" s="634">
        <v>16893</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2665919</v>
      </c>
      <c r="S17" s="626"/>
      <c r="T17" s="626"/>
      <c r="U17" s="626"/>
      <c r="V17" s="626"/>
      <c r="W17" s="626"/>
      <c r="X17" s="626"/>
      <c r="Y17" s="627"/>
      <c r="Z17" s="628">
        <v>40.4</v>
      </c>
      <c r="AA17" s="628"/>
      <c r="AB17" s="628"/>
      <c r="AC17" s="628"/>
      <c r="AD17" s="629">
        <v>2665919</v>
      </c>
      <c r="AE17" s="629"/>
      <c r="AF17" s="629"/>
      <c r="AG17" s="629"/>
      <c r="AH17" s="629"/>
      <c r="AI17" s="629"/>
      <c r="AJ17" s="629"/>
      <c r="AK17" s="629"/>
      <c r="AL17" s="630">
        <v>74.3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943872</v>
      </c>
      <c r="CS17" s="626"/>
      <c r="CT17" s="626"/>
      <c r="CU17" s="626"/>
      <c r="CV17" s="626"/>
      <c r="CW17" s="626"/>
      <c r="CX17" s="626"/>
      <c r="CY17" s="627"/>
      <c r="CZ17" s="628">
        <v>14.6</v>
      </c>
      <c r="DA17" s="628"/>
      <c r="DB17" s="628"/>
      <c r="DC17" s="628"/>
      <c r="DD17" s="634" t="s">
        <v>112</v>
      </c>
      <c r="DE17" s="626"/>
      <c r="DF17" s="626"/>
      <c r="DG17" s="626"/>
      <c r="DH17" s="626"/>
      <c r="DI17" s="626"/>
      <c r="DJ17" s="626"/>
      <c r="DK17" s="626"/>
      <c r="DL17" s="626"/>
      <c r="DM17" s="626"/>
      <c r="DN17" s="626"/>
      <c r="DO17" s="626"/>
      <c r="DP17" s="627"/>
      <c r="DQ17" s="634">
        <v>914872</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563057</v>
      </c>
      <c r="S18" s="626"/>
      <c r="T18" s="626"/>
      <c r="U18" s="626"/>
      <c r="V18" s="626"/>
      <c r="W18" s="626"/>
      <c r="X18" s="626"/>
      <c r="Y18" s="627"/>
      <c r="Z18" s="628">
        <v>8.5</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2700</v>
      </c>
      <c r="BH19" s="626"/>
      <c r="BI19" s="626"/>
      <c r="BJ19" s="626"/>
      <c r="BK19" s="626"/>
      <c r="BL19" s="626"/>
      <c r="BM19" s="626"/>
      <c r="BN19" s="627"/>
      <c r="BO19" s="628">
        <v>0.4</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4141185</v>
      </c>
      <c r="S20" s="626"/>
      <c r="T20" s="626"/>
      <c r="U20" s="626"/>
      <c r="V20" s="626"/>
      <c r="W20" s="626"/>
      <c r="X20" s="626"/>
      <c r="Y20" s="627"/>
      <c r="Z20" s="628">
        <v>62.7</v>
      </c>
      <c r="AA20" s="628"/>
      <c r="AB20" s="628"/>
      <c r="AC20" s="628"/>
      <c r="AD20" s="629">
        <v>3578128</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2700</v>
      </c>
      <c r="BH20" s="626"/>
      <c r="BI20" s="626"/>
      <c r="BJ20" s="626"/>
      <c r="BK20" s="626"/>
      <c r="BL20" s="626"/>
      <c r="BM20" s="626"/>
      <c r="BN20" s="627"/>
      <c r="BO20" s="628">
        <v>0.4</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6458347</v>
      </c>
      <c r="CS20" s="626"/>
      <c r="CT20" s="626"/>
      <c r="CU20" s="626"/>
      <c r="CV20" s="626"/>
      <c r="CW20" s="626"/>
      <c r="CX20" s="626"/>
      <c r="CY20" s="627"/>
      <c r="CZ20" s="628">
        <v>100</v>
      </c>
      <c r="DA20" s="628"/>
      <c r="DB20" s="628"/>
      <c r="DC20" s="628"/>
      <c r="DD20" s="634">
        <v>933683</v>
      </c>
      <c r="DE20" s="626"/>
      <c r="DF20" s="626"/>
      <c r="DG20" s="626"/>
      <c r="DH20" s="626"/>
      <c r="DI20" s="626"/>
      <c r="DJ20" s="626"/>
      <c r="DK20" s="626"/>
      <c r="DL20" s="626"/>
      <c r="DM20" s="626"/>
      <c r="DN20" s="626"/>
      <c r="DO20" s="626"/>
      <c r="DP20" s="627"/>
      <c r="DQ20" s="634">
        <v>4367879</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1511</v>
      </c>
      <c r="S21" s="626"/>
      <c r="T21" s="626"/>
      <c r="U21" s="626"/>
      <c r="V21" s="626"/>
      <c r="W21" s="626"/>
      <c r="X21" s="626"/>
      <c r="Y21" s="627"/>
      <c r="Z21" s="628">
        <v>0</v>
      </c>
      <c r="AA21" s="628"/>
      <c r="AB21" s="628"/>
      <c r="AC21" s="628"/>
      <c r="AD21" s="629">
        <v>1511</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2700</v>
      </c>
      <c r="BH21" s="626"/>
      <c r="BI21" s="626"/>
      <c r="BJ21" s="626"/>
      <c r="BK21" s="626"/>
      <c r="BL21" s="626"/>
      <c r="BM21" s="626"/>
      <c r="BN21" s="627"/>
      <c r="BO21" s="628">
        <v>0.4</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97142</v>
      </c>
      <c r="S22" s="626"/>
      <c r="T22" s="626"/>
      <c r="U22" s="626"/>
      <c r="V22" s="626"/>
      <c r="W22" s="626"/>
      <c r="X22" s="626"/>
      <c r="Y22" s="627"/>
      <c r="Z22" s="628">
        <v>1.5</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139257</v>
      </c>
      <c r="S23" s="626"/>
      <c r="T23" s="626"/>
      <c r="U23" s="626"/>
      <c r="V23" s="626"/>
      <c r="W23" s="626"/>
      <c r="X23" s="626"/>
      <c r="Y23" s="627"/>
      <c r="Z23" s="628">
        <v>2.1</v>
      </c>
      <c r="AA23" s="628"/>
      <c r="AB23" s="628"/>
      <c r="AC23" s="628"/>
      <c r="AD23" s="629">
        <v>916</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28539</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3135098</v>
      </c>
      <c r="CS24" s="615"/>
      <c r="CT24" s="615"/>
      <c r="CU24" s="615"/>
      <c r="CV24" s="615"/>
      <c r="CW24" s="615"/>
      <c r="CX24" s="615"/>
      <c r="CY24" s="616"/>
      <c r="CZ24" s="652">
        <v>48.5</v>
      </c>
      <c r="DA24" s="653"/>
      <c r="DB24" s="653"/>
      <c r="DC24" s="654"/>
      <c r="DD24" s="651">
        <v>2319915</v>
      </c>
      <c r="DE24" s="615"/>
      <c r="DF24" s="615"/>
      <c r="DG24" s="615"/>
      <c r="DH24" s="615"/>
      <c r="DI24" s="615"/>
      <c r="DJ24" s="615"/>
      <c r="DK24" s="616"/>
      <c r="DL24" s="651">
        <v>2297738</v>
      </c>
      <c r="DM24" s="615"/>
      <c r="DN24" s="615"/>
      <c r="DO24" s="615"/>
      <c r="DP24" s="615"/>
      <c r="DQ24" s="615"/>
      <c r="DR24" s="615"/>
      <c r="DS24" s="615"/>
      <c r="DT24" s="615"/>
      <c r="DU24" s="615"/>
      <c r="DV24" s="616"/>
      <c r="DW24" s="619">
        <v>61.6</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718706</v>
      </c>
      <c r="S25" s="626"/>
      <c r="T25" s="626"/>
      <c r="U25" s="626"/>
      <c r="V25" s="626"/>
      <c r="W25" s="626"/>
      <c r="X25" s="626"/>
      <c r="Y25" s="627"/>
      <c r="Z25" s="628">
        <v>10.9</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1121094</v>
      </c>
      <c r="CS25" s="657"/>
      <c r="CT25" s="657"/>
      <c r="CU25" s="657"/>
      <c r="CV25" s="657"/>
      <c r="CW25" s="657"/>
      <c r="CX25" s="657"/>
      <c r="CY25" s="658"/>
      <c r="CZ25" s="659">
        <v>17.399999999999999</v>
      </c>
      <c r="DA25" s="660"/>
      <c r="DB25" s="660"/>
      <c r="DC25" s="661"/>
      <c r="DD25" s="634">
        <v>1040947</v>
      </c>
      <c r="DE25" s="657"/>
      <c r="DF25" s="657"/>
      <c r="DG25" s="657"/>
      <c r="DH25" s="657"/>
      <c r="DI25" s="657"/>
      <c r="DJ25" s="657"/>
      <c r="DK25" s="658"/>
      <c r="DL25" s="634">
        <v>1018845</v>
      </c>
      <c r="DM25" s="657"/>
      <c r="DN25" s="657"/>
      <c r="DO25" s="657"/>
      <c r="DP25" s="657"/>
      <c r="DQ25" s="657"/>
      <c r="DR25" s="657"/>
      <c r="DS25" s="657"/>
      <c r="DT25" s="657"/>
      <c r="DU25" s="657"/>
      <c r="DV25" s="658"/>
      <c r="DW25" s="630">
        <v>27.3</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722431</v>
      </c>
      <c r="CS26" s="626"/>
      <c r="CT26" s="626"/>
      <c r="CU26" s="626"/>
      <c r="CV26" s="626"/>
      <c r="CW26" s="626"/>
      <c r="CX26" s="626"/>
      <c r="CY26" s="627"/>
      <c r="CZ26" s="659">
        <v>11.2</v>
      </c>
      <c r="DA26" s="660"/>
      <c r="DB26" s="660"/>
      <c r="DC26" s="661"/>
      <c r="DD26" s="634">
        <v>647822</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497053</v>
      </c>
      <c r="S27" s="626"/>
      <c r="T27" s="626"/>
      <c r="U27" s="626"/>
      <c r="V27" s="626"/>
      <c r="W27" s="626"/>
      <c r="X27" s="626"/>
      <c r="Y27" s="627"/>
      <c r="Z27" s="628">
        <v>7.5</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675931</v>
      </c>
      <c r="BH27" s="626"/>
      <c r="BI27" s="626"/>
      <c r="BJ27" s="626"/>
      <c r="BK27" s="626"/>
      <c r="BL27" s="626"/>
      <c r="BM27" s="626"/>
      <c r="BN27" s="627"/>
      <c r="BO27" s="628">
        <v>100</v>
      </c>
      <c r="BP27" s="628"/>
      <c r="BQ27" s="628"/>
      <c r="BR27" s="628"/>
      <c r="BS27" s="634">
        <v>2342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1070132</v>
      </c>
      <c r="CS27" s="657"/>
      <c r="CT27" s="657"/>
      <c r="CU27" s="657"/>
      <c r="CV27" s="657"/>
      <c r="CW27" s="657"/>
      <c r="CX27" s="657"/>
      <c r="CY27" s="658"/>
      <c r="CZ27" s="659">
        <v>16.600000000000001</v>
      </c>
      <c r="DA27" s="660"/>
      <c r="DB27" s="660"/>
      <c r="DC27" s="661"/>
      <c r="DD27" s="634">
        <v>364096</v>
      </c>
      <c r="DE27" s="657"/>
      <c r="DF27" s="657"/>
      <c r="DG27" s="657"/>
      <c r="DH27" s="657"/>
      <c r="DI27" s="657"/>
      <c r="DJ27" s="657"/>
      <c r="DK27" s="658"/>
      <c r="DL27" s="634">
        <v>364021</v>
      </c>
      <c r="DM27" s="657"/>
      <c r="DN27" s="657"/>
      <c r="DO27" s="657"/>
      <c r="DP27" s="657"/>
      <c r="DQ27" s="657"/>
      <c r="DR27" s="657"/>
      <c r="DS27" s="657"/>
      <c r="DT27" s="657"/>
      <c r="DU27" s="657"/>
      <c r="DV27" s="658"/>
      <c r="DW27" s="630">
        <v>9.8000000000000007</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38199</v>
      </c>
      <c r="S28" s="626"/>
      <c r="T28" s="626"/>
      <c r="U28" s="626"/>
      <c r="V28" s="626"/>
      <c r="W28" s="626"/>
      <c r="X28" s="626"/>
      <c r="Y28" s="627"/>
      <c r="Z28" s="628">
        <v>0.6</v>
      </c>
      <c r="AA28" s="628"/>
      <c r="AB28" s="628"/>
      <c r="AC28" s="628"/>
      <c r="AD28" s="629">
        <v>5310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943872</v>
      </c>
      <c r="CS28" s="626"/>
      <c r="CT28" s="626"/>
      <c r="CU28" s="626"/>
      <c r="CV28" s="626"/>
      <c r="CW28" s="626"/>
      <c r="CX28" s="626"/>
      <c r="CY28" s="627"/>
      <c r="CZ28" s="659">
        <v>14.6</v>
      </c>
      <c r="DA28" s="660"/>
      <c r="DB28" s="660"/>
      <c r="DC28" s="661"/>
      <c r="DD28" s="634">
        <v>914872</v>
      </c>
      <c r="DE28" s="626"/>
      <c r="DF28" s="626"/>
      <c r="DG28" s="626"/>
      <c r="DH28" s="626"/>
      <c r="DI28" s="626"/>
      <c r="DJ28" s="626"/>
      <c r="DK28" s="627"/>
      <c r="DL28" s="634">
        <v>914872</v>
      </c>
      <c r="DM28" s="626"/>
      <c r="DN28" s="626"/>
      <c r="DO28" s="626"/>
      <c r="DP28" s="626"/>
      <c r="DQ28" s="626"/>
      <c r="DR28" s="626"/>
      <c r="DS28" s="626"/>
      <c r="DT28" s="626"/>
      <c r="DU28" s="626"/>
      <c r="DV28" s="627"/>
      <c r="DW28" s="630">
        <v>24.5</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50920</v>
      </c>
      <c r="S29" s="626"/>
      <c r="T29" s="626"/>
      <c r="U29" s="626"/>
      <c r="V29" s="626"/>
      <c r="W29" s="626"/>
      <c r="X29" s="626"/>
      <c r="Y29" s="627"/>
      <c r="Z29" s="628">
        <v>0.8</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943826</v>
      </c>
      <c r="CS29" s="657"/>
      <c r="CT29" s="657"/>
      <c r="CU29" s="657"/>
      <c r="CV29" s="657"/>
      <c r="CW29" s="657"/>
      <c r="CX29" s="657"/>
      <c r="CY29" s="658"/>
      <c r="CZ29" s="659">
        <v>14.6</v>
      </c>
      <c r="DA29" s="660"/>
      <c r="DB29" s="660"/>
      <c r="DC29" s="661"/>
      <c r="DD29" s="634">
        <v>914826</v>
      </c>
      <c r="DE29" s="657"/>
      <c r="DF29" s="657"/>
      <c r="DG29" s="657"/>
      <c r="DH29" s="657"/>
      <c r="DI29" s="657"/>
      <c r="DJ29" s="657"/>
      <c r="DK29" s="658"/>
      <c r="DL29" s="634">
        <v>914826</v>
      </c>
      <c r="DM29" s="657"/>
      <c r="DN29" s="657"/>
      <c r="DO29" s="657"/>
      <c r="DP29" s="657"/>
      <c r="DQ29" s="657"/>
      <c r="DR29" s="657"/>
      <c r="DS29" s="657"/>
      <c r="DT29" s="657"/>
      <c r="DU29" s="657"/>
      <c r="DV29" s="658"/>
      <c r="DW29" s="630">
        <v>24.5</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147302</v>
      </c>
      <c r="S30" s="626"/>
      <c r="T30" s="626"/>
      <c r="U30" s="626"/>
      <c r="V30" s="626"/>
      <c r="W30" s="626"/>
      <c r="X30" s="626"/>
      <c r="Y30" s="627"/>
      <c r="Z30" s="628">
        <v>2.2000000000000002</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98.1</v>
      </c>
      <c r="BH30" s="684"/>
      <c r="BI30" s="684"/>
      <c r="BJ30" s="684"/>
      <c r="BK30" s="684"/>
      <c r="BL30" s="684"/>
      <c r="BM30" s="620">
        <v>91.9</v>
      </c>
      <c r="BN30" s="684"/>
      <c r="BO30" s="684"/>
      <c r="BP30" s="684"/>
      <c r="BQ30" s="685"/>
      <c r="BR30" s="683">
        <v>98</v>
      </c>
      <c r="BS30" s="684"/>
      <c r="BT30" s="684"/>
      <c r="BU30" s="684"/>
      <c r="BV30" s="684"/>
      <c r="BW30" s="684"/>
      <c r="BX30" s="620">
        <v>91.3</v>
      </c>
      <c r="BY30" s="684"/>
      <c r="BZ30" s="684"/>
      <c r="CA30" s="684"/>
      <c r="CB30" s="685"/>
      <c r="CD30" s="688"/>
      <c r="CE30" s="689"/>
      <c r="CF30" s="639" t="s">
        <v>292</v>
      </c>
      <c r="CG30" s="640"/>
      <c r="CH30" s="640"/>
      <c r="CI30" s="640"/>
      <c r="CJ30" s="640"/>
      <c r="CK30" s="640"/>
      <c r="CL30" s="640"/>
      <c r="CM30" s="640"/>
      <c r="CN30" s="640"/>
      <c r="CO30" s="640"/>
      <c r="CP30" s="640"/>
      <c r="CQ30" s="641"/>
      <c r="CR30" s="625">
        <v>887247</v>
      </c>
      <c r="CS30" s="626"/>
      <c r="CT30" s="626"/>
      <c r="CU30" s="626"/>
      <c r="CV30" s="626"/>
      <c r="CW30" s="626"/>
      <c r="CX30" s="626"/>
      <c r="CY30" s="627"/>
      <c r="CZ30" s="659">
        <v>13.7</v>
      </c>
      <c r="DA30" s="660"/>
      <c r="DB30" s="660"/>
      <c r="DC30" s="661"/>
      <c r="DD30" s="634">
        <v>865816</v>
      </c>
      <c r="DE30" s="626"/>
      <c r="DF30" s="626"/>
      <c r="DG30" s="626"/>
      <c r="DH30" s="626"/>
      <c r="DI30" s="626"/>
      <c r="DJ30" s="626"/>
      <c r="DK30" s="627"/>
      <c r="DL30" s="634">
        <v>865816</v>
      </c>
      <c r="DM30" s="626"/>
      <c r="DN30" s="626"/>
      <c r="DO30" s="626"/>
      <c r="DP30" s="626"/>
      <c r="DQ30" s="626"/>
      <c r="DR30" s="626"/>
      <c r="DS30" s="626"/>
      <c r="DT30" s="626"/>
      <c r="DU30" s="626"/>
      <c r="DV30" s="627"/>
      <c r="DW30" s="630">
        <v>23.2</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67817</v>
      </c>
      <c r="S31" s="626"/>
      <c r="T31" s="626"/>
      <c r="U31" s="626"/>
      <c r="V31" s="626"/>
      <c r="W31" s="626"/>
      <c r="X31" s="626"/>
      <c r="Y31" s="627"/>
      <c r="Z31" s="628">
        <v>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98.3</v>
      </c>
      <c r="BH31" s="657"/>
      <c r="BI31" s="657"/>
      <c r="BJ31" s="657"/>
      <c r="BK31" s="657"/>
      <c r="BL31" s="657"/>
      <c r="BM31" s="631">
        <v>93.2</v>
      </c>
      <c r="BN31" s="681"/>
      <c r="BO31" s="681"/>
      <c r="BP31" s="681"/>
      <c r="BQ31" s="682"/>
      <c r="BR31" s="680">
        <v>98.1</v>
      </c>
      <c r="BS31" s="657"/>
      <c r="BT31" s="657"/>
      <c r="BU31" s="657"/>
      <c r="BV31" s="657"/>
      <c r="BW31" s="657"/>
      <c r="BX31" s="631">
        <v>92.6</v>
      </c>
      <c r="BY31" s="681"/>
      <c r="BZ31" s="681"/>
      <c r="CA31" s="681"/>
      <c r="CB31" s="682"/>
      <c r="CD31" s="688"/>
      <c r="CE31" s="689"/>
      <c r="CF31" s="639" t="s">
        <v>296</v>
      </c>
      <c r="CG31" s="640"/>
      <c r="CH31" s="640"/>
      <c r="CI31" s="640"/>
      <c r="CJ31" s="640"/>
      <c r="CK31" s="640"/>
      <c r="CL31" s="640"/>
      <c r="CM31" s="640"/>
      <c r="CN31" s="640"/>
      <c r="CO31" s="640"/>
      <c r="CP31" s="640"/>
      <c r="CQ31" s="641"/>
      <c r="CR31" s="625">
        <v>56579</v>
      </c>
      <c r="CS31" s="657"/>
      <c r="CT31" s="657"/>
      <c r="CU31" s="657"/>
      <c r="CV31" s="657"/>
      <c r="CW31" s="657"/>
      <c r="CX31" s="657"/>
      <c r="CY31" s="658"/>
      <c r="CZ31" s="659">
        <v>0.9</v>
      </c>
      <c r="DA31" s="660"/>
      <c r="DB31" s="660"/>
      <c r="DC31" s="661"/>
      <c r="DD31" s="634">
        <v>49010</v>
      </c>
      <c r="DE31" s="657"/>
      <c r="DF31" s="657"/>
      <c r="DG31" s="657"/>
      <c r="DH31" s="657"/>
      <c r="DI31" s="657"/>
      <c r="DJ31" s="657"/>
      <c r="DK31" s="658"/>
      <c r="DL31" s="634">
        <v>49010</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151753</v>
      </c>
      <c r="S32" s="626"/>
      <c r="T32" s="626"/>
      <c r="U32" s="626"/>
      <c r="V32" s="626"/>
      <c r="W32" s="626"/>
      <c r="X32" s="626"/>
      <c r="Y32" s="627"/>
      <c r="Z32" s="628">
        <v>2.2999999999999998</v>
      </c>
      <c r="AA32" s="628"/>
      <c r="AB32" s="628"/>
      <c r="AC32" s="628"/>
      <c r="AD32" s="629">
        <v>7</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v>
      </c>
      <c r="BH32" s="693"/>
      <c r="BI32" s="693"/>
      <c r="BJ32" s="693"/>
      <c r="BK32" s="693"/>
      <c r="BL32" s="693"/>
      <c r="BM32" s="694">
        <v>89.9</v>
      </c>
      <c r="BN32" s="693"/>
      <c r="BO32" s="693"/>
      <c r="BP32" s="693"/>
      <c r="BQ32" s="695"/>
      <c r="BR32" s="692">
        <v>97.7</v>
      </c>
      <c r="BS32" s="693"/>
      <c r="BT32" s="693"/>
      <c r="BU32" s="693"/>
      <c r="BV32" s="693"/>
      <c r="BW32" s="693"/>
      <c r="BX32" s="694">
        <v>88.7</v>
      </c>
      <c r="BY32" s="693"/>
      <c r="BZ32" s="693"/>
      <c r="CA32" s="693"/>
      <c r="CB32" s="695"/>
      <c r="CD32" s="690"/>
      <c r="CE32" s="691"/>
      <c r="CF32" s="639" t="s">
        <v>299</v>
      </c>
      <c r="CG32" s="640"/>
      <c r="CH32" s="640"/>
      <c r="CI32" s="640"/>
      <c r="CJ32" s="640"/>
      <c r="CK32" s="640"/>
      <c r="CL32" s="640"/>
      <c r="CM32" s="640"/>
      <c r="CN32" s="640"/>
      <c r="CO32" s="640"/>
      <c r="CP32" s="640"/>
      <c r="CQ32" s="641"/>
      <c r="CR32" s="625">
        <v>46</v>
      </c>
      <c r="CS32" s="626"/>
      <c r="CT32" s="626"/>
      <c r="CU32" s="626"/>
      <c r="CV32" s="626"/>
      <c r="CW32" s="626"/>
      <c r="CX32" s="626"/>
      <c r="CY32" s="627"/>
      <c r="CZ32" s="659">
        <v>0</v>
      </c>
      <c r="DA32" s="660"/>
      <c r="DB32" s="660"/>
      <c r="DC32" s="661"/>
      <c r="DD32" s="634">
        <v>46</v>
      </c>
      <c r="DE32" s="626"/>
      <c r="DF32" s="626"/>
      <c r="DG32" s="626"/>
      <c r="DH32" s="626"/>
      <c r="DI32" s="626"/>
      <c r="DJ32" s="626"/>
      <c r="DK32" s="627"/>
      <c r="DL32" s="634">
        <v>46</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521885</v>
      </c>
      <c r="S33" s="626"/>
      <c r="T33" s="626"/>
      <c r="U33" s="626"/>
      <c r="V33" s="626"/>
      <c r="W33" s="626"/>
      <c r="X33" s="626"/>
      <c r="Y33" s="627"/>
      <c r="Z33" s="628">
        <v>7.9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2292289</v>
      </c>
      <c r="CS33" s="657"/>
      <c r="CT33" s="657"/>
      <c r="CU33" s="657"/>
      <c r="CV33" s="657"/>
      <c r="CW33" s="657"/>
      <c r="CX33" s="657"/>
      <c r="CY33" s="658"/>
      <c r="CZ33" s="659">
        <v>35.5</v>
      </c>
      <c r="DA33" s="660"/>
      <c r="DB33" s="660"/>
      <c r="DC33" s="661"/>
      <c r="DD33" s="634">
        <v>1834972</v>
      </c>
      <c r="DE33" s="657"/>
      <c r="DF33" s="657"/>
      <c r="DG33" s="657"/>
      <c r="DH33" s="657"/>
      <c r="DI33" s="657"/>
      <c r="DJ33" s="657"/>
      <c r="DK33" s="658"/>
      <c r="DL33" s="634">
        <v>1424892</v>
      </c>
      <c r="DM33" s="657"/>
      <c r="DN33" s="657"/>
      <c r="DO33" s="657"/>
      <c r="DP33" s="657"/>
      <c r="DQ33" s="657"/>
      <c r="DR33" s="657"/>
      <c r="DS33" s="657"/>
      <c r="DT33" s="657"/>
      <c r="DU33" s="657"/>
      <c r="DV33" s="658"/>
      <c r="DW33" s="630">
        <v>38.200000000000003</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1042323</v>
      </c>
      <c r="CS34" s="626"/>
      <c r="CT34" s="626"/>
      <c r="CU34" s="626"/>
      <c r="CV34" s="626"/>
      <c r="CW34" s="626"/>
      <c r="CX34" s="626"/>
      <c r="CY34" s="627"/>
      <c r="CZ34" s="659">
        <v>16.100000000000001</v>
      </c>
      <c r="DA34" s="660"/>
      <c r="DB34" s="660"/>
      <c r="DC34" s="661"/>
      <c r="DD34" s="634">
        <v>810554</v>
      </c>
      <c r="DE34" s="626"/>
      <c r="DF34" s="626"/>
      <c r="DG34" s="626"/>
      <c r="DH34" s="626"/>
      <c r="DI34" s="626"/>
      <c r="DJ34" s="626"/>
      <c r="DK34" s="627"/>
      <c r="DL34" s="634">
        <v>567496</v>
      </c>
      <c r="DM34" s="626"/>
      <c r="DN34" s="626"/>
      <c r="DO34" s="626"/>
      <c r="DP34" s="626"/>
      <c r="DQ34" s="626"/>
      <c r="DR34" s="626"/>
      <c r="DS34" s="626"/>
      <c r="DT34" s="626"/>
      <c r="DU34" s="626"/>
      <c r="DV34" s="627"/>
      <c r="DW34" s="630">
        <v>15.2</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142585</v>
      </c>
      <c r="S35" s="626"/>
      <c r="T35" s="626"/>
      <c r="U35" s="626"/>
      <c r="V35" s="626"/>
      <c r="W35" s="626"/>
      <c r="X35" s="626"/>
      <c r="Y35" s="627"/>
      <c r="Z35" s="628">
        <v>2.2000000000000002</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560027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-112099</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107190</v>
      </c>
      <c r="CS35" s="657"/>
      <c r="CT35" s="657"/>
      <c r="CU35" s="657"/>
      <c r="CV35" s="657"/>
      <c r="CW35" s="657"/>
      <c r="CX35" s="657"/>
      <c r="CY35" s="658"/>
      <c r="CZ35" s="659">
        <v>1.7</v>
      </c>
      <c r="DA35" s="660"/>
      <c r="DB35" s="660"/>
      <c r="DC35" s="661"/>
      <c r="DD35" s="634">
        <v>77381</v>
      </c>
      <c r="DE35" s="657"/>
      <c r="DF35" s="657"/>
      <c r="DG35" s="657"/>
      <c r="DH35" s="657"/>
      <c r="DI35" s="657"/>
      <c r="DJ35" s="657"/>
      <c r="DK35" s="658"/>
      <c r="DL35" s="634">
        <v>66611</v>
      </c>
      <c r="DM35" s="657"/>
      <c r="DN35" s="657"/>
      <c r="DO35" s="657"/>
      <c r="DP35" s="657"/>
      <c r="DQ35" s="657"/>
      <c r="DR35" s="657"/>
      <c r="DS35" s="657"/>
      <c r="DT35" s="657"/>
      <c r="DU35" s="657"/>
      <c r="DV35" s="658"/>
      <c r="DW35" s="630">
        <v>1.8</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6601269</v>
      </c>
      <c r="S36" s="698"/>
      <c r="T36" s="698"/>
      <c r="U36" s="698"/>
      <c r="V36" s="698"/>
      <c r="W36" s="698"/>
      <c r="X36" s="698"/>
      <c r="Y36" s="699"/>
      <c r="Z36" s="700">
        <v>100</v>
      </c>
      <c r="AA36" s="700"/>
      <c r="AB36" s="700"/>
      <c r="AC36" s="700"/>
      <c r="AD36" s="701">
        <v>3585872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1100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-141802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553809</v>
      </c>
      <c r="CS36" s="626"/>
      <c r="CT36" s="626"/>
      <c r="CU36" s="626"/>
      <c r="CV36" s="626"/>
      <c r="CW36" s="626"/>
      <c r="CX36" s="626"/>
      <c r="CY36" s="627"/>
      <c r="CZ36" s="659">
        <v>8.6</v>
      </c>
      <c r="DA36" s="660"/>
      <c r="DB36" s="660"/>
      <c r="DC36" s="661"/>
      <c r="DD36" s="634">
        <v>480050</v>
      </c>
      <c r="DE36" s="626"/>
      <c r="DF36" s="626"/>
      <c r="DG36" s="626"/>
      <c r="DH36" s="626"/>
      <c r="DI36" s="626"/>
      <c r="DJ36" s="626"/>
      <c r="DK36" s="627"/>
      <c r="DL36" s="634">
        <v>355267</v>
      </c>
      <c r="DM36" s="626"/>
      <c r="DN36" s="626"/>
      <c r="DO36" s="626"/>
      <c r="DP36" s="626"/>
      <c r="DQ36" s="626"/>
      <c r="DR36" s="626"/>
      <c r="DS36" s="626"/>
      <c r="DT36" s="626"/>
      <c r="DU36" s="626"/>
      <c r="DV36" s="627"/>
      <c r="DW36" s="630">
        <v>9.5</v>
      </c>
      <c r="DX36" s="655"/>
      <c r="DY36" s="655"/>
      <c r="DZ36" s="655"/>
      <c r="EA36" s="655"/>
      <c r="EB36" s="655"/>
      <c r="EC36" s="656"/>
    </row>
    <row r="37" spans="2:133" ht="11.25" customHeight="1">
      <c r="AQ37" s="704" t="s">
        <v>314</v>
      </c>
      <c r="AR37" s="705"/>
      <c r="AS37" s="705"/>
      <c r="AT37" s="705"/>
      <c r="AU37" s="705"/>
      <c r="AV37" s="705"/>
      <c r="AW37" s="705"/>
      <c r="AX37" s="705"/>
      <c r="AY37" s="706"/>
      <c r="AZ37" s="625">
        <v>400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1664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295845</v>
      </c>
      <c r="CS37" s="657"/>
      <c r="CT37" s="657"/>
      <c r="CU37" s="657"/>
      <c r="CV37" s="657"/>
      <c r="CW37" s="657"/>
      <c r="CX37" s="657"/>
      <c r="CY37" s="658"/>
      <c r="CZ37" s="659">
        <v>4.5999999999999996</v>
      </c>
      <c r="DA37" s="660"/>
      <c r="DB37" s="660"/>
      <c r="DC37" s="661"/>
      <c r="DD37" s="634">
        <v>291445</v>
      </c>
      <c r="DE37" s="657"/>
      <c r="DF37" s="657"/>
      <c r="DG37" s="657"/>
      <c r="DH37" s="657"/>
      <c r="DI37" s="657"/>
      <c r="DJ37" s="657"/>
      <c r="DK37" s="658"/>
      <c r="DL37" s="634">
        <v>271992</v>
      </c>
      <c r="DM37" s="657"/>
      <c r="DN37" s="657"/>
      <c r="DO37" s="657"/>
      <c r="DP37" s="657"/>
      <c r="DQ37" s="657"/>
      <c r="DR37" s="657"/>
      <c r="DS37" s="657"/>
      <c r="DT37" s="657"/>
      <c r="DU37" s="657"/>
      <c r="DV37" s="658"/>
      <c r="DW37" s="630">
        <v>7.3</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2769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558527</v>
      </c>
      <c r="CS38" s="626"/>
      <c r="CT38" s="626"/>
      <c r="CU38" s="626"/>
      <c r="CV38" s="626"/>
      <c r="CW38" s="626"/>
      <c r="CX38" s="626"/>
      <c r="CY38" s="627"/>
      <c r="CZ38" s="659">
        <v>8.6</v>
      </c>
      <c r="DA38" s="660"/>
      <c r="DB38" s="660"/>
      <c r="DC38" s="661"/>
      <c r="DD38" s="634">
        <v>466567</v>
      </c>
      <c r="DE38" s="626"/>
      <c r="DF38" s="626"/>
      <c r="DG38" s="626"/>
      <c r="DH38" s="626"/>
      <c r="DI38" s="626"/>
      <c r="DJ38" s="626"/>
      <c r="DK38" s="627"/>
      <c r="DL38" s="634">
        <v>435518</v>
      </c>
      <c r="DM38" s="626"/>
      <c r="DN38" s="626"/>
      <c r="DO38" s="626"/>
      <c r="DP38" s="626"/>
      <c r="DQ38" s="626"/>
      <c r="DR38" s="626"/>
      <c r="DS38" s="626"/>
      <c r="DT38" s="626"/>
      <c r="DU38" s="626"/>
      <c r="DV38" s="627"/>
      <c r="DW38" s="630">
        <v>11.7</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61</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30176</v>
      </c>
      <c r="CS39" s="657"/>
      <c r="CT39" s="657"/>
      <c r="CU39" s="657"/>
      <c r="CV39" s="657"/>
      <c r="CW39" s="657"/>
      <c r="CX39" s="657"/>
      <c r="CY39" s="658"/>
      <c r="CZ39" s="659">
        <v>0.5</v>
      </c>
      <c r="DA39" s="660"/>
      <c r="DB39" s="660"/>
      <c r="DC39" s="661"/>
      <c r="DD39" s="634">
        <v>420</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115397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132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264</v>
      </c>
      <c r="CS40" s="626"/>
      <c r="CT40" s="626"/>
      <c r="CU40" s="626"/>
      <c r="CV40" s="626"/>
      <c r="CW40" s="626"/>
      <c r="CX40" s="626"/>
      <c r="CY40" s="627"/>
      <c r="CZ40" s="659">
        <v>0</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443130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314</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1030960</v>
      </c>
      <c r="CS42" s="626"/>
      <c r="CT42" s="626"/>
      <c r="CU42" s="626"/>
      <c r="CV42" s="626"/>
      <c r="CW42" s="626"/>
      <c r="CX42" s="626"/>
      <c r="CY42" s="627"/>
      <c r="CZ42" s="659">
        <v>16</v>
      </c>
      <c r="DA42" s="708"/>
      <c r="DB42" s="708"/>
      <c r="DC42" s="709"/>
      <c r="DD42" s="634">
        <v>212992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26013</v>
      </c>
      <c r="CS43" s="657"/>
      <c r="CT43" s="657"/>
      <c r="CU43" s="657"/>
      <c r="CV43" s="657"/>
      <c r="CW43" s="657"/>
      <c r="CX43" s="657"/>
      <c r="CY43" s="658"/>
      <c r="CZ43" s="659">
        <v>0.4</v>
      </c>
      <c r="DA43" s="660"/>
      <c r="DB43" s="660"/>
      <c r="DC43" s="661"/>
      <c r="DD43" s="634">
        <v>26013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933683</v>
      </c>
      <c r="CS44" s="626"/>
      <c r="CT44" s="626"/>
      <c r="CU44" s="626"/>
      <c r="CV44" s="626"/>
      <c r="CW44" s="626"/>
      <c r="CX44" s="626"/>
      <c r="CY44" s="627"/>
      <c r="CZ44" s="659">
        <v>14.5</v>
      </c>
      <c r="DA44" s="708"/>
      <c r="DB44" s="708"/>
      <c r="DC44" s="709"/>
      <c r="DD44" s="634">
        <v>196099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344933</v>
      </c>
      <c r="CS45" s="657"/>
      <c r="CT45" s="657"/>
      <c r="CU45" s="657"/>
      <c r="CV45" s="657"/>
      <c r="CW45" s="657"/>
      <c r="CX45" s="657"/>
      <c r="CY45" s="658"/>
      <c r="CZ45" s="659">
        <v>5.3</v>
      </c>
      <c r="DA45" s="660"/>
      <c r="DB45" s="660"/>
      <c r="DC45" s="661"/>
      <c r="DD45" s="634">
        <v>43885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588750</v>
      </c>
      <c r="CS46" s="626"/>
      <c r="CT46" s="626"/>
      <c r="CU46" s="626"/>
      <c r="CV46" s="626"/>
      <c r="CW46" s="626"/>
      <c r="CX46" s="626"/>
      <c r="CY46" s="627"/>
      <c r="CZ46" s="659">
        <v>9.1</v>
      </c>
      <c r="DA46" s="708"/>
      <c r="DB46" s="708"/>
      <c r="DC46" s="709"/>
      <c r="DD46" s="634">
        <v>152214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97277</v>
      </c>
      <c r="CS47" s="657"/>
      <c r="CT47" s="657"/>
      <c r="CU47" s="657"/>
      <c r="CV47" s="657"/>
      <c r="CW47" s="657"/>
      <c r="CX47" s="657"/>
      <c r="CY47" s="658"/>
      <c r="CZ47" s="659">
        <v>1.5</v>
      </c>
      <c r="DA47" s="660"/>
      <c r="DB47" s="660"/>
      <c r="DC47" s="661"/>
      <c r="DD47" s="634">
        <v>16893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6458347</v>
      </c>
      <c r="CS49" s="693"/>
      <c r="CT49" s="693"/>
      <c r="CU49" s="693"/>
      <c r="CV49" s="693"/>
      <c r="CW49" s="693"/>
      <c r="CX49" s="693"/>
      <c r="CY49" s="720"/>
      <c r="CZ49" s="721">
        <v>100</v>
      </c>
      <c r="DA49" s="722"/>
      <c r="DB49" s="722"/>
      <c r="DC49" s="723"/>
      <c r="DD49" s="724">
        <v>4367879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6591</v>
      </c>
      <c r="R7" s="755"/>
      <c r="S7" s="755"/>
      <c r="T7" s="755"/>
      <c r="U7" s="755"/>
      <c r="V7" s="755">
        <v>6449</v>
      </c>
      <c r="W7" s="755"/>
      <c r="X7" s="755"/>
      <c r="Y7" s="755"/>
      <c r="Z7" s="755"/>
      <c r="AA7" s="755">
        <v>142</v>
      </c>
      <c r="AB7" s="755"/>
      <c r="AC7" s="755"/>
      <c r="AD7" s="755"/>
      <c r="AE7" s="756"/>
      <c r="AF7" s="757">
        <v>142</v>
      </c>
      <c r="AG7" s="758"/>
      <c r="AH7" s="758"/>
      <c r="AI7" s="758"/>
      <c r="AJ7" s="759"/>
      <c r="AK7" s="794">
        <v>121</v>
      </c>
      <c r="AL7" s="795"/>
      <c r="AM7" s="795"/>
      <c r="AN7" s="795"/>
      <c r="AO7" s="795"/>
      <c r="AP7" s="795">
        <v>6144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534</v>
      </c>
      <c r="BT7" s="799"/>
      <c r="BU7" s="799"/>
      <c r="BV7" s="799"/>
      <c r="BW7" s="799"/>
      <c r="BX7" s="799"/>
      <c r="BY7" s="799"/>
      <c r="BZ7" s="799"/>
      <c r="CA7" s="799"/>
      <c r="CB7" s="799"/>
      <c r="CC7" s="799"/>
      <c r="CD7" s="799"/>
      <c r="CE7" s="799"/>
      <c r="CF7" s="799"/>
      <c r="CG7" s="800"/>
      <c r="CH7" s="791">
        <v>-1</v>
      </c>
      <c r="CI7" s="792"/>
      <c r="CJ7" s="792"/>
      <c r="CK7" s="792"/>
      <c r="CL7" s="793"/>
      <c r="CM7" s="791">
        <v>69</v>
      </c>
      <c r="CN7" s="792"/>
      <c r="CO7" s="792"/>
      <c r="CP7" s="792"/>
      <c r="CQ7" s="793"/>
      <c r="CR7" s="791">
        <v>1</v>
      </c>
      <c r="CS7" s="792"/>
      <c r="CT7" s="792"/>
      <c r="CU7" s="792"/>
      <c r="CV7" s="793"/>
      <c r="CW7" s="791" t="s">
        <v>550</v>
      </c>
      <c r="CX7" s="792"/>
      <c r="CY7" s="792"/>
      <c r="CZ7" s="792"/>
      <c r="DA7" s="793"/>
      <c r="DB7" s="791" t="s">
        <v>550</v>
      </c>
      <c r="DC7" s="792"/>
      <c r="DD7" s="792"/>
      <c r="DE7" s="792"/>
      <c r="DF7" s="793"/>
      <c r="DG7" s="791" t="s">
        <v>550</v>
      </c>
      <c r="DH7" s="792"/>
      <c r="DI7" s="792"/>
      <c r="DJ7" s="792"/>
      <c r="DK7" s="793"/>
      <c r="DL7" s="791" t="s">
        <v>550</v>
      </c>
      <c r="DM7" s="792"/>
      <c r="DN7" s="792"/>
      <c r="DO7" s="792"/>
      <c r="DP7" s="793"/>
      <c r="DQ7" s="791" t="s">
        <v>550</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7</v>
      </c>
      <c r="R8" s="779"/>
      <c r="S8" s="779"/>
      <c r="T8" s="779"/>
      <c r="U8" s="779"/>
      <c r="V8" s="779">
        <v>7</v>
      </c>
      <c r="W8" s="779"/>
      <c r="X8" s="779"/>
      <c r="Y8" s="779"/>
      <c r="Z8" s="779"/>
      <c r="AA8" s="779">
        <v>0</v>
      </c>
      <c r="AB8" s="779"/>
      <c r="AC8" s="779"/>
      <c r="AD8" s="779"/>
      <c r="AE8" s="780"/>
      <c r="AF8" s="781">
        <v>0</v>
      </c>
      <c r="AG8" s="782"/>
      <c r="AH8" s="782"/>
      <c r="AI8" s="782"/>
      <c r="AJ8" s="783"/>
      <c r="AK8" s="784" t="s">
        <v>550</v>
      </c>
      <c r="AL8" s="785"/>
      <c r="AM8" s="785"/>
      <c r="AN8" s="785"/>
      <c r="AO8" s="785"/>
      <c r="AP8" s="785" t="s">
        <v>550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535</v>
      </c>
      <c r="BT8" s="789"/>
      <c r="BU8" s="789"/>
      <c r="BV8" s="789"/>
      <c r="BW8" s="789"/>
      <c r="BX8" s="789"/>
      <c r="BY8" s="789"/>
      <c r="BZ8" s="789"/>
      <c r="CA8" s="789"/>
      <c r="CB8" s="789"/>
      <c r="CC8" s="789"/>
      <c r="CD8" s="789"/>
      <c r="CE8" s="789"/>
      <c r="CF8" s="789"/>
      <c r="CG8" s="790"/>
      <c r="CH8" s="801">
        <v>-8</v>
      </c>
      <c r="CI8" s="802"/>
      <c r="CJ8" s="802"/>
      <c r="CK8" s="802"/>
      <c r="CL8" s="803"/>
      <c r="CM8" s="801">
        <v>-46</v>
      </c>
      <c r="CN8" s="802"/>
      <c r="CO8" s="802"/>
      <c r="CP8" s="802"/>
      <c r="CQ8" s="803"/>
      <c r="CR8" s="801">
        <v>22</v>
      </c>
      <c r="CS8" s="802"/>
      <c r="CT8" s="802"/>
      <c r="CU8" s="802"/>
      <c r="CV8" s="803"/>
      <c r="CW8" s="801" t="s">
        <v>550</v>
      </c>
      <c r="CX8" s="802"/>
      <c r="CY8" s="802"/>
      <c r="CZ8" s="802"/>
      <c r="DA8" s="803"/>
      <c r="DB8" s="801">
        <v>85</v>
      </c>
      <c r="DC8" s="802"/>
      <c r="DD8" s="802"/>
      <c r="DE8" s="802"/>
      <c r="DF8" s="803"/>
      <c r="DG8" s="801" t="s">
        <v>551</v>
      </c>
      <c r="DH8" s="802"/>
      <c r="DI8" s="802"/>
      <c r="DJ8" s="802"/>
      <c r="DK8" s="803"/>
      <c r="DL8" s="801" t="s">
        <v>550</v>
      </c>
      <c r="DM8" s="802"/>
      <c r="DN8" s="802"/>
      <c r="DO8" s="802"/>
      <c r="DP8" s="803"/>
      <c r="DQ8" s="801" t="s">
        <v>551</v>
      </c>
      <c r="DR8" s="802"/>
      <c r="DS8" s="802"/>
      <c r="DT8" s="802"/>
      <c r="DU8" s="803"/>
      <c r="DV8" s="804"/>
      <c r="DW8" s="805"/>
      <c r="DX8" s="805"/>
      <c r="DY8" s="805"/>
      <c r="DZ8" s="806"/>
      <c r="EA8" s="207"/>
    </row>
    <row r="9" spans="1:131" s="208" customFormat="1" ht="26.25" customHeight="1">
      <c r="A9" s="214">
        <v>3</v>
      </c>
      <c r="B9" s="775" t="s">
        <v>367</v>
      </c>
      <c r="C9" s="776"/>
      <c r="D9" s="776"/>
      <c r="E9" s="776"/>
      <c r="F9" s="776"/>
      <c r="G9" s="776"/>
      <c r="H9" s="776"/>
      <c r="I9" s="776"/>
      <c r="J9" s="776"/>
      <c r="K9" s="776"/>
      <c r="L9" s="776"/>
      <c r="M9" s="776"/>
      <c r="N9" s="776"/>
      <c r="O9" s="776"/>
      <c r="P9" s="777"/>
      <c r="Q9" s="778">
        <v>29</v>
      </c>
      <c r="R9" s="779"/>
      <c r="S9" s="779"/>
      <c r="T9" s="779"/>
      <c r="U9" s="779"/>
      <c r="V9" s="779">
        <v>29</v>
      </c>
      <c r="W9" s="779"/>
      <c r="X9" s="779"/>
      <c r="Y9" s="779"/>
      <c r="Z9" s="779"/>
      <c r="AA9" s="779">
        <v>0</v>
      </c>
      <c r="AB9" s="779"/>
      <c r="AC9" s="779"/>
      <c r="AD9" s="779"/>
      <c r="AE9" s="780"/>
      <c r="AF9" s="781">
        <v>0</v>
      </c>
      <c r="AG9" s="782"/>
      <c r="AH9" s="782"/>
      <c r="AI9" s="782"/>
      <c r="AJ9" s="783"/>
      <c r="AK9" s="784">
        <v>26</v>
      </c>
      <c r="AL9" s="785"/>
      <c r="AM9" s="785"/>
      <c r="AN9" s="785"/>
      <c r="AO9" s="785"/>
      <c r="AP9" s="785" t="s">
        <v>550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536</v>
      </c>
      <c r="BT9" s="789"/>
      <c r="BU9" s="789"/>
      <c r="BV9" s="789"/>
      <c r="BW9" s="789"/>
      <c r="BX9" s="789"/>
      <c r="BY9" s="789"/>
      <c r="BZ9" s="789"/>
      <c r="CA9" s="789"/>
      <c r="CB9" s="789"/>
      <c r="CC9" s="789"/>
      <c r="CD9" s="789"/>
      <c r="CE9" s="789"/>
      <c r="CF9" s="789"/>
      <c r="CG9" s="790"/>
      <c r="CH9" s="801">
        <v>3</v>
      </c>
      <c r="CI9" s="802"/>
      <c r="CJ9" s="802"/>
      <c r="CK9" s="802"/>
      <c r="CL9" s="803"/>
      <c r="CM9" s="801">
        <v>-15</v>
      </c>
      <c r="CN9" s="802"/>
      <c r="CO9" s="802"/>
      <c r="CP9" s="802"/>
      <c r="CQ9" s="803"/>
      <c r="CR9" s="801">
        <v>13</v>
      </c>
      <c r="CS9" s="802"/>
      <c r="CT9" s="802"/>
      <c r="CU9" s="802"/>
      <c r="CV9" s="803"/>
      <c r="CW9" s="801" t="s">
        <v>550</v>
      </c>
      <c r="CX9" s="802"/>
      <c r="CY9" s="802"/>
      <c r="CZ9" s="802"/>
      <c r="DA9" s="803"/>
      <c r="DB9" s="801">
        <v>20</v>
      </c>
      <c r="DC9" s="802"/>
      <c r="DD9" s="802"/>
      <c r="DE9" s="802"/>
      <c r="DF9" s="803"/>
      <c r="DG9" s="801" t="s">
        <v>550</v>
      </c>
      <c r="DH9" s="802"/>
      <c r="DI9" s="802"/>
      <c r="DJ9" s="802"/>
      <c r="DK9" s="803"/>
      <c r="DL9" s="801" t="s">
        <v>550</v>
      </c>
      <c r="DM9" s="802"/>
      <c r="DN9" s="802"/>
      <c r="DO9" s="802"/>
      <c r="DP9" s="803"/>
      <c r="DQ9" s="801" t="s">
        <v>550</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6601</v>
      </c>
      <c r="R23" s="814"/>
      <c r="S23" s="814"/>
      <c r="T23" s="814"/>
      <c r="U23" s="814"/>
      <c r="V23" s="814">
        <v>6458</v>
      </c>
      <c r="W23" s="814"/>
      <c r="X23" s="814"/>
      <c r="Y23" s="814"/>
      <c r="Z23" s="814"/>
      <c r="AA23" s="814">
        <v>143</v>
      </c>
      <c r="AB23" s="814"/>
      <c r="AC23" s="814"/>
      <c r="AD23" s="814"/>
      <c r="AE23" s="815"/>
      <c r="AF23" s="816">
        <v>142</v>
      </c>
      <c r="AG23" s="814"/>
      <c r="AH23" s="814"/>
      <c r="AI23" s="814"/>
      <c r="AJ23" s="817"/>
      <c r="AK23" s="818"/>
      <c r="AL23" s="819"/>
      <c r="AM23" s="819"/>
      <c r="AN23" s="819"/>
      <c r="AO23" s="819"/>
      <c r="AP23" s="814">
        <v>6144</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1460</v>
      </c>
      <c r="R28" s="843"/>
      <c r="S28" s="843"/>
      <c r="T28" s="843"/>
      <c r="U28" s="843"/>
      <c r="V28" s="843">
        <v>1572</v>
      </c>
      <c r="W28" s="843"/>
      <c r="X28" s="843"/>
      <c r="Y28" s="843"/>
      <c r="Z28" s="843"/>
      <c r="AA28" s="843">
        <v>-112</v>
      </c>
      <c r="AB28" s="843"/>
      <c r="AC28" s="843"/>
      <c r="AD28" s="843"/>
      <c r="AE28" s="844"/>
      <c r="AF28" s="845">
        <v>-112</v>
      </c>
      <c r="AG28" s="843"/>
      <c r="AH28" s="843"/>
      <c r="AI28" s="843"/>
      <c r="AJ28" s="846"/>
      <c r="AK28" s="847">
        <v>115</v>
      </c>
      <c r="AL28" s="838"/>
      <c r="AM28" s="838"/>
      <c r="AN28" s="838"/>
      <c r="AO28" s="838"/>
      <c r="AP28" s="838" t="s">
        <v>551</v>
      </c>
      <c r="AQ28" s="838"/>
      <c r="AR28" s="838"/>
      <c r="AS28" s="838"/>
      <c r="AT28" s="838"/>
      <c r="AU28" s="838" t="s">
        <v>551</v>
      </c>
      <c r="AV28" s="838"/>
      <c r="AW28" s="838"/>
      <c r="AX28" s="838"/>
      <c r="AY28" s="838"/>
      <c r="AZ28" s="839" t="s">
        <v>550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171</v>
      </c>
      <c r="R29" s="779"/>
      <c r="S29" s="779"/>
      <c r="T29" s="779"/>
      <c r="U29" s="779"/>
      <c r="V29" s="779">
        <v>170</v>
      </c>
      <c r="W29" s="779"/>
      <c r="X29" s="779"/>
      <c r="Y29" s="779"/>
      <c r="Z29" s="779"/>
      <c r="AA29" s="779">
        <v>1</v>
      </c>
      <c r="AB29" s="779"/>
      <c r="AC29" s="779"/>
      <c r="AD29" s="779"/>
      <c r="AE29" s="780"/>
      <c r="AF29" s="781">
        <v>1</v>
      </c>
      <c r="AG29" s="782"/>
      <c r="AH29" s="782"/>
      <c r="AI29" s="782"/>
      <c r="AJ29" s="783"/>
      <c r="AK29" s="850">
        <v>60</v>
      </c>
      <c r="AL29" s="851"/>
      <c r="AM29" s="851"/>
      <c r="AN29" s="851"/>
      <c r="AO29" s="851"/>
      <c r="AP29" s="851" t="s">
        <v>551</v>
      </c>
      <c r="AQ29" s="851"/>
      <c r="AR29" s="851"/>
      <c r="AS29" s="851"/>
      <c r="AT29" s="851"/>
      <c r="AU29" s="851" t="s">
        <v>551</v>
      </c>
      <c r="AV29" s="851"/>
      <c r="AW29" s="851"/>
      <c r="AX29" s="851"/>
      <c r="AY29" s="851"/>
      <c r="AZ29" s="852" t="s">
        <v>550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195</v>
      </c>
      <c r="R30" s="779"/>
      <c r="S30" s="779"/>
      <c r="T30" s="779"/>
      <c r="U30" s="779"/>
      <c r="V30" s="779">
        <v>196</v>
      </c>
      <c r="W30" s="779"/>
      <c r="X30" s="779"/>
      <c r="Y30" s="779"/>
      <c r="Z30" s="779"/>
      <c r="AA30" s="779">
        <v>-1</v>
      </c>
      <c r="AB30" s="779"/>
      <c r="AC30" s="779"/>
      <c r="AD30" s="779"/>
      <c r="AE30" s="780"/>
      <c r="AF30" s="781">
        <v>396</v>
      </c>
      <c r="AG30" s="782"/>
      <c r="AH30" s="782"/>
      <c r="AI30" s="782"/>
      <c r="AJ30" s="783"/>
      <c r="AK30" s="850">
        <v>2</v>
      </c>
      <c r="AL30" s="851"/>
      <c r="AM30" s="851"/>
      <c r="AN30" s="851"/>
      <c r="AO30" s="851"/>
      <c r="AP30" s="851">
        <v>382</v>
      </c>
      <c r="AQ30" s="851"/>
      <c r="AR30" s="851"/>
      <c r="AS30" s="851"/>
      <c r="AT30" s="851"/>
      <c r="AU30" s="851">
        <v>75</v>
      </c>
      <c r="AV30" s="851"/>
      <c r="AW30" s="851"/>
      <c r="AX30" s="851"/>
      <c r="AY30" s="851"/>
      <c r="AZ30" s="852" t="s">
        <v>550</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285</v>
      </c>
      <c r="AG63" s="862"/>
      <c r="AH63" s="862"/>
      <c r="AI63" s="862"/>
      <c r="AJ63" s="863"/>
      <c r="AK63" s="864"/>
      <c r="AL63" s="859"/>
      <c r="AM63" s="859"/>
      <c r="AN63" s="859"/>
      <c r="AO63" s="859"/>
      <c r="AP63" s="862">
        <v>382</v>
      </c>
      <c r="AQ63" s="862"/>
      <c r="AR63" s="862"/>
      <c r="AS63" s="862"/>
      <c r="AT63" s="862"/>
      <c r="AU63" s="862">
        <v>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388</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389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v>101</v>
      </c>
      <c r="R68" s="886"/>
      <c r="S68" s="886"/>
      <c r="T68" s="886"/>
      <c r="U68" s="886"/>
      <c r="V68" s="886">
        <v>101</v>
      </c>
      <c r="W68" s="886"/>
      <c r="X68" s="886"/>
      <c r="Y68" s="886"/>
      <c r="Z68" s="886"/>
      <c r="AA68" s="886">
        <v>1</v>
      </c>
      <c r="AB68" s="886"/>
      <c r="AC68" s="886"/>
      <c r="AD68" s="886"/>
      <c r="AE68" s="886"/>
      <c r="AF68" s="886">
        <v>1</v>
      </c>
      <c r="AG68" s="886"/>
      <c r="AH68" s="886"/>
      <c r="AI68" s="886"/>
      <c r="AJ68" s="886"/>
      <c r="AK68" s="886">
        <v>1</v>
      </c>
      <c r="AL68" s="886"/>
      <c r="AM68" s="886"/>
      <c r="AN68" s="886"/>
      <c r="AO68" s="886"/>
      <c r="AP68" s="886" t="s">
        <v>550</v>
      </c>
      <c r="AQ68" s="886"/>
      <c r="AR68" s="886"/>
      <c r="AS68" s="886"/>
      <c r="AT68" s="886"/>
      <c r="AU68" s="886" t="s">
        <v>550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89" t="s">
        <v>538</v>
      </c>
      <c r="C69" s="890"/>
      <c r="D69" s="890"/>
      <c r="E69" s="890"/>
      <c r="F69" s="890"/>
      <c r="G69" s="890"/>
      <c r="H69" s="890"/>
      <c r="I69" s="890"/>
      <c r="J69" s="890"/>
      <c r="K69" s="890"/>
      <c r="L69" s="890"/>
      <c r="M69" s="890"/>
      <c r="N69" s="890"/>
      <c r="O69" s="890"/>
      <c r="P69" s="891"/>
      <c r="Q69" s="893">
        <v>12059</v>
      </c>
      <c r="R69" s="851"/>
      <c r="S69" s="851"/>
      <c r="T69" s="851"/>
      <c r="U69" s="851"/>
      <c r="V69" s="851">
        <v>11158</v>
      </c>
      <c r="W69" s="851"/>
      <c r="X69" s="851"/>
      <c r="Y69" s="851"/>
      <c r="Z69" s="851"/>
      <c r="AA69" s="851">
        <v>900</v>
      </c>
      <c r="AB69" s="851"/>
      <c r="AC69" s="851"/>
      <c r="AD69" s="851"/>
      <c r="AE69" s="851"/>
      <c r="AF69" s="851">
        <v>900</v>
      </c>
      <c r="AG69" s="851"/>
      <c r="AH69" s="851"/>
      <c r="AI69" s="851"/>
      <c r="AJ69" s="851"/>
      <c r="AK69" s="851" t="s">
        <v>550</v>
      </c>
      <c r="AL69" s="851"/>
      <c r="AM69" s="851"/>
      <c r="AN69" s="851"/>
      <c r="AO69" s="851"/>
      <c r="AP69" s="851" t="s">
        <v>550</v>
      </c>
      <c r="AQ69" s="851"/>
      <c r="AR69" s="851"/>
      <c r="AS69" s="851"/>
      <c r="AT69" s="851"/>
      <c r="AU69" s="851" t="s">
        <v>550</v>
      </c>
      <c r="AV69" s="851"/>
      <c r="AW69" s="851"/>
      <c r="AX69" s="851"/>
      <c r="AY69" s="851"/>
      <c r="AZ69" s="894"/>
      <c r="BA69" s="894"/>
      <c r="BB69" s="894"/>
      <c r="BC69" s="894"/>
      <c r="BD69" s="895"/>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89" t="s">
        <v>539</v>
      </c>
      <c r="C70" s="890"/>
      <c r="D70" s="890"/>
      <c r="E70" s="890"/>
      <c r="F70" s="890"/>
      <c r="G70" s="890"/>
      <c r="H70" s="890"/>
      <c r="I70" s="890"/>
      <c r="J70" s="890"/>
      <c r="K70" s="890"/>
      <c r="L70" s="890"/>
      <c r="M70" s="890"/>
      <c r="N70" s="890"/>
      <c r="O70" s="890"/>
      <c r="P70" s="891"/>
      <c r="Q70" s="893">
        <v>70</v>
      </c>
      <c r="R70" s="851"/>
      <c r="S70" s="851"/>
      <c r="T70" s="851"/>
      <c r="U70" s="851"/>
      <c r="V70" s="851">
        <v>70</v>
      </c>
      <c r="W70" s="851"/>
      <c r="X70" s="851"/>
      <c r="Y70" s="851"/>
      <c r="Z70" s="851"/>
      <c r="AA70" s="851" t="s">
        <v>554</v>
      </c>
      <c r="AB70" s="851"/>
      <c r="AC70" s="851"/>
      <c r="AD70" s="851"/>
      <c r="AE70" s="851"/>
      <c r="AF70" s="851" t="s">
        <v>555</v>
      </c>
      <c r="AG70" s="851"/>
      <c r="AH70" s="851"/>
      <c r="AI70" s="851"/>
      <c r="AJ70" s="851"/>
      <c r="AK70" s="851" t="s">
        <v>550</v>
      </c>
      <c r="AL70" s="851"/>
      <c r="AM70" s="851"/>
      <c r="AN70" s="851"/>
      <c r="AO70" s="851"/>
      <c r="AP70" s="851" t="s">
        <v>550</v>
      </c>
      <c r="AQ70" s="851"/>
      <c r="AR70" s="851"/>
      <c r="AS70" s="851"/>
      <c r="AT70" s="851"/>
      <c r="AU70" s="851" t="s">
        <v>552</v>
      </c>
      <c r="AV70" s="851"/>
      <c r="AW70" s="851"/>
      <c r="AX70" s="851"/>
      <c r="AY70" s="851"/>
      <c r="AZ70" s="894"/>
      <c r="BA70" s="894"/>
      <c r="BB70" s="894"/>
      <c r="BC70" s="894"/>
      <c r="BD70" s="895"/>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89" t="s">
        <v>540</v>
      </c>
      <c r="C71" s="890"/>
      <c r="D71" s="890"/>
      <c r="E71" s="890"/>
      <c r="F71" s="890"/>
      <c r="G71" s="890"/>
      <c r="H71" s="890"/>
      <c r="I71" s="890"/>
      <c r="J71" s="890"/>
      <c r="K71" s="890"/>
      <c r="L71" s="890"/>
      <c r="M71" s="890"/>
      <c r="N71" s="890"/>
      <c r="O71" s="890"/>
      <c r="P71" s="891"/>
      <c r="Q71" s="893">
        <v>176</v>
      </c>
      <c r="R71" s="851"/>
      <c r="S71" s="851"/>
      <c r="T71" s="851"/>
      <c r="U71" s="851"/>
      <c r="V71" s="851">
        <v>165</v>
      </c>
      <c r="W71" s="851"/>
      <c r="X71" s="851"/>
      <c r="Y71" s="851"/>
      <c r="Z71" s="851"/>
      <c r="AA71" s="851">
        <v>11</v>
      </c>
      <c r="AB71" s="851"/>
      <c r="AC71" s="851"/>
      <c r="AD71" s="851"/>
      <c r="AE71" s="851"/>
      <c r="AF71" s="851">
        <v>11</v>
      </c>
      <c r="AG71" s="851"/>
      <c r="AH71" s="851"/>
      <c r="AI71" s="851"/>
      <c r="AJ71" s="851"/>
      <c r="AK71" s="851" t="s">
        <v>550</v>
      </c>
      <c r="AL71" s="851"/>
      <c r="AM71" s="851"/>
      <c r="AN71" s="851"/>
      <c r="AO71" s="851"/>
      <c r="AP71" s="896" t="s">
        <v>550</v>
      </c>
      <c r="AQ71" s="851"/>
      <c r="AR71" s="851"/>
      <c r="AS71" s="851"/>
      <c r="AT71" s="851"/>
      <c r="AU71" s="896" t="s">
        <v>550</v>
      </c>
      <c r="AV71" s="851"/>
      <c r="AW71" s="851"/>
      <c r="AX71" s="851"/>
      <c r="AY71" s="851"/>
      <c r="AZ71" s="894"/>
      <c r="BA71" s="894"/>
      <c r="BB71" s="894"/>
      <c r="BC71" s="894"/>
      <c r="BD71" s="895"/>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89" t="s">
        <v>541</v>
      </c>
      <c r="C72" s="890"/>
      <c r="D72" s="890"/>
      <c r="E72" s="890"/>
      <c r="F72" s="890"/>
      <c r="G72" s="890"/>
      <c r="H72" s="890"/>
      <c r="I72" s="890"/>
      <c r="J72" s="890"/>
      <c r="K72" s="890"/>
      <c r="L72" s="890"/>
      <c r="M72" s="890"/>
      <c r="N72" s="890"/>
      <c r="O72" s="890"/>
      <c r="P72" s="891"/>
      <c r="Q72" s="893">
        <v>1830</v>
      </c>
      <c r="R72" s="851"/>
      <c r="S72" s="851"/>
      <c r="T72" s="851"/>
      <c r="U72" s="851"/>
      <c r="V72" s="851">
        <v>1825</v>
      </c>
      <c r="W72" s="851"/>
      <c r="X72" s="851"/>
      <c r="Y72" s="851"/>
      <c r="Z72" s="851"/>
      <c r="AA72" s="851">
        <v>5</v>
      </c>
      <c r="AB72" s="851"/>
      <c r="AC72" s="851"/>
      <c r="AD72" s="851"/>
      <c r="AE72" s="851"/>
      <c r="AF72" s="851">
        <v>5</v>
      </c>
      <c r="AG72" s="851"/>
      <c r="AH72" s="851"/>
      <c r="AI72" s="851"/>
      <c r="AJ72" s="851"/>
      <c r="AK72" s="851">
        <v>81</v>
      </c>
      <c r="AL72" s="851"/>
      <c r="AM72" s="851"/>
      <c r="AN72" s="851"/>
      <c r="AO72" s="851"/>
      <c r="AP72" s="851">
        <v>1225</v>
      </c>
      <c r="AQ72" s="851"/>
      <c r="AR72" s="851"/>
      <c r="AS72" s="851"/>
      <c r="AT72" s="851"/>
      <c r="AU72" s="851">
        <v>108</v>
      </c>
      <c r="AV72" s="851"/>
      <c r="AW72" s="851"/>
      <c r="AX72" s="851"/>
      <c r="AY72" s="851"/>
      <c r="AZ72" s="894"/>
      <c r="BA72" s="894"/>
      <c r="BB72" s="894"/>
      <c r="BC72" s="894"/>
      <c r="BD72" s="895"/>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89" t="s">
        <v>542</v>
      </c>
      <c r="C73" s="890"/>
      <c r="D73" s="890"/>
      <c r="E73" s="890"/>
      <c r="F73" s="890"/>
      <c r="G73" s="890"/>
      <c r="H73" s="890"/>
      <c r="I73" s="890"/>
      <c r="J73" s="890"/>
      <c r="K73" s="890"/>
      <c r="L73" s="890"/>
      <c r="M73" s="890"/>
      <c r="N73" s="890"/>
      <c r="O73" s="890"/>
      <c r="P73" s="891"/>
      <c r="Q73" s="893">
        <v>810</v>
      </c>
      <c r="R73" s="851"/>
      <c r="S73" s="851"/>
      <c r="T73" s="851"/>
      <c r="U73" s="851"/>
      <c r="V73" s="851">
        <v>748</v>
      </c>
      <c r="W73" s="851"/>
      <c r="X73" s="851"/>
      <c r="Y73" s="851"/>
      <c r="Z73" s="851"/>
      <c r="AA73" s="851">
        <v>62</v>
      </c>
      <c r="AB73" s="851"/>
      <c r="AC73" s="851"/>
      <c r="AD73" s="851"/>
      <c r="AE73" s="851"/>
      <c r="AF73" s="851">
        <v>62</v>
      </c>
      <c r="AG73" s="851"/>
      <c r="AH73" s="851"/>
      <c r="AI73" s="851"/>
      <c r="AJ73" s="851"/>
      <c r="AK73" s="851" t="s">
        <v>550</v>
      </c>
      <c r="AL73" s="851"/>
      <c r="AM73" s="851"/>
      <c r="AN73" s="851"/>
      <c r="AO73" s="851"/>
      <c r="AP73" s="851">
        <v>52</v>
      </c>
      <c r="AQ73" s="851"/>
      <c r="AR73" s="851"/>
      <c r="AS73" s="851"/>
      <c r="AT73" s="851"/>
      <c r="AU73" s="851">
        <v>4</v>
      </c>
      <c r="AV73" s="851"/>
      <c r="AW73" s="851"/>
      <c r="AX73" s="851"/>
      <c r="AY73" s="851"/>
      <c r="AZ73" s="894"/>
      <c r="BA73" s="894"/>
      <c r="BB73" s="894"/>
      <c r="BC73" s="894"/>
      <c r="BD73" s="895"/>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89" t="s">
        <v>543</v>
      </c>
      <c r="C74" s="890"/>
      <c r="D74" s="890"/>
      <c r="E74" s="890"/>
      <c r="F74" s="890"/>
      <c r="G74" s="890"/>
      <c r="H74" s="890"/>
      <c r="I74" s="890"/>
      <c r="J74" s="890"/>
      <c r="K74" s="890"/>
      <c r="L74" s="890"/>
      <c r="M74" s="890"/>
      <c r="N74" s="890"/>
      <c r="O74" s="890"/>
      <c r="P74" s="891"/>
      <c r="Q74" s="893">
        <v>158</v>
      </c>
      <c r="R74" s="851"/>
      <c r="S74" s="851"/>
      <c r="T74" s="851"/>
      <c r="U74" s="851"/>
      <c r="V74" s="851">
        <v>148</v>
      </c>
      <c r="W74" s="851"/>
      <c r="X74" s="851"/>
      <c r="Y74" s="851"/>
      <c r="Z74" s="851"/>
      <c r="AA74" s="851">
        <v>10</v>
      </c>
      <c r="AB74" s="851"/>
      <c r="AC74" s="851"/>
      <c r="AD74" s="851"/>
      <c r="AE74" s="851"/>
      <c r="AF74" s="851">
        <v>10</v>
      </c>
      <c r="AG74" s="851"/>
      <c r="AH74" s="851"/>
      <c r="AI74" s="851"/>
      <c r="AJ74" s="851"/>
      <c r="AK74" s="851">
        <v>10</v>
      </c>
      <c r="AL74" s="851"/>
      <c r="AM74" s="851"/>
      <c r="AN74" s="851"/>
      <c r="AO74" s="851"/>
      <c r="AP74" s="851" t="s">
        <v>550</v>
      </c>
      <c r="AQ74" s="851"/>
      <c r="AR74" s="851"/>
      <c r="AS74" s="851"/>
      <c r="AT74" s="851"/>
      <c r="AU74" s="851" t="s">
        <v>550</v>
      </c>
      <c r="AV74" s="851"/>
      <c r="AW74" s="851"/>
      <c r="AX74" s="851"/>
      <c r="AY74" s="851"/>
      <c r="AZ74" s="894"/>
      <c r="BA74" s="894"/>
      <c r="BB74" s="894"/>
      <c r="BC74" s="894"/>
      <c r="BD74" s="895"/>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89" t="s">
        <v>544</v>
      </c>
      <c r="C75" s="890"/>
      <c r="D75" s="890"/>
      <c r="E75" s="890"/>
      <c r="F75" s="890"/>
      <c r="G75" s="890"/>
      <c r="H75" s="890"/>
      <c r="I75" s="890"/>
      <c r="J75" s="890"/>
      <c r="K75" s="890"/>
      <c r="L75" s="890"/>
      <c r="M75" s="890"/>
      <c r="N75" s="890"/>
      <c r="O75" s="890"/>
      <c r="P75" s="891"/>
      <c r="Q75" s="897">
        <v>202</v>
      </c>
      <c r="R75" s="898"/>
      <c r="S75" s="898"/>
      <c r="T75" s="898"/>
      <c r="U75" s="850"/>
      <c r="V75" s="899">
        <v>197</v>
      </c>
      <c r="W75" s="898"/>
      <c r="X75" s="898"/>
      <c r="Y75" s="898"/>
      <c r="Z75" s="850"/>
      <c r="AA75" s="899">
        <v>5</v>
      </c>
      <c r="AB75" s="898"/>
      <c r="AC75" s="898"/>
      <c r="AD75" s="898"/>
      <c r="AE75" s="850"/>
      <c r="AF75" s="899">
        <v>5</v>
      </c>
      <c r="AG75" s="898"/>
      <c r="AH75" s="898"/>
      <c r="AI75" s="898"/>
      <c r="AJ75" s="850"/>
      <c r="AK75" s="899">
        <v>17</v>
      </c>
      <c r="AL75" s="898"/>
      <c r="AM75" s="898"/>
      <c r="AN75" s="898"/>
      <c r="AO75" s="850"/>
      <c r="AP75" s="899" t="s">
        <v>550</v>
      </c>
      <c r="AQ75" s="898"/>
      <c r="AR75" s="898"/>
      <c r="AS75" s="898"/>
      <c r="AT75" s="850"/>
      <c r="AU75" s="899" t="s">
        <v>551</v>
      </c>
      <c r="AV75" s="898"/>
      <c r="AW75" s="898"/>
      <c r="AX75" s="898"/>
      <c r="AY75" s="850"/>
      <c r="AZ75" s="894"/>
      <c r="BA75" s="894"/>
      <c r="BB75" s="894"/>
      <c r="BC75" s="894"/>
      <c r="BD75" s="895"/>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89" t="s">
        <v>545</v>
      </c>
      <c r="C76" s="890"/>
      <c r="D76" s="890"/>
      <c r="E76" s="890"/>
      <c r="F76" s="890"/>
      <c r="G76" s="890"/>
      <c r="H76" s="890"/>
      <c r="I76" s="890"/>
      <c r="J76" s="890"/>
      <c r="K76" s="890"/>
      <c r="L76" s="890"/>
      <c r="M76" s="890"/>
      <c r="N76" s="890"/>
      <c r="O76" s="890"/>
      <c r="P76" s="891"/>
      <c r="Q76" s="897">
        <v>64</v>
      </c>
      <c r="R76" s="898"/>
      <c r="S76" s="898"/>
      <c r="T76" s="898"/>
      <c r="U76" s="850"/>
      <c r="V76" s="899">
        <v>64</v>
      </c>
      <c r="W76" s="898"/>
      <c r="X76" s="898"/>
      <c r="Y76" s="898"/>
      <c r="Z76" s="850"/>
      <c r="AA76" s="899" t="s">
        <v>555</v>
      </c>
      <c r="AB76" s="898"/>
      <c r="AC76" s="898"/>
      <c r="AD76" s="898"/>
      <c r="AE76" s="850"/>
      <c r="AF76" s="899" t="s">
        <v>555</v>
      </c>
      <c r="AG76" s="898"/>
      <c r="AH76" s="898"/>
      <c r="AI76" s="898"/>
      <c r="AJ76" s="850"/>
      <c r="AK76" s="899" t="s">
        <v>550</v>
      </c>
      <c r="AL76" s="898"/>
      <c r="AM76" s="898"/>
      <c r="AN76" s="898"/>
      <c r="AO76" s="850"/>
      <c r="AP76" s="900" t="s">
        <v>552</v>
      </c>
      <c r="AQ76" s="898"/>
      <c r="AR76" s="898"/>
      <c r="AS76" s="898"/>
      <c r="AT76" s="850"/>
      <c r="AU76" s="899" t="s">
        <v>550</v>
      </c>
      <c r="AV76" s="898"/>
      <c r="AW76" s="898"/>
      <c r="AX76" s="898"/>
      <c r="AY76" s="850"/>
      <c r="AZ76" s="894"/>
      <c r="BA76" s="894"/>
      <c r="BB76" s="894"/>
      <c r="BC76" s="894"/>
      <c r="BD76" s="895"/>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89" t="s">
        <v>546</v>
      </c>
      <c r="C77" s="890"/>
      <c r="D77" s="890"/>
      <c r="E77" s="890"/>
      <c r="F77" s="890"/>
      <c r="G77" s="890"/>
      <c r="H77" s="890"/>
      <c r="I77" s="890"/>
      <c r="J77" s="890"/>
      <c r="K77" s="890"/>
      <c r="L77" s="890"/>
      <c r="M77" s="890"/>
      <c r="N77" s="890"/>
      <c r="O77" s="890"/>
      <c r="P77" s="891"/>
      <c r="Q77" s="897">
        <v>1049</v>
      </c>
      <c r="R77" s="898"/>
      <c r="S77" s="898"/>
      <c r="T77" s="898"/>
      <c r="U77" s="850"/>
      <c r="V77" s="899">
        <v>1014</v>
      </c>
      <c r="W77" s="898"/>
      <c r="X77" s="898"/>
      <c r="Y77" s="898"/>
      <c r="Z77" s="850"/>
      <c r="AA77" s="899">
        <v>36</v>
      </c>
      <c r="AB77" s="898"/>
      <c r="AC77" s="898"/>
      <c r="AD77" s="898"/>
      <c r="AE77" s="850"/>
      <c r="AF77" s="899">
        <v>36</v>
      </c>
      <c r="AG77" s="898"/>
      <c r="AH77" s="898"/>
      <c r="AI77" s="898"/>
      <c r="AJ77" s="850"/>
      <c r="AK77" s="899" t="s">
        <v>550</v>
      </c>
      <c r="AL77" s="898"/>
      <c r="AM77" s="898"/>
      <c r="AN77" s="898"/>
      <c r="AO77" s="850"/>
      <c r="AP77" s="900" t="s">
        <v>552</v>
      </c>
      <c r="AQ77" s="898"/>
      <c r="AR77" s="898"/>
      <c r="AS77" s="898"/>
      <c r="AT77" s="850"/>
      <c r="AU77" s="900" t="s">
        <v>552</v>
      </c>
      <c r="AV77" s="898"/>
      <c r="AW77" s="898"/>
      <c r="AX77" s="898"/>
      <c r="AY77" s="850"/>
      <c r="AZ77" s="894"/>
      <c r="BA77" s="894"/>
      <c r="BB77" s="894"/>
      <c r="BC77" s="894"/>
      <c r="BD77" s="895"/>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89" t="s">
        <v>547</v>
      </c>
      <c r="C78" s="890"/>
      <c r="D78" s="890"/>
      <c r="E78" s="890"/>
      <c r="F78" s="890"/>
      <c r="G78" s="890"/>
      <c r="H78" s="890"/>
      <c r="I78" s="890"/>
      <c r="J78" s="890"/>
      <c r="K78" s="890"/>
      <c r="L78" s="890"/>
      <c r="M78" s="890"/>
      <c r="N78" s="890"/>
      <c r="O78" s="890"/>
      <c r="P78" s="891"/>
      <c r="Q78" s="893">
        <v>66230</v>
      </c>
      <c r="R78" s="851"/>
      <c r="S78" s="851"/>
      <c r="T78" s="851"/>
      <c r="U78" s="851"/>
      <c r="V78" s="851">
        <v>64208</v>
      </c>
      <c r="W78" s="851"/>
      <c r="X78" s="851"/>
      <c r="Y78" s="851"/>
      <c r="Z78" s="851"/>
      <c r="AA78" s="851">
        <v>2022</v>
      </c>
      <c r="AB78" s="851"/>
      <c r="AC78" s="851"/>
      <c r="AD78" s="851"/>
      <c r="AE78" s="851"/>
      <c r="AF78" s="851">
        <v>2022</v>
      </c>
      <c r="AG78" s="851"/>
      <c r="AH78" s="851"/>
      <c r="AI78" s="851"/>
      <c r="AJ78" s="851"/>
      <c r="AK78" s="851">
        <v>160</v>
      </c>
      <c r="AL78" s="851"/>
      <c r="AM78" s="851"/>
      <c r="AN78" s="851"/>
      <c r="AO78" s="851"/>
      <c r="AP78" s="851" t="s">
        <v>553</v>
      </c>
      <c r="AQ78" s="851"/>
      <c r="AR78" s="851"/>
      <c r="AS78" s="851"/>
      <c r="AT78" s="851"/>
      <c r="AU78" s="896" t="s">
        <v>550</v>
      </c>
      <c r="AV78" s="851"/>
      <c r="AW78" s="851"/>
      <c r="AX78" s="851"/>
      <c r="AY78" s="851"/>
      <c r="AZ78" s="894"/>
      <c r="BA78" s="894"/>
      <c r="BB78" s="894"/>
      <c r="BC78" s="894"/>
      <c r="BD78" s="895"/>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89" t="s">
        <v>548</v>
      </c>
      <c r="C79" s="890"/>
      <c r="D79" s="890"/>
      <c r="E79" s="890"/>
      <c r="F79" s="890"/>
      <c r="G79" s="890"/>
      <c r="H79" s="890"/>
      <c r="I79" s="890"/>
      <c r="J79" s="890"/>
      <c r="K79" s="890"/>
      <c r="L79" s="890"/>
      <c r="M79" s="890"/>
      <c r="N79" s="890"/>
      <c r="O79" s="890"/>
      <c r="P79" s="891"/>
      <c r="Q79" s="893">
        <v>489</v>
      </c>
      <c r="R79" s="851"/>
      <c r="S79" s="851"/>
      <c r="T79" s="851"/>
      <c r="U79" s="851"/>
      <c r="V79" s="851">
        <v>416</v>
      </c>
      <c r="W79" s="851"/>
      <c r="X79" s="851"/>
      <c r="Y79" s="851"/>
      <c r="Z79" s="851"/>
      <c r="AA79" s="851">
        <v>72</v>
      </c>
      <c r="AB79" s="851"/>
      <c r="AC79" s="851"/>
      <c r="AD79" s="851"/>
      <c r="AE79" s="851"/>
      <c r="AF79" s="851">
        <v>72</v>
      </c>
      <c r="AG79" s="851"/>
      <c r="AH79" s="851"/>
      <c r="AI79" s="851"/>
      <c r="AJ79" s="851"/>
      <c r="AK79" s="851">
        <v>61</v>
      </c>
      <c r="AL79" s="851"/>
      <c r="AM79" s="851"/>
      <c r="AN79" s="851"/>
      <c r="AO79" s="851"/>
      <c r="AP79" s="851" t="s">
        <v>550</v>
      </c>
      <c r="AQ79" s="851"/>
      <c r="AR79" s="851"/>
      <c r="AS79" s="851"/>
      <c r="AT79" s="851"/>
      <c r="AU79" s="851" t="s">
        <v>550</v>
      </c>
      <c r="AV79" s="851"/>
      <c r="AW79" s="851"/>
      <c r="AX79" s="851"/>
      <c r="AY79" s="851"/>
      <c r="AZ79" s="894"/>
      <c r="BA79" s="894"/>
      <c r="BB79" s="894"/>
      <c r="BC79" s="894"/>
      <c r="BD79" s="895"/>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89" t="s">
        <v>549</v>
      </c>
      <c r="C80" s="890"/>
      <c r="D80" s="890"/>
      <c r="E80" s="890"/>
      <c r="F80" s="890"/>
      <c r="G80" s="890"/>
      <c r="H80" s="890"/>
      <c r="I80" s="890"/>
      <c r="J80" s="890"/>
      <c r="K80" s="890"/>
      <c r="L80" s="890"/>
      <c r="M80" s="890"/>
      <c r="N80" s="890"/>
      <c r="O80" s="890"/>
      <c r="P80" s="891"/>
      <c r="Q80" s="893">
        <v>744266</v>
      </c>
      <c r="R80" s="851"/>
      <c r="S80" s="851"/>
      <c r="T80" s="851"/>
      <c r="U80" s="851"/>
      <c r="V80" s="851">
        <v>712499</v>
      </c>
      <c r="W80" s="851"/>
      <c r="X80" s="851"/>
      <c r="Y80" s="851"/>
      <c r="Z80" s="851"/>
      <c r="AA80" s="851">
        <v>31767</v>
      </c>
      <c r="AB80" s="851"/>
      <c r="AC80" s="851"/>
      <c r="AD80" s="851"/>
      <c r="AE80" s="851"/>
      <c r="AF80" s="851">
        <v>31767</v>
      </c>
      <c r="AG80" s="851"/>
      <c r="AH80" s="851"/>
      <c r="AI80" s="851"/>
      <c r="AJ80" s="851"/>
      <c r="AK80" s="851" t="s">
        <v>550</v>
      </c>
      <c r="AL80" s="851"/>
      <c r="AM80" s="851"/>
      <c r="AN80" s="851"/>
      <c r="AO80" s="851"/>
      <c r="AP80" s="851" t="s">
        <v>550</v>
      </c>
      <c r="AQ80" s="851"/>
      <c r="AR80" s="851"/>
      <c r="AS80" s="851"/>
      <c r="AT80" s="851"/>
      <c r="AU80" s="851" t="s">
        <v>550</v>
      </c>
      <c r="AV80" s="851"/>
      <c r="AW80" s="851"/>
      <c r="AX80" s="851"/>
      <c r="AY80" s="851"/>
      <c r="AZ80" s="894"/>
      <c r="BA80" s="894"/>
      <c r="BB80" s="894"/>
      <c r="BC80" s="894"/>
      <c r="BD80" s="895"/>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901"/>
      <c r="C81" s="902"/>
      <c r="D81" s="902"/>
      <c r="E81" s="902"/>
      <c r="F81" s="902"/>
      <c r="G81" s="902"/>
      <c r="H81" s="902"/>
      <c r="I81" s="902"/>
      <c r="J81" s="902"/>
      <c r="K81" s="902"/>
      <c r="L81" s="902"/>
      <c r="M81" s="902"/>
      <c r="N81" s="902"/>
      <c r="O81" s="902"/>
      <c r="P81" s="903"/>
      <c r="Q81" s="893"/>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4"/>
      <c r="BA81" s="894"/>
      <c r="BB81" s="894"/>
      <c r="BC81" s="894"/>
      <c r="BD81" s="895"/>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901"/>
      <c r="C82" s="902"/>
      <c r="D82" s="902"/>
      <c r="E82" s="902"/>
      <c r="F82" s="902"/>
      <c r="G82" s="902"/>
      <c r="H82" s="902"/>
      <c r="I82" s="902"/>
      <c r="J82" s="902"/>
      <c r="K82" s="902"/>
      <c r="L82" s="902"/>
      <c r="M82" s="902"/>
      <c r="N82" s="902"/>
      <c r="O82" s="902"/>
      <c r="P82" s="903"/>
      <c r="Q82" s="893"/>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4"/>
      <c r="BA82" s="894"/>
      <c r="BB82" s="894"/>
      <c r="BC82" s="894"/>
      <c r="BD82" s="895"/>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901"/>
      <c r="C83" s="902"/>
      <c r="D83" s="902"/>
      <c r="E83" s="902"/>
      <c r="F83" s="902"/>
      <c r="G83" s="902"/>
      <c r="H83" s="902"/>
      <c r="I83" s="902"/>
      <c r="J83" s="902"/>
      <c r="K83" s="902"/>
      <c r="L83" s="902"/>
      <c r="M83" s="902"/>
      <c r="N83" s="902"/>
      <c r="O83" s="902"/>
      <c r="P83" s="903"/>
      <c r="Q83" s="893"/>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4"/>
      <c r="BA83" s="894"/>
      <c r="BB83" s="894"/>
      <c r="BC83" s="894"/>
      <c r="BD83" s="895"/>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901"/>
      <c r="C84" s="902"/>
      <c r="D84" s="902"/>
      <c r="E84" s="902"/>
      <c r="F84" s="902"/>
      <c r="G84" s="902"/>
      <c r="H84" s="902"/>
      <c r="I84" s="902"/>
      <c r="J84" s="902"/>
      <c r="K84" s="902"/>
      <c r="L84" s="902"/>
      <c r="M84" s="902"/>
      <c r="N84" s="902"/>
      <c r="O84" s="902"/>
      <c r="P84" s="903"/>
      <c r="Q84" s="893"/>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4"/>
      <c r="BA84" s="894"/>
      <c r="BB84" s="894"/>
      <c r="BC84" s="894"/>
      <c r="BD84" s="895"/>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901"/>
      <c r="C85" s="902"/>
      <c r="D85" s="902"/>
      <c r="E85" s="902"/>
      <c r="F85" s="902"/>
      <c r="G85" s="902"/>
      <c r="H85" s="902"/>
      <c r="I85" s="902"/>
      <c r="J85" s="902"/>
      <c r="K85" s="902"/>
      <c r="L85" s="902"/>
      <c r="M85" s="902"/>
      <c r="N85" s="902"/>
      <c r="O85" s="902"/>
      <c r="P85" s="903"/>
      <c r="Q85" s="893"/>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4"/>
      <c r="BA85" s="894"/>
      <c r="BB85" s="894"/>
      <c r="BC85" s="894"/>
      <c r="BD85" s="895"/>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901"/>
      <c r="C86" s="902"/>
      <c r="D86" s="902"/>
      <c r="E86" s="902"/>
      <c r="F86" s="902"/>
      <c r="G86" s="902"/>
      <c r="H86" s="902"/>
      <c r="I86" s="902"/>
      <c r="J86" s="902"/>
      <c r="K86" s="902"/>
      <c r="L86" s="902"/>
      <c r="M86" s="902"/>
      <c r="N86" s="902"/>
      <c r="O86" s="902"/>
      <c r="P86" s="903"/>
      <c r="Q86" s="893"/>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4"/>
      <c r="BA86" s="894"/>
      <c r="BB86" s="894"/>
      <c r="BC86" s="894"/>
      <c r="BD86" s="895"/>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34891</v>
      </c>
      <c r="AG88" s="862"/>
      <c r="AH88" s="862"/>
      <c r="AI88" s="862"/>
      <c r="AJ88" s="862"/>
      <c r="AK88" s="859"/>
      <c r="AL88" s="859"/>
      <c r="AM88" s="859"/>
      <c r="AN88" s="859"/>
      <c r="AO88" s="859"/>
      <c r="AP88" s="862">
        <v>1277</v>
      </c>
      <c r="AQ88" s="862"/>
      <c r="AR88" s="862"/>
      <c r="AS88" s="862"/>
      <c r="AT88" s="862"/>
      <c r="AU88" s="862">
        <v>112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391</v>
      </c>
      <c r="BS102" s="811"/>
      <c r="BT102" s="811"/>
      <c r="BU102" s="811"/>
      <c r="BV102" s="811"/>
      <c r="BW102" s="811"/>
      <c r="BX102" s="811"/>
      <c r="BY102" s="811"/>
      <c r="BZ102" s="811"/>
      <c r="CA102" s="811"/>
      <c r="CB102" s="811"/>
      <c r="CC102" s="811"/>
      <c r="CD102" s="811"/>
      <c r="CE102" s="811"/>
      <c r="CF102" s="811"/>
      <c r="CG102" s="812"/>
      <c r="CH102" s="911"/>
      <c r="CI102" s="912"/>
      <c r="CJ102" s="912"/>
      <c r="CK102" s="912"/>
      <c r="CL102" s="913"/>
      <c r="CM102" s="911"/>
      <c r="CN102" s="912"/>
      <c r="CO102" s="912"/>
      <c r="CP102" s="912"/>
      <c r="CQ102" s="913"/>
      <c r="CR102" s="914">
        <v>36</v>
      </c>
      <c r="CS102" s="870"/>
      <c r="CT102" s="870"/>
      <c r="CU102" s="870"/>
      <c r="CV102" s="915"/>
      <c r="CW102" s="914" t="s">
        <v>552</v>
      </c>
      <c r="CX102" s="870"/>
      <c r="CY102" s="870"/>
      <c r="CZ102" s="870"/>
      <c r="DA102" s="915"/>
      <c r="DB102" s="914">
        <v>105</v>
      </c>
      <c r="DC102" s="870"/>
      <c r="DD102" s="870"/>
      <c r="DE102" s="870"/>
      <c r="DF102" s="915"/>
      <c r="DG102" s="914" t="s">
        <v>550</v>
      </c>
      <c r="DH102" s="870"/>
      <c r="DI102" s="870"/>
      <c r="DJ102" s="870"/>
      <c r="DK102" s="915"/>
      <c r="DL102" s="914" t="s">
        <v>550</v>
      </c>
      <c r="DM102" s="870"/>
      <c r="DN102" s="870"/>
      <c r="DO102" s="870"/>
      <c r="DP102" s="915"/>
      <c r="DQ102" s="914" t="s">
        <v>550</v>
      </c>
      <c r="DR102" s="870"/>
      <c r="DS102" s="870"/>
      <c r="DT102" s="870"/>
      <c r="DU102" s="915"/>
      <c r="DV102" s="938"/>
      <c r="DW102" s="939"/>
      <c r="DX102" s="939"/>
      <c r="DY102" s="939"/>
      <c r="DZ102" s="940"/>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1" t="s">
        <v>392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2" t="s">
        <v>393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3" t="s">
        <v>396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397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9" customFormat="1" ht="26.25" customHeight="1">
      <c r="A109" s="936" t="s">
        <v>398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399</v>
      </c>
      <c r="AB109" s="917"/>
      <c r="AC109" s="917"/>
      <c r="AD109" s="917"/>
      <c r="AE109" s="918"/>
      <c r="AF109" s="916" t="s">
        <v>287</v>
      </c>
      <c r="AG109" s="917"/>
      <c r="AH109" s="917"/>
      <c r="AI109" s="917"/>
      <c r="AJ109" s="918"/>
      <c r="AK109" s="916" t="s">
        <v>286</v>
      </c>
      <c r="AL109" s="917"/>
      <c r="AM109" s="917"/>
      <c r="AN109" s="917"/>
      <c r="AO109" s="918"/>
      <c r="AP109" s="916" t="s">
        <v>400</v>
      </c>
      <c r="AQ109" s="917"/>
      <c r="AR109" s="917"/>
      <c r="AS109" s="917"/>
      <c r="AT109" s="919"/>
      <c r="AU109" s="936" t="s">
        <v>398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399</v>
      </c>
      <c r="BR109" s="917"/>
      <c r="BS109" s="917"/>
      <c r="BT109" s="917"/>
      <c r="BU109" s="918"/>
      <c r="BV109" s="916" t="s">
        <v>287</v>
      </c>
      <c r="BW109" s="917"/>
      <c r="BX109" s="917"/>
      <c r="BY109" s="917"/>
      <c r="BZ109" s="918"/>
      <c r="CA109" s="916" t="s">
        <v>286</v>
      </c>
      <c r="CB109" s="917"/>
      <c r="CC109" s="917"/>
      <c r="CD109" s="917"/>
      <c r="CE109" s="918"/>
      <c r="CF109" s="937" t="s">
        <v>400</v>
      </c>
      <c r="CG109" s="937"/>
      <c r="CH109" s="937"/>
      <c r="CI109" s="937"/>
      <c r="CJ109" s="937"/>
      <c r="CK109" s="916" t="s">
        <v>401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399</v>
      </c>
      <c r="DH109" s="917"/>
      <c r="DI109" s="917"/>
      <c r="DJ109" s="917"/>
      <c r="DK109" s="918"/>
      <c r="DL109" s="916" t="s">
        <v>287</v>
      </c>
      <c r="DM109" s="917"/>
      <c r="DN109" s="917"/>
      <c r="DO109" s="917"/>
      <c r="DP109" s="918"/>
      <c r="DQ109" s="916" t="s">
        <v>286</v>
      </c>
      <c r="DR109" s="917"/>
      <c r="DS109" s="917"/>
      <c r="DT109" s="917"/>
      <c r="DU109" s="918"/>
      <c r="DV109" s="916" t="s">
        <v>400</v>
      </c>
      <c r="DW109" s="917"/>
      <c r="DX109" s="917"/>
      <c r="DY109" s="917"/>
      <c r="DZ109" s="919"/>
    </row>
    <row r="110" spans="1:131" s="199" customFormat="1" ht="26.25" customHeight="1">
      <c r="A110" s="920" t="s">
        <v>402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1050948</v>
      </c>
      <c r="AB110" s="924"/>
      <c r="AC110" s="924"/>
      <c r="AD110" s="924"/>
      <c r="AE110" s="925"/>
      <c r="AF110" s="926">
        <v>1068699</v>
      </c>
      <c r="AG110" s="924"/>
      <c r="AH110" s="924"/>
      <c r="AI110" s="924"/>
      <c r="AJ110" s="925"/>
      <c r="AK110" s="926">
        <v>943826</v>
      </c>
      <c r="AL110" s="924"/>
      <c r="AM110" s="924"/>
      <c r="AN110" s="924"/>
      <c r="AO110" s="925"/>
      <c r="AP110" s="927">
        <v>31.5</v>
      </c>
      <c r="AQ110" s="928"/>
      <c r="AR110" s="928"/>
      <c r="AS110" s="928"/>
      <c r="AT110" s="929"/>
      <c r="AU110" s="930" t="s">
        <v>61</v>
      </c>
      <c r="AV110" s="931"/>
      <c r="AW110" s="931"/>
      <c r="AX110" s="931"/>
      <c r="AY110" s="931"/>
      <c r="AZ110" s="972" t="s">
        <v>403</v>
      </c>
      <c r="BA110" s="921"/>
      <c r="BB110" s="921"/>
      <c r="BC110" s="921"/>
      <c r="BD110" s="921"/>
      <c r="BE110" s="921"/>
      <c r="BF110" s="921"/>
      <c r="BG110" s="921"/>
      <c r="BH110" s="921"/>
      <c r="BI110" s="921"/>
      <c r="BJ110" s="921"/>
      <c r="BK110" s="921"/>
      <c r="BL110" s="921"/>
      <c r="BM110" s="921"/>
      <c r="BN110" s="921"/>
      <c r="BO110" s="921"/>
      <c r="BP110" s="922"/>
      <c r="BQ110" s="958">
        <v>7242754</v>
      </c>
      <c r="BR110" s="959"/>
      <c r="BS110" s="959"/>
      <c r="BT110" s="959"/>
      <c r="BU110" s="959"/>
      <c r="BV110" s="959">
        <v>6509086</v>
      </c>
      <c r="BW110" s="959"/>
      <c r="BX110" s="959"/>
      <c r="BY110" s="959"/>
      <c r="BZ110" s="959"/>
      <c r="CA110" s="959">
        <v>6143724</v>
      </c>
      <c r="CB110" s="959"/>
      <c r="CC110" s="959"/>
      <c r="CD110" s="959"/>
      <c r="CE110" s="959"/>
      <c r="CF110" s="973">
        <v>204.8</v>
      </c>
      <c r="CG110" s="974"/>
      <c r="CH110" s="974"/>
      <c r="CI110" s="974"/>
      <c r="CJ110" s="974"/>
      <c r="CK110" s="975" t="s">
        <v>404</v>
      </c>
      <c r="CL110" s="976"/>
      <c r="CM110" s="955" t="s">
        <v>405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112</v>
      </c>
      <c r="DH110" s="959"/>
      <c r="DI110" s="959"/>
      <c r="DJ110" s="959"/>
      <c r="DK110" s="959"/>
      <c r="DL110" s="959" t="s">
        <v>112</v>
      </c>
      <c r="DM110" s="959"/>
      <c r="DN110" s="959"/>
      <c r="DO110" s="959"/>
      <c r="DP110" s="959"/>
      <c r="DQ110" s="959" t="s">
        <v>112</v>
      </c>
      <c r="DR110" s="959"/>
      <c r="DS110" s="959"/>
      <c r="DT110" s="959"/>
      <c r="DU110" s="959"/>
      <c r="DV110" s="960" t="s">
        <v>112</v>
      </c>
      <c r="DW110" s="960"/>
      <c r="DX110" s="960"/>
      <c r="DY110" s="960"/>
      <c r="DZ110" s="961"/>
    </row>
    <row r="111" spans="1:131" s="199" customFormat="1" ht="26.25" customHeight="1">
      <c r="A111" s="962" t="s">
        <v>406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112</v>
      </c>
      <c r="AB111" s="966"/>
      <c r="AC111" s="966"/>
      <c r="AD111" s="966"/>
      <c r="AE111" s="967"/>
      <c r="AF111" s="968" t="s">
        <v>112</v>
      </c>
      <c r="AG111" s="966"/>
      <c r="AH111" s="966"/>
      <c r="AI111" s="966"/>
      <c r="AJ111" s="967"/>
      <c r="AK111" s="968" t="s">
        <v>112</v>
      </c>
      <c r="AL111" s="966"/>
      <c r="AM111" s="966"/>
      <c r="AN111" s="966"/>
      <c r="AO111" s="967"/>
      <c r="AP111" s="969" t="s">
        <v>112</v>
      </c>
      <c r="AQ111" s="970"/>
      <c r="AR111" s="970"/>
      <c r="AS111" s="970"/>
      <c r="AT111" s="971"/>
      <c r="AU111" s="932"/>
      <c r="AV111" s="933"/>
      <c r="AW111" s="933"/>
      <c r="AX111" s="933"/>
      <c r="AY111" s="933"/>
      <c r="AZ111" s="981" t="s">
        <v>407</v>
      </c>
      <c r="BA111" s="982"/>
      <c r="BB111" s="982"/>
      <c r="BC111" s="982"/>
      <c r="BD111" s="982"/>
      <c r="BE111" s="982"/>
      <c r="BF111" s="982"/>
      <c r="BG111" s="982"/>
      <c r="BH111" s="982"/>
      <c r="BI111" s="982"/>
      <c r="BJ111" s="982"/>
      <c r="BK111" s="982"/>
      <c r="BL111" s="982"/>
      <c r="BM111" s="982"/>
      <c r="BN111" s="982"/>
      <c r="BO111" s="982"/>
      <c r="BP111" s="983"/>
      <c r="BQ111" s="951" t="s">
        <v>112</v>
      </c>
      <c r="BR111" s="952"/>
      <c r="BS111" s="952"/>
      <c r="BT111" s="952"/>
      <c r="BU111" s="952"/>
      <c r="BV111" s="952" t="s">
        <v>112</v>
      </c>
      <c r="BW111" s="952"/>
      <c r="BX111" s="952"/>
      <c r="BY111" s="952"/>
      <c r="BZ111" s="952"/>
      <c r="CA111" s="952" t="s">
        <v>112</v>
      </c>
      <c r="CB111" s="952"/>
      <c r="CC111" s="952"/>
      <c r="CD111" s="952"/>
      <c r="CE111" s="952"/>
      <c r="CF111" s="946" t="s">
        <v>112</v>
      </c>
      <c r="CG111" s="947"/>
      <c r="CH111" s="947"/>
      <c r="CI111" s="947"/>
      <c r="CJ111" s="947"/>
      <c r="CK111" s="977"/>
      <c r="CL111" s="978"/>
      <c r="CM111" s="948" t="s">
        <v>408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112</v>
      </c>
      <c r="DH111" s="952"/>
      <c r="DI111" s="952"/>
      <c r="DJ111" s="952"/>
      <c r="DK111" s="952"/>
      <c r="DL111" s="952" t="s">
        <v>112</v>
      </c>
      <c r="DM111" s="952"/>
      <c r="DN111" s="952"/>
      <c r="DO111" s="952"/>
      <c r="DP111" s="952"/>
      <c r="DQ111" s="952" t="s">
        <v>112</v>
      </c>
      <c r="DR111" s="952"/>
      <c r="DS111" s="952"/>
      <c r="DT111" s="952"/>
      <c r="DU111" s="952"/>
      <c r="DV111" s="953" t="s">
        <v>112</v>
      </c>
      <c r="DW111" s="953"/>
      <c r="DX111" s="953"/>
      <c r="DY111" s="953"/>
      <c r="DZ111" s="954"/>
    </row>
    <row r="112" spans="1:131" s="199" customFormat="1" ht="26.25" customHeight="1">
      <c r="A112" s="984" t="s">
        <v>409</v>
      </c>
      <c r="B112" s="985"/>
      <c r="C112" s="982" t="s">
        <v>410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112</v>
      </c>
      <c r="AB112" s="991"/>
      <c r="AC112" s="991"/>
      <c r="AD112" s="991"/>
      <c r="AE112" s="992"/>
      <c r="AF112" s="993" t="s">
        <v>112</v>
      </c>
      <c r="AG112" s="991"/>
      <c r="AH112" s="991"/>
      <c r="AI112" s="991"/>
      <c r="AJ112" s="992"/>
      <c r="AK112" s="993" t="s">
        <v>112</v>
      </c>
      <c r="AL112" s="991"/>
      <c r="AM112" s="991"/>
      <c r="AN112" s="991"/>
      <c r="AO112" s="992"/>
      <c r="AP112" s="994" t="s">
        <v>112</v>
      </c>
      <c r="AQ112" s="995"/>
      <c r="AR112" s="995"/>
      <c r="AS112" s="995"/>
      <c r="AT112" s="996"/>
      <c r="AU112" s="932"/>
      <c r="AV112" s="933"/>
      <c r="AW112" s="933"/>
      <c r="AX112" s="933"/>
      <c r="AY112" s="933"/>
      <c r="AZ112" s="981" t="s">
        <v>411</v>
      </c>
      <c r="BA112" s="982"/>
      <c r="BB112" s="982"/>
      <c r="BC112" s="982"/>
      <c r="BD112" s="982"/>
      <c r="BE112" s="982"/>
      <c r="BF112" s="982"/>
      <c r="BG112" s="982"/>
      <c r="BH112" s="982"/>
      <c r="BI112" s="982"/>
      <c r="BJ112" s="982"/>
      <c r="BK112" s="982"/>
      <c r="BL112" s="982"/>
      <c r="BM112" s="982"/>
      <c r="BN112" s="982"/>
      <c r="BO112" s="982"/>
      <c r="BP112" s="983"/>
      <c r="BQ112" s="951">
        <v>156360</v>
      </c>
      <c r="BR112" s="952"/>
      <c r="BS112" s="952"/>
      <c r="BT112" s="952"/>
      <c r="BU112" s="952"/>
      <c r="BV112" s="952">
        <v>67296</v>
      </c>
      <c r="BW112" s="952"/>
      <c r="BX112" s="952"/>
      <c r="BY112" s="952"/>
      <c r="BZ112" s="952"/>
      <c r="CA112" s="952">
        <v>3059</v>
      </c>
      <c r="CB112" s="952"/>
      <c r="CC112" s="952"/>
      <c r="CD112" s="952"/>
      <c r="CE112" s="952"/>
      <c r="CF112" s="946">
        <v>0.1</v>
      </c>
      <c r="CG112" s="947"/>
      <c r="CH112" s="947"/>
      <c r="CI112" s="947"/>
      <c r="CJ112" s="947"/>
      <c r="CK112" s="977"/>
      <c r="CL112" s="978"/>
      <c r="CM112" s="948" t="s">
        <v>412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112</v>
      </c>
      <c r="DH112" s="952"/>
      <c r="DI112" s="952"/>
      <c r="DJ112" s="952"/>
      <c r="DK112" s="952"/>
      <c r="DL112" s="952" t="s">
        <v>112</v>
      </c>
      <c r="DM112" s="952"/>
      <c r="DN112" s="952"/>
      <c r="DO112" s="952"/>
      <c r="DP112" s="952"/>
      <c r="DQ112" s="952" t="s">
        <v>112</v>
      </c>
      <c r="DR112" s="952"/>
      <c r="DS112" s="952"/>
      <c r="DT112" s="952"/>
      <c r="DU112" s="952"/>
      <c r="DV112" s="953" t="s">
        <v>112</v>
      </c>
      <c r="DW112" s="953"/>
      <c r="DX112" s="953"/>
      <c r="DY112" s="953"/>
      <c r="DZ112" s="954"/>
    </row>
    <row r="113" spans="1:130" s="199" customFormat="1" ht="26.25" customHeight="1">
      <c r="A113" s="986"/>
      <c r="B113" s="987"/>
      <c r="C113" s="982" t="s">
        <v>413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159</v>
      </c>
      <c r="AB113" s="966"/>
      <c r="AC113" s="966"/>
      <c r="AD113" s="966"/>
      <c r="AE113" s="967"/>
      <c r="AF113" s="968">
        <v>201</v>
      </c>
      <c r="AG113" s="966"/>
      <c r="AH113" s="966"/>
      <c r="AI113" s="966"/>
      <c r="AJ113" s="967"/>
      <c r="AK113" s="968">
        <v>144</v>
      </c>
      <c r="AL113" s="966"/>
      <c r="AM113" s="966"/>
      <c r="AN113" s="966"/>
      <c r="AO113" s="967"/>
      <c r="AP113" s="969">
        <v>0</v>
      </c>
      <c r="AQ113" s="970"/>
      <c r="AR113" s="970"/>
      <c r="AS113" s="970"/>
      <c r="AT113" s="971"/>
      <c r="AU113" s="932"/>
      <c r="AV113" s="933"/>
      <c r="AW113" s="933"/>
      <c r="AX113" s="933"/>
      <c r="AY113" s="933"/>
      <c r="AZ113" s="981" t="s">
        <v>414</v>
      </c>
      <c r="BA113" s="982"/>
      <c r="BB113" s="982"/>
      <c r="BC113" s="982"/>
      <c r="BD113" s="982"/>
      <c r="BE113" s="982"/>
      <c r="BF113" s="982"/>
      <c r="BG113" s="982"/>
      <c r="BH113" s="982"/>
      <c r="BI113" s="982"/>
      <c r="BJ113" s="982"/>
      <c r="BK113" s="982"/>
      <c r="BL113" s="982"/>
      <c r="BM113" s="982"/>
      <c r="BN113" s="982"/>
      <c r="BO113" s="982"/>
      <c r="BP113" s="983"/>
      <c r="BQ113" s="951">
        <v>144222</v>
      </c>
      <c r="BR113" s="952"/>
      <c r="BS113" s="952"/>
      <c r="BT113" s="952"/>
      <c r="BU113" s="952"/>
      <c r="BV113" s="952">
        <v>130293</v>
      </c>
      <c r="BW113" s="952"/>
      <c r="BX113" s="952"/>
      <c r="BY113" s="952"/>
      <c r="BZ113" s="952"/>
      <c r="CA113" s="952">
        <v>111747</v>
      </c>
      <c r="CB113" s="952"/>
      <c r="CC113" s="952"/>
      <c r="CD113" s="952"/>
      <c r="CE113" s="952"/>
      <c r="CF113" s="946">
        <v>3.7</v>
      </c>
      <c r="CG113" s="947"/>
      <c r="CH113" s="947"/>
      <c r="CI113" s="947"/>
      <c r="CJ113" s="947"/>
      <c r="CK113" s="977"/>
      <c r="CL113" s="978"/>
      <c r="CM113" s="948" t="s">
        <v>415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112</v>
      </c>
      <c r="DH113" s="991"/>
      <c r="DI113" s="991"/>
      <c r="DJ113" s="991"/>
      <c r="DK113" s="992"/>
      <c r="DL113" s="993" t="s">
        <v>112</v>
      </c>
      <c r="DM113" s="991"/>
      <c r="DN113" s="991"/>
      <c r="DO113" s="991"/>
      <c r="DP113" s="992"/>
      <c r="DQ113" s="993" t="s">
        <v>112</v>
      </c>
      <c r="DR113" s="991"/>
      <c r="DS113" s="991"/>
      <c r="DT113" s="991"/>
      <c r="DU113" s="992"/>
      <c r="DV113" s="994" t="s">
        <v>112</v>
      </c>
      <c r="DW113" s="995"/>
      <c r="DX113" s="995"/>
      <c r="DY113" s="995"/>
      <c r="DZ113" s="996"/>
    </row>
    <row r="114" spans="1:130" s="199" customFormat="1" ht="26.25" customHeight="1">
      <c r="A114" s="986"/>
      <c r="B114" s="987"/>
      <c r="C114" s="982" t="s">
        <v>416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11114</v>
      </c>
      <c r="AB114" s="991"/>
      <c r="AC114" s="991"/>
      <c r="AD114" s="991"/>
      <c r="AE114" s="992"/>
      <c r="AF114" s="993">
        <v>16139</v>
      </c>
      <c r="AG114" s="991"/>
      <c r="AH114" s="991"/>
      <c r="AI114" s="991"/>
      <c r="AJ114" s="992"/>
      <c r="AK114" s="993">
        <v>18077</v>
      </c>
      <c r="AL114" s="991"/>
      <c r="AM114" s="991"/>
      <c r="AN114" s="991"/>
      <c r="AO114" s="992"/>
      <c r="AP114" s="994">
        <v>0.6</v>
      </c>
      <c r="AQ114" s="995"/>
      <c r="AR114" s="995"/>
      <c r="AS114" s="995"/>
      <c r="AT114" s="996"/>
      <c r="AU114" s="932"/>
      <c r="AV114" s="933"/>
      <c r="AW114" s="933"/>
      <c r="AX114" s="933"/>
      <c r="AY114" s="933"/>
      <c r="AZ114" s="981" t="s">
        <v>417</v>
      </c>
      <c r="BA114" s="982"/>
      <c r="BB114" s="982"/>
      <c r="BC114" s="982"/>
      <c r="BD114" s="982"/>
      <c r="BE114" s="982"/>
      <c r="BF114" s="982"/>
      <c r="BG114" s="982"/>
      <c r="BH114" s="982"/>
      <c r="BI114" s="982"/>
      <c r="BJ114" s="982"/>
      <c r="BK114" s="982"/>
      <c r="BL114" s="982"/>
      <c r="BM114" s="982"/>
      <c r="BN114" s="982"/>
      <c r="BO114" s="982"/>
      <c r="BP114" s="983"/>
      <c r="BQ114" s="951">
        <v>1818709</v>
      </c>
      <c r="BR114" s="952"/>
      <c r="BS114" s="952"/>
      <c r="BT114" s="952"/>
      <c r="BU114" s="952"/>
      <c r="BV114" s="952">
        <v>1788318</v>
      </c>
      <c r="BW114" s="952"/>
      <c r="BX114" s="952"/>
      <c r="BY114" s="952"/>
      <c r="BZ114" s="952"/>
      <c r="CA114" s="952">
        <v>1760156</v>
      </c>
      <c r="CB114" s="952"/>
      <c r="CC114" s="952"/>
      <c r="CD114" s="952"/>
      <c r="CE114" s="952"/>
      <c r="CF114" s="946">
        <v>58.7</v>
      </c>
      <c r="CG114" s="947"/>
      <c r="CH114" s="947"/>
      <c r="CI114" s="947"/>
      <c r="CJ114" s="947"/>
      <c r="CK114" s="977"/>
      <c r="CL114" s="978"/>
      <c r="CM114" s="948" t="s">
        <v>418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112</v>
      </c>
      <c r="DH114" s="991"/>
      <c r="DI114" s="991"/>
      <c r="DJ114" s="991"/>
      <c r="DK114" s="992"/>
      <c r="DL114" s="993" t="s">
        <v>112</v>
      </c>
      <c r="DM114" s="991"/>
      <c r="DN114" s="991"/>
      <c r="DO114" s="991"/>
      <c r="DP114" s="992"/>
      <c r="DQ114" s="993" t="s">
        <v>112</v>
      </c>
      <c r="DR114" s="991"/>
      <c r="DS114" s="991"/>
      <c r="DT114" s="991"/>
      <c r="DU114" s="992"/>
      <c r="DV114" s="994" t="s">
        <v>112</v>
      </c>
      <c r="DW114" s="995"/>
      <c r="DX114" s="995"/>
      <c r="DY114" s="995"/>
      <c r="DZ114" s="996"/>
    </row>
    <row r="115" spans="1:130" s="199" customFormat="1" ht="26.25" customHeight="1">
      <c r="A115" s="986"/>
      <c r="B115" s="987"/>
      <c r="C115" s="982" t="s">
        <v>419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112</v>
      </c>
      <c r="AB115" s="966"/>
      <c r="AC115" s="966"/>
      <c r="AD115" s="966"/>
      <c r="AE115" s="967"/>
      <c r="AF115" s="968" t="s">
        <v>112</v>
      </c>
      <c r="AG115" s="966"/>
      <c r="AH115" s="966"/>
      <c r="AI115" s="966"/>
      <c r="AJ115" s="967"/>
      <c r="AK115" s="968" t="s">
        <v>112</v>
      </c>
      <c r="AL115" s="966"/>
      <c r="AM115" s="966"/>
      <c r="AN115" s="966"/>
      <c r="AO115" s="967"/>
      <c r="AP115" s="969" t="s">
        <v>112</v>
      </c>
      <c r="AQ115" s="970"/>
      <c r="AR115" s="970"/>
      <c r="AS115" s="970"/>
      <c r="AT115" s="971"/>
      <c r="AU115" s="932"/>
      <c r="AV115" s="933"/>
      <c r="AW115" s="933"/>
      <c r="AX115" s="933"/>
      <c r="AY115" s="933"/>
      <c r="AZ115" s="981" t="s">
        <v>420</v>
      </c>
      <c r="BA115" s="982"/>
      <c r="BB115" s="982"/>
      <c r="BC115" s="982"/>
      <c r="BD115" s="982"/>
      <c r="BE115" s="982"/>
      <c r="BF115" s="982"/>
      <c r="BG115" s="982"/>
      <c r="BH115" s="982"/>
      <c r="BI115" s="982"/>
      <c r="BJ115" s="982"/>
      <c r="BK115" s="982"/>
      <c r="BL115" s="982"/>
      <c r="BM115" s="982"/>
      <c r="BN115" s="982"/>
      <c r="BO115" s="982"/>
      <c r="BP115" s="983"/>
      <c r="BQ115" s="951" t="s">
        <v>112</v>
      </c>
      <c r="BR115" s="952"/>
      <c r="BS115" s="952"/>
      <c r="BT115" s="952"/>
      <c r="BU115" s="952"/>
      <c r="BV115" s="952" t="s">
        <v>112</v>
      </c>
      <c r="BW115" s="952"/>
      <c r="BX115" s="952"/>
      <c r="BY115" s="952"/>
      <c r="BZ115" s="952"/>
      <c r="CA115" s="952" t="s">
        <v>112</v>
      </c>
      <c r="CB115" s="952"/>
      <c r="CC115" s="952"/>
      <c r="CD115" s="952"/>
      <c r="CE115" s="952"/>
      <c r="CF115" s="946" t="s">
        <v>112</v>
      </c>
      <c r="CG115" s="947"/>
      <c r="CH115" s="947"/>
      <c r="CI115" s="947"/>
      <c r="CJ115" s="947"/>
      <c r="CK115" s="977"/>
      <c r="CL115" s="978"/>
      <c r="CM115" s="981" t="s">
        <v>421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112</v>
      </c>
      <c r="DH115" s="991"/>
      <c r="DI115" s="991"/>
      <c r="DJ115" s="991"/>
      <c r="DK115" s="992"/>
      <c r="DL115" s="993" t="s">
        <v>112</v>
      </c>
      <c r="DM115" s="991"/>
      <c r="DN115" s="991"/>
      <c r="DO115" s="991"/>
      <c r="DP115" s="992"/>
      <c r="DQ115" s="993" t="s">
        <v>112</v>
      </c>
      <c r="DR115" s="991"/>
      <c r="DS115" s="991"/>
      <c r="DT115" s="991"/>
      <c r="DU115" s="992"/>
      <c r="DV115" s="994" t="s">
        <v>112</v>
      </c>
      <c r="DW115" s="995"/>
      <c r="DX115" s="995"/>
      <c r="DY115" s="995"/>
      <c r="DZ115" s="996"/>
    </row>
    <row r="116" spans="1:130" s="199" customFormat="1" ht="26.25" customHeight="1">
      <c r="A116" s="988"/>
      <c r="B116" s="989"/>
      <c r="C116" s="997" t="s">
        <v>422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25</v>
      </c>
      <c r="AB116" s="991"/>
      <c r="AC116" s="991"/>
      <c r="AD116" s="991"/>
      <c r="AE116" s="992"/>
      <c r="AF116" s="993">
        <v>22</v>
      </c>
      <c r="AG116" s="991"/>
      <c r="AH116" s="991"/>
      <c r="AI116" s="991"/>
      <c r="AJ116" s="992"/>
      <c r="AK116" s="993">
        <v>44</v>
      </c>
      <c r="AL116" s="991"/>
      <c r="AM116" s="991"/>
      <c r="AN116" s="991"/>
      <c r="AO116" s="992"/>
      <c r="AP116" s="994">
        <v>0</v>
      </c>
      <c r="AQ116" s="995"/>
      <c r="AR116" s="995"/>
      <c r="AS116" s="995"/>
      <c r="AT116" s="996"/>
      <c r="AU116" s="932"/>
      <c r="AV116" s="933"/>
      <c r="AW116" s="933"/>
      <c r="AX116" s="933"/>
      <c r="AY116" s="933"/>
      <c r="AZ116" s="999" t="s">
        <v>423</v>
      </c>
      <c r="BA116" s="1000"/>
      <c r="BB116" s="1000"/>
      <c r="BC116" s="1000"/>
      <c r="BD116" s="1000"/>
      <c r="BE116" s="1000"/>
      <c r="BF116" s="1000"/>
      <c r="BG116" s="1000"/>
      <c r="BH116" s="1000"/>
      <c r="BI116" s="1000"/>
      <c r="BJ116" s="1000"/>
      <c r="BK116" s="1000"/>
      <c r="BL116" s="1000"/>
      <c r="BM116" s="1000"/>
      <c r="BN116" s="1000"/>
      <c r="BO116" s="1000"/>
      <c r="BP116" s="1001"/>
      <c r="BQ116" s="951" t="s">
        <v>112</v>
      </c>
      <c r="BR116" s="952"/>
      <c r="BS116" s="952"/>
      <c r="BT116" s="952"/>
      <c r="BU116" s="952"/>
      <c r="BV116" s="952" t="s">
        <v>112</v>
      </c>
      <c r="BW116" s="952"/>
      <c r="BX116" s="952"/>
      <c r="BY116" s="952"/>
      <c r="BZ116" s="952"/>
      <c r="CA116" s="952" t="s">
        <v>112</v>
      </c>
      <c r="CB116" s="952"/>
      <c r="CC116" s="952"/>
      <c r="CD116" s="952"/>
      <c r="CE116" s="952"/>
      <c r="CF116" s="946" t="s">
        <v>112</v>
      </c>
      <c r="CG116" s="947"/>
      <c r="CH116" s="947"/>
      <c r="CI116" s="947"/>
      <c r="CJ116" s="947"/>
      <c r="CK116" s="977"/>
      <c r="CL116" s="978"/>
      <c r="CM116" s="948" t="s">
        <v>424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112</v>
      </c>
      <c r="DH116" s="991"/>
      <c r="DI116" s="991"/>
      <c r="DJ116" s="991"/>
      <c r="DK116" s="992"/>
      <c r="DL116" s="993" t="s">
        <v>112</v>
      </c>
      <c r="DM116" s="991"/>
      <c r="DN116" s="991"/>
      <c r="DO116" s="991"/>
      <c r="DP116" s="992"/>
      <c r="DQ116" s="993" t="s">
        <v>112</v>
      </c>
      <c r="DR116" s="991"/>
      <c r="DS116" s="991"/>
      <c r="DT116" s="991"/>
      <c r="DU116" s="992"/>
      <c r="DV116" s="994" t="s">
        <v>112</v>
      </c>
      <c r="DW116" s="995"/>
      <c r="DX116" s="995"/>
      <c r="DY116" s="995"/>
      <c r="DZ116" s="996"/>
    </row>
    <row r="117" spans="1:130" s="199" customFormat="1" ht="26.25" customHeight="1">
      <c r="A117" s="936" t="s">
        <v>170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425</v>
      </c>
      <c r="Z117" s="918"/>
      <c r="AA117" s="1008">
        <v>1062246</v>
      </c>
      <c r="AB117" s="1009"/>
      <c r="AC117" s="1009"/>
      <c r="AD117" s="1009"/>
      <c r="AE117" s="1010"/>
      <c r="AF117" s="1011">
        <v>1085061</v>
      </c>
      <c r="AG117" s="1009"/>
      <c r="AH117" s="1009"/>
      <c r="AI117" s="1009"/>
      <c r="AJ117" s="1010"/>
      <c r="AK117" s="1011">
        <v>962091</v>
      </c>
      <c r="AL117" s="1009"/>
      <c r="AM117" s="1009"/>
      <c r="AN117" s="1009"/>
      <c r="AO117" s="1010"/>
      <c r="AP117" s="1012"/>
      <c r="AQ117" s="1013"/>
      <c r="AR117" s="1013"/>
      <c r="AS117" s="1013"/>
      <c r="AT117" s="1014"/>
      <c r="AU117" s="932"/>
      <c r="AV117" s="933"/>
      <c r="AW117" s="933"/>
      <c r="AX117" s="933"/>
      <c r="AY117" s="933"/>
      <c r="AZ117" s="999" t="s">
        <v>426</v>
      </c>
      <c r="BA117" s="1000"/>
      <c r="BB117" s="1000"/>
      <c r="BC117" s="1000"/>
      <c r="BD117" s="1000"/>
      <c r="BE117" s="1000"/>
      <c r="BF117" s="1000"/>
      <c r="BG117" s="1000"/>
      <c r="BH117" s="1000"/>
      <c r="BI117" s="1000"/>
      <c r="BJ117" s="1000"/>
      <c r="BK117" s="1000"/>
      <c r="BL117" s="1000"/>
      <c r="BM117" s="1000"/>
      <c r="BN117" s="1000"/>
      <c r="BO117" s="1000"/>
      <c r="BP117" s="1001"/>
      <c r="BQ117" s="951" t="s">
        <v>112</v>
      </c>
      <c r="BR117" s="952"/>
      <c r="BS117" s="952"/>
      <c r="BT117" s="952"/>
      <c r="BU117" s="952"/>
      <c r="BV117" s="952" t="s">
        <v>112</v>
      </c>
      <c r="BW117" s="952"/>
      <c r="BX117" s="952"/>
      <c r="BY117" s="952"/>
      <c r="BZ117" s="952"/>
      <c r="CA117" s="952" t="s">
        <v>112</v>
      </c>
      <c r="CB117" s="952"/>
      <c r="CC117" s="952"/>
      <c r="CD117" s="952"/>
      <c r="CE117" s="952"/>
      <c r="CF117" s="946" t="s">
        <v>112</v>
      </c>
      <c r="CG117" s="947"/>
      <c r="CH117" s="947"/>
      <c r="CI117" s="947"/>
      <c r="CJ117" s="947"/>
      <c r="CK117" s="977"/>
      <c r="CL117" s="978"/>
      <c r="CM117" s="948" t="s">
        <v>427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112</v>
      </c>
      <c r="DH117" s="991"/>
      <c r="DI117" s="991"/>
      <c r="DJ117" s="991"/>
      <c r="DK117" s="992"/>
      <c r="DL117" s="993" t="s">
        <v>112</v>
      </c>
      <c r="DM117" s="991"/>
      <c r="DN117" s="991"/>
      <c r="DO117" s="991"/>
      <c r="DP117" s="992"/>
      <c r="DQ117" s="993" t="s">
        <v>112</v>
      </c>
      <c r="DR117" s="991"/>
      <c r="DS117" s="991"/>
      <c r="DT117" s="991"/>
      <c r="DU117" s="992"/>
      <c r="DV117" s="994" t="s">
        <v>112</v>
      </c>
      <c r="DW117" s="995"/>
      <c r="DX117" s="995"/>
      <c r="DY117" s="995"/>
      <c r="DZ117" s="996"/>
    </row>
    <row r="118" spans="1:130" s="199" customFormat="1" ht="26.25" customHeight="1">
      <c r="A118" s="936" t="s">
        <v>401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399</v>
      </c>
      <c r="AB118" s="917"/>
      <c r="AC118" s="917"/>
      <c r="AD118" s="917"/>
      <c r="AE118" s="918"/>
      <c r="AF118" s="916" t="s">
        <v>287</v>
      </c>
      <c r="AG118" s="917"/>
      <c r="AH118" s="917"/>
      <c r="AI118" s="917"/>
      <c r="AJ118" s="918"/>
      <c r="AK118" s="916" t="s">
        <v>286</v>
      </c>
      <c r="AL118" s="917"/>
      <c r="AM118" s="917"/>
      <c r="AN118" s="917"/>
      <c r="AO118" s="918"/>
      <c r="AP118" s="1003" t="s">
        <v>400</v>
      </c>
      <c r="AQ118" s="1004"/>
      <c r="AR118" s="1004"/>
      <c r="AS118" s="1004"/>
      <c r="AT118" s="1005"/>
      <c r="AU118" s="932"/>
      <c r="AV118" s="933"/>
      <c r="AW118" s="933"/>
      <c r="AX118" s="933"/>
      <c r="AY118" s="933"/>
      <c r="AZ118" s="1006" t="s">
        <v>428</v>
      </c>
      <c r="BA118" s="997"/>
      <c r="BB118" s="997"/>
      <c r="BC118" s="997"/>
      <c r="BD118" s="997"/>
      <c r="BE118" s="997"/>
      <c r="BF118" s="997"/>
      <c r="BG118" s="997"/>
      <c r="BH118" s="997"/>
      <c r="BI118" s="997"/>
      <c r="BJ118" s="997"/>
      <c r="BK118" s="997"/>
      <c r="BL118" s="997"/>
      <c r="BM118" s="997"/>
      <c r="BN118" s="997"/>
      <c r="BO118" s="997"/>
      <c r="BP118" s="998"/>
      <c r="BQ118" s="1029" t="s">
        <v>112</v>
      </c>
      <c r="BR118" s="1030"/>
      <c r="BS118" s="1030"/>
      <c r="BT118" s="1030"/>
      <c r="BU118" s="1030"/>
      <c r="BV118" s="1030" t="s">
        <v>112</v>
      </c>
      <c r="BW118" s="1030"/>
      <c r="BX118" s="1030"/>
      <c r="BY118" s="1030"/>
      <c r="BZ118" s="1030"/>
      <c r="CA118" s="1030" t="s">
        <v>112</v>
      </c>
      <c r="CB118" s="1030"/>
      <c r="CC118" s="1030"/>
      <c r="CD118" s="1030"/>
      <c r="CE118" s="1030"/>
      <c r="CF118" s="946" t="s">
        <v>112</v>
      </c>
      <c r="CG118" s="947"/>
      <c r="CH118" s="947"/>
      <c r="CI118" s="947"/>
      <c r="CJ118" s="947"/>
      <c r="CK118" s="977"/>
      <c r="CL118" s="978"/>
      <c r="CM118" s="948" t="s">
        <v>429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112</v>
      </c>
      <c r="DH118" s="991"/>
      <c r="DI118" s="991"/>
      <c r="DJ118" s="991"/>
      <c r="DK118" s="992"/>
      <c r="DL118" s="993" t="s">
        <v>112</v>
      </c>
      <c r="DM118" s="991"/>
      <c r="DN118" s="991"/>
      <c r="DO118" s="991"/>
      <c r="DP118" s="992"/>
      <c r="DQ118" s="993" t="s">
        <v>112</v>
      </c>
      <c r="DR118" s="991"/>
      <c r="DS118" s="991"/>
      <c r="DT118" s="991"/>
      <c r="DU118" s="992"/>
      <c r="DV118" s="994" t="s">
        <v>112</v>
      </c>
      <c r="DW118" s="995"/>
      <c r="DX118" s="995"/>
      <c r="DY118" s="995"/>
      <c r="DZ118" s="996"/>
    </row>
    <row r="119" spans="1:130" s="199" customFormat="1" ht="26.25" customHeight="1">
      <c r="A119" s="1090" t="s">
        <v>404</v>
      </c>
      <c r="B119" s="976"/>
      <c r="C119" s="955" t="s">
        <v>405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112</v>
      </c>
      <c r="AB119" s="924"/>
      <c r="AC119" s="924"/>
      <c r="AD119" s="924"/>
      <c r="AE119" s="925"/>
      <c r="AF119" s="926" t="s">
        <v>112</v>
      </c>
      <c r="AG119" s="924"/>
      <c r="AH119" s="924"/>
      <c r="AI119" s="924"/>
      <c r="AJ119" s="925"/>
      <c r="AK119" s="926" t="s">
        <v>112</v>
      </c>
      <c r="AL119" s="924"/>
      <c r="AM119" s="924"/>
      <c r="AN119" s="924"/>
      <c r="AO119" s="925"/>
      <c r="AP119" s="927" t="s">
        <v>112</v>
      </c>
      <c r="AQ119" s="928"/>
      <c r="AR119" s="928"/>
      <c r="AS119" s="928"/>
      <c r="AT119" s="929"/>
      <c r="AU119" s="934"/>
      <c r="AV119" s="935"/>
      <c r="AW119" s="935"/>
      <c r="AX119" s="935"/>
      <c r="AY119" s="935"/>
      <c r="AZ119" s="230" t="s">
        <v>170</v>
      </c>
      <c r="BA119" s="230"/>
      <c r="BB119" s="230"/>
      <c r="BC119" s="230"/>
      <c r="BD119" s="230"/>
      <c r="BE119" s="230"/>
      <c r="BF119" s="230"/>
      <c r="BG119" s="230"/>
      <c r="BH119" s="230"/>
      <c r="BI119" s="230"/>
      <c r="BJ119" s="230"/>
      <c r="BK119" s="230"/>
      <c r="BL119" s="230"/>
      <c r="BM119" s="230"/>
      <c r="BN119" s="230"/>
      <c r="BO119" s="1007" t="s">
        <v>430</v>
      </c>
      <c r="BP119" s="1038"/>
      <c r="BQ119" s="1029">
        <v>9362045</v>
      </c>
      <c r="BR119" s="1030"/>
      <c r="BS119" s="1030"/>
      <c r="BT119" s="1030"/>
      <c r="BU119" s="1030"/>
      <c r="BV119" s="1030">
        <v>8494993</v>
      </c>
      <c r="BW119" s="1030"/>
      <c r="BX119" s="1030"/>
      <c r="BY119" s="1030"/>
      <c r="BZ119" s="1030"/>
      <c r="CA119" s="1030">
        <v>8018686</v>
      </c>
      <c r="CB119" s="1030"/>
      <c r="CC119" s="1030"/>
      <c r="CD119" s="1030"/>
      <c r="CE119" s="1030"/>
      <c r="CF119" s="1031"/>
      <c r="CG119" s="1032"/>
      <c r="CH119" s="1032"/>
      <c r="CI119" s="1032"/>
      <c r="CJ119" s="1033"/>
      <c r="CK119" s="979"/>
      <c r="CL119" s="980"/>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112</v>
      </c>
      <c r="DH119" s="1016"/>
      <c r="DI119" s="1016"/>
      <c r="DJ119" s="1016"/>
      <c r="DK119" s="1017"/>
      <c r="DL119" s="1015" t="s">
        <v>112</v>
      </c>
      <c r="DM119" s="1016"/>
      <c r="DN119" s="1016"/>
      <c r="DO119" s="1016"/>
      <c r="DP119" s="1017"/>
      <c r="DQ119" s="1015" t="s">
        <v>112</v>
      </c>
      <c r="DR119" s="1016"/>
      <c r="DS119" s="1016"/>
      <c r="DT119" s="1016"/>
      <c r="DU119" s="1017"/>
      <c r="DV119" s="1018" t="s">
        <v>112</v>
      </c>
      <c r="DW119" s="1019"/>
      <c r="DX119" s="1019"/>
      <c r="DY119" s="1019"/>
      <c r="DZ119" s="1020"/>
    </row>
    <row r="120" spans="1:130" s="199" customFormat="1" ht="26.25" customHeight="1">
      <c r="A120" s="1091"/>
      <c r="B120" s="978"/>
      <c r="C120" s="948" t="s">
        <v>408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112</v>
      </c>
      <c r="AB120" s="991"/>
      <c r="AC120" s="991"/>
      <c r="AD120" s="991"/>
      <c r="AE120" s="992"/>
      <c r="AF120" s="993" t="s">
        <v>112</v>
      </c>
      <c r="AG120" s="991"/>
      <c r="AH120" s="991"/>
      <c r="AI120" s="991"/>
      <c r="AJ120" s="992"/>
      <c r="AK120" s="993" t="s">
        <v>112</v>
      </c>
      <c r="AL120" s="991"/>
      <c r="AM120" s="991"/>
      <c r="AN120" s="991"/>
      <c r="AO120" s="992"/>
      <c r="AP120" s="994" t="s">
        <v>112</v>
      </c>
      <c r="AQ120" s="995"/>
      <c r="AR120" s="995"/>
      <c r="AS120" s="995"/>
      <c r="AT120" s="996"/>
      <c r="AU120" s="1021" t="s">
        <v>432</v>
      </c>
      <c r="AV120" s="1022"/>
      <c r="AW120" s="1022"/>
      <c r="AX120" s="1022"/>
      <c r="AY120" s="1023"/>
      <c r="AZ120" s="972" t="s">
        <v>433</v>
      </c>
      <c r="BA120" s="921"/>
      <c r="BB120" s="921"/>
      <c r="BC120" s="921"/>
      <c r="BD120" s="921"/>
      <c r="BE120" s="921"/>
      <c r="BF120" s="921"/>
      <c r="BG120" s="921"/>
      <c r="BH120" s="921"/>
      <c r="BI120" s="921"/>
      <c r="BJ120" s="921"/>
      <c r="BK120" s="921"/>
      <c r="BL120" s="921"/>
      <c r="BM120" s="921"/>
      <c r="BN120" s="921"/>
      <c r="BO120" s="921"/>
      <c r="BP120" s="922"/>
      <c r="BQ120" s="958">
        <v>5102405</v>
      </c>
      <c r="BR120" s="959"/>
      <c r="BS120" s="959"/>
      <c r="BT120" s="959"/>
      <c r="BU120" s="959"/>
      <c r="BV120" s="959">
        <v>4586228</v>
      </c>
      <c r="BW120" s="959"/>
      <c r="BX120" s="959"/>
      <c r="BY120" s="959"/>
      <c r="BZ120" s="959"/>
      <c r="CA120" s="959">
        <v>4554760</v>
      </c>
      <c r="CB120" s="959"/>
      <c r="CC120" s="959"/>
      <c r="CD120" s="959"/>
      <c r="CE120" s="959"/>
      <c r="CF120" s="973">
        <v>151.80000000000001</v>
      </c>
      <c r="CG120" s="974"/>
      <c r="CH120" s="974"/>
      <c r="CI120" s="974"/>
      <c r="CJ120" s="974"/>
      <c r="CK120" s="1039" t="s">
        <v>434</v>
      </c>
      <c r="CL120" s="1040"/>
      <c r="CM120" s="1040"/>
      <c r="CN120" s="1040"/>
      <c r="CO120" s="1041"/>
      <c r="CP120" s="1047" t="s">
        <v>383</v>
      </c>
      <c r="CQ120" s="1048"/>
      <c r="CR120" s="1048"/>
      <c r="CS120" s="1048"/>
      <c r="CT120" s="1048"/>
      <c r="CU120" s="1048"/>
      <c r="CV120" s="1048"/>
      <c r="CW120" s="1048"/>
      <c r="CX120" s="1048"/>
      <c r="CY120" s="1048"/>
      <c r="CZ120" s="1048"/>
      <c r="DA120" s="1048"/>
      <c r="DB120" s="1048"/>
      <c r="DC120" s="1048"/>
      <c r="DD120" s="1048"/>
      <c r="DE120" s="1048"/>
      <c r="DF120" s="1049"/>
      <c r="DG120" s="958">
        <v>156360</v>
      </c>
      <c r="DH120" s="959"/>
      <c r="DI120" s="959"/>
      <c r="DJ120" s="959"/>
      <c r="DK120" s="959"/>
      <c r="DL120" s="959">
        <v>67296</v>
      </c>
      <c r="DM120" s="959"/>
      <c r="DN120" s="959"/>
      <c r="DO120" s="959"/>
      <c r="DP120" s="959"/>
      <c r="DQ120" s="959">
        <v>75000</v>
      </c>
      <c r="DR120" s="959"/>
      <c r="DS120" s="959"/>
      <c r="DT120" s="959"/>
      <c r="DU120" s="959"/>
      <c r="DV120" s="960">
        <v>2.5</v>
      </c>
      <c r="DW120" s="960"/>
      <c r="DX120" s="960"/>
      <c r="DY120" s="960"/>
      <c r="DZ120" s="961"/>
    </row>
    <row r="121" spans="1:130" s="199" customFormat="1" ht="26.25" customHeight="1">
      <c r="A121" s="1091"/>
      <c r="B121" s="978"/>
      <c r="C121" s="999" t="s">
        <v>435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112</v>
      </c>
      <c r="AB121" s="991"/>
      <c r="AC121" s="991"/>
      <c r="AD121" s="991"/>
      <c r="AE121" s="992"/>
      <c r="AF121" s="993" t="s">
        <v>112</v>
      </c>
      <c r="AG121" s="991"/>
      <c r="AH121" s="991"/>
      <c r="AI121" s="991"/>
      <c r="AJ121" s="992"/>
      <c r="AK121" s="993" t="s">
        <v>112</v>
      </c>
      <c r="AL121" s="991"/>
      <c r="AM121" s="991"/>
      <c r="AN121" s="991"/>
      <c r="AO121" s="992"/>
      <c r="AP121" s="994" t="s">
        <v>112</v>
      </c>
      <c r="AQ121" s="995"/>
      <c r="AR121" s="995"/>
      <c r="AS121" s="995"/>
      <c r="AT121" s="996"/>
      <c r="AU121" s="1024"/>
      <c r="AV121" s="1025"/>
      <c r="AW121" s="1025"/>
      <c r="AX121" s="1025"/>
      <c r="AY121" s="1026"/>
      <c r="AZ121" s="981" t="s">
        <v>436</v>
      </c>
      <c r="BA121" s="982"/>
      <c r="BB121" s="982"/>
      <c r="BC121" s="982"/>
      <c r="BD121" s="982"/>
      <c r="BE121" s="982"/>
      <c r="BF121" s="982"/>
      <c r="BG121" s="982"/>
      <c r="BH121" s="982"/>
      <c r="BI121" s="982"/>
      <c r="BJ121" s="982"/>
      <c r="BK121" s="982"/>
      <c r="BL121" s="982"/>
      <c r="BM121" s="982"/>
      <c r="BN121" s="982"/>
      <c r="BO121" s="982"/>
      <c r="BP121" s="983"/>
      <c r="BQ121" s="951">
        <v>695412</v>
      </c>
      <c r="BR121" s="952"/>
      <c r="BS121" s="952"/>
      <c r="BT121" s="952"/>
      <c r="BU121" s="952"/>
      <c r="BV121" s="952">
        <v>352912</v>
      </c>
      <c r="BW121" s="952"/>
      <c r="BX121" s="952"/>
      <c r="BY121" s="952"/>
      <c r="BZ121" s="952"/>
      <c r="CA121" s="952">
        <v>336909</v>
      </c>
      <c r="CB121" s="952"/>
      <c r="CC121" s="952"/>
      <c r="CD121" s="952"/>
      <c r="CE121" s="952"/>
      <c r="CF121" s="946">
        <v>11.2</v>
      </c>
      <c r="CG121" s="947"/>
      <c r="CH121" s="947"/>
      <c r="CI121" s="947"/>
      <c r="CJ121" s="947"/>
      <c r="CK121" s="1042"/>
      <c r="CL121" s="1043"/>
      <c r="CM121" s="1043"/>
      <c r="CN121" s="1043"/>
      <c r="CO121" s="1044"/>
      <c r="CP121" s="1052"/>
      <c r="CQ121" s="1053"/>
      <c r="CR121" s="1053"/>
      <c r="CS121" s="1053"/>
      <c r="CT121" s="1053"/>
      <c r="CU121" s="1053"/>
      <c r="CV121" s="1053"/>
      <c r="CW121" s="1053"/>
      <c r="CX121" s="1053"/>
      <c r="CY121" s="1053"/>
      <c r="CZ121" s="1053"/>
      <c r="DA121" s="1053"/>
      <c r="DB121" s="1053"/>
      <c r="DC121" s="1053"/>
      <c r="DD121" s="1053"/>
      <c r="DE121" s="1053"/>
      <c r="DF121" s="1054"/>
      <c r="DG121" s="951"/>
      <c r="DH121" s="952"/>
      <c r="DI121" s="952"/>
      <c r="DJ121" s="952"/>
      <c r="DK121" s="952"/>
      <c r="DL121" s="952"/>
      <c r="DM121" s="952"/>
      <c r="DN121" s="952"/>
      <c r="DO121" s="952"/>
      <c r="DP121" s="952"/>
      <c r="DQ121" s="952"/>
      <c r="DR121" s="952"/>
      <c r="DS121" s="952"/>
      <c r="DT121" s="952"/>
      <c r="DU121" s="952"/>
      <c r="DV121" s="953"/>
      <c r="DW121" s="953"/>
      <c r="DX121" s="953"/>
      <c r="DY121" s="953"/>
      <c r="DZ121" s="954"/>
    </row>
    <row r="122" spans="1:130" s="199" customFormat="1" ht="26.25" customHeight="1">
      <c r="A122" s="1091"/>
      <c r="B122" s="978"/>
      <c r="C122" s="948" t="s">
        <v>418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112</v>
      </c>
      <c r="AB122" s="991"/>
      <c r="AC122" s="991"/>
      <c r="AD122" s="991"/>
      <c r="AE122" s="992"/>
      <c r="AF122" s="993" t="s">
        <v>112</v>
      </c>
      <c r="AG122" s="991"/>
      <c r="AH122" s="991"/>
      <c r="AI122" s="991"/>
      <c r="AJ122" s="992"/>
      <c r="AK122" s="993" t="s">
        <v>112</v>
      </c>
      <c r="AL122" s="991"/>
      <c r="AM122" s="991"/>
      <c r="AN122" s="991"/>
      <c r="AO122" s="992"/>
      <c r="AP122" s="994" t="s">
        <v>112</v>
      </c>
      <c r="AQ122" s="995"/>
      <c r="AR122" s="995"/>
      <c r="AS122" s="995"/>
      <c r="AT122" s="996"/>
      <c r="AU122" s="1024"/>
      <c r="AV122" s="1025"/>
      <c r="AW122" s="1025"/>
      <c r="AX122" s="1025"/>
      <c r="AY122" s="1026"/>
      <c r="AZ122" s="1006" t="s">
        <v>437</v>
      </c>
      <c r="BA122" s="997"/>
      <c r="BB122" s="997"/>
      <c r="BC122" s="997"/>
      <c r="BD122" s="997"/>
      <c r="BE122" s="997"/>
      <c r="BF122" s="997"/>
      <c r="BG122" s="997"/>
      <c r="BH122" s="997"/>
      <c r="BI122" s="997"/>
      <c r="BJ122" s="997"/>
      <c r="BK122" s="997"/>
      <c r="BL122" s="997"/>
      <c r="BM122" s="997"/>
      <c r="BN122" s="997"/>
      <c r="BO122" s="997"/>
      <c r="BP122" s="998"/>
      <c r="BQ122" s="1029">
        <v>5303039</v>
      </c>
      <c r="BR122" s="1030"/>
      <c r="BS122" s="1030"/>
      <c r="BT122" s="1030"/>
      <c r="BU122" s="1030"/>
      <c r="BV122" s="1030">
        <v>5014640</v>
      </c>
      <c r="BW122" s="1030"/>
      <c r="BX122" s="1030"/>
      <c r="BY122" s="1030"/>
      <c r="BZ122" s="1030"/>
      <c r="CA122" s="1030">
        <v>4674906</v>
      </c>
      <c r="CB122" s="1030"/>
      <c r="CC122" s="1030"/>
      <c r="CD122" s="1030"/>
      <c r="CE122" s="1030"/>
      <c r="CF122" s="1050">
        <v>155.80000000000001</v>
      </c>
      <c r="CG122" s="1051"/>
      <c r="CH122" s="1051"/>
      <c r="CI122" s="1051"/>
      <c r="CJ122" s="1051"/>
      <c r="CK122" s="1042"/>
      <c r="CL122" s="1043"/>
      <c r="CM122" s="1043"/>
      <c r="CN122" s="1043"/>
      <c r="CO122" s="1044"/>
      <c r="CP122" s="1052"/>
      <c r="CQ122" s="1053"/>
      <c r="CR122" s="1053"/>
      <c r="CS122" s="1053"/>
      <c r="CT122" s="1053"/>
      <c r="CU122" s="1053"/>
      <c r="CV122" s="1053"/>
      <c r="CW122" s="1053"/>
      <c r="CX122" s="1053"/>
      <c r="CY122" s="1053"/>
      <c r="CZ122" s="1053"/>
      <c r="DA122" s="1053"/>
      <c r="DB122" s="1053"/>
      <c r="DC122" s="1053"/>
      <c r="DD122" s="1053"/>
      <c r="DE122" s="1053"/>
      <c r="DF122" s="1054"/>
      <c r="DG122" s="951"/>
      <c r="DH122" s="952"/>
      <c r="DI122" s="952"/>
      <c r="DJ122" s="952"/>
      <c r="DK122" s="952"/>
      <c r="DL122" s="952"/>
      <c r="DM122" s="952"/>
      <c r="DN122" s="952"/>
      <c r="DO122" s="952"/>
      <c r="DP122" s="952"/>
      <c r="DQ122" s="952"/>
      <c r="DR122" s="952"/>
      <c r="DS122" s="952"/>
      <c r="DT122" s="952"/>
      <c r="DU122" s="952"/>
      <c r="DV122" s="953"/>
      <c r="DW122" s="953"/>
      <c r="DX122" s="953"/>
      <c r="DY122" s="953"/>
      <c r="DZ122" s="954"/>
    </row>
    <row r="123" spans="1:130" s="199" customFormat="1" ht="26.25" customHeight="1">
      <c r="A123" s="1091"/>
      <c r="B123" s="978"/>
      <c r="C123" s="948" t="s">
        <v>424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112</v>
      </c>
      <c r="AB123" s="991"/>
      <c r="AC123" s="991"/>
      <c r="AD123" s="991"/>
      <c r="AE123" s="992"/>
      <c r="AF123" s="993" t="s">
        <v>112</v>
      </c>
      <c r="AG123" s="991"/>
      <c r="AH123" s="991"/>
      <c r="AI123" s="991"/>
      <c r="AJ123" s="992"/>
      <c r="AK123" s="993" t="s">
        <v>112</v>
      </c>
      <c r="AL123" s="991"/>
      <c r="AM123" s="991"/>
      <c r="AN123" s="991"/>
      <c r="AO123" s="992"/>
      <c r="AP123" s="994" t="s">
        <v>112</v>
      </c>
      <c r="AQ123" s="995"/>
      <c r="AR123" s="995"/>
      <c r="AS123" s="995"/>
      <c r="AT123" s="996"/>
      <c r="AU123" s="1027"/>
      <c r="AV123" s="1028"/>
      <c r="AW123" s="1028"/>
      <c r="AX123" s="1028"/>
      <c r="AY123" s="1028"/>
      <c r="AZ123" s="230" t="s">
        <v>170</v>
      </c>
      <c r="BA123" s="230"/>
      <c r="BB123" s="230"/>
      <c r="BC123" s="230"/>
      <c r="BD123" s="230"/>
      <c r="BE123" s="230"/>
      <c r="BF123" s="230"/>
      <c r="BG123" s="230"/>
      <c r="BH123" s="230"/>
      <c r="BI123" s="230"/>
      <c r="BJ123" s="230"/>
      <c r="BK123" s="230"/>
      <c r="BL123" s="230"/>
      <c r="BM123" s="230"/>
      <c r="BN123" s="230"/>
      <c r="BO123" s="1007" t="s">
        <v>438</v>
      </c>
      <c r="BP123" s="1038"/>
      <c r="BQ123" s="1097">
        <v>11100856</v>
      </c>
      <c r="BR123" s="1098"/>
      <c r="BS123" s="1098"/>
      <c r="BT123" s="1098"/>
      <c r="BU123" s="1098"/>
      <c r="BV123" s="1098">
        <v>9953780</v>
      </c>
      <c r="BW123" s="1098"/>
      <c r="BX123" s="1098"/>
      <c r="BY123" s="1098"/>
      <c r="BZ123" s="1098"/>
      <c r="CA123" s="1098">
        <v>9566575</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199" customFormat="1" ht="26.25" customHeight="1" thickBot="1">
      <c r="A124" s="1091"/>
      <c r="B124" s="978"/>
      <c r="C124" s="948" t="s">
        <v>427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112</v>
      </c>
      <c r="AB124" s="991"/>
      <c r="AC124" s="991"/>
      <c r="AD124" s="991"/>
      <c r="AE124" s="992"/>
      <c r="AF124" s="993" t="s">
        <v>112</v>
      </c>
      <c r="AG124" s="991"/>
      <c r="AH124" s="991"/>
      <c r="AI124" s="991"/>
      <c r="AJ124" s="992"/>
      <c r="AK124" s="993" t="s">
        <v>112</v>
      </c>
      <c r="AL124" s="991"/>
      <c r="AM124" s="991"/>
      <c r="AN124" s="991"/>
      <c r="AO124" s="992"/>
      <c r="AP124" s="994" t="s">
        <v>112</v>
      </c>
      <c r="AQ124" s="995"/>
      <c r="AR124" s="995"/>
      <c r="AS124" s="995"/>
      <c r="AT124" s="996"/>
      <c r="AU124" s="1093" t="s">
        <v>439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112</v>
      </c>
      <c r="BR124" s="1060"/>
      <c r="BS124" s="1060"/>
      <c r="BT124" s="1060"/>
      <c r="BU124" s="1060"/>
      <c r="BV124" s="1060" t="s">
        <v>112</v>
      </c>
      <c r="BW124" s="1060"/>
      <c r="BX124" s="1060"/>
      <c r="BY124" s="1060"/>
      <c r="BZ124" s="1060"/>
      <c r="CA124" s="1060" t="s">
        <v>112</v>
      </c>
      <c r="CB124" s="1060"/>
      <c r="CC124" s="1060"/>
      <c r="CD124" s="1060"/>
      <c r="CE124" s="1060"/>
      <c r="CF124" s="1061"/>
      <c r="CG124" s="1062"/>
      <c r="CH124" s="1062"/>
      <c r="CI124" s="1062"/>
      <c r="CJ124" s="1063"/>
      <c r="CK124" s="1045"/>
      <c r="CL124" s="1045"/>
      <c r="CM124" s="1045"/>
      <c r="CN124" s="1045"/>
      <c r="CO124" s="1046"/>
      <c r="CP124" s="1052" t="s">
        <v>440</v>
      </c>
      <c r="CQ124" s="1053"/>
      <c r="CR124" s="1053"/>
      <c r="CS124" s="1053"/>
      <c r="CT124" s="1053"/>
      <c r="CU124" s="1053"/>
      <c r="CV124" s="1053"/>
      <c r="CW124" s="1053"/>
      <c r="CX124" s="1053"/>
      <c r="CY124" s="1053"/>
      <c r="CZ124" s="1053"/>
      <c r="DA124" s="1053"/>
      <c r="DB124" s="1053"/>
      <c r="DC124" s="1053"/>
      <c r="DD124" s="1053"/>
      <c r="DE124" s="1053"/>
      <c r="DF124" s="1054"/>
      <c r="DG124" s="1037" t="s">
        <v>112</v>
      </c>
      <c r="DH124" s="1016"/>
      <c r="DI124" s="1016"/>
      <c r="DJ124" s="1016"/>
      <c r="DK124" s="1017"/>
      <c r="DL124" s="1015" t="s">
        <v>112</v>
      </c>
      <c r="DM124" s="1016"/>
      <c r="DN124" s="1016"/>
      <c r="DO124" s="1016"/>
      <c r="DP124" s="1017"/>
      <c r="DQ124" s="1015" t="s">
        <v>112</v>
      </c>
      <c r="DR124" s="1016"/>
      <c r="DS124" s="1016"/>
      <c r="DT124" s="1016"/>
      <c r="DU124" s="1017"/>
      <c r="DV124" s="1018" t="s">
        <v>112</v>
      </c>
      <c r="DW124" s="1019"/>
      <c r="DX124" s="1019"/>
      <c r="DY124" s="1019"/>
      <c r="DZ124" s="1020"/>
    </row>
    <row r="125" spans="1:130" s="199" customFormat="1" ht="26.25" customHeight="1">
      <c r="A125" s="1091"/>
      <c r="B125" s="978"/>
      <c r="C125" s="948" t="s">
        <v>429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112</v>
      </c>
      <c r="AB125" s="991"/>
      <c r="AC125" s="991"/>
      <c r="AD125" s="991"/>
      <c r="AE125" s="992"/>
      <c r="AF125" s="993" t="s">
        <v>112</v>
      </c>
      <c r="AG125" s="991"/>
      <c r="AH125" s="991"/>
      <c r="AI125" s="991"/>
      <c r="AJ125" s="992"/>
      <c r="AK125" s="993" t="s">
        <v>112</v>
      </c>
      <c r="AL125" s="991"/>
      <c r="AM125" s="991"/>
      <c r="AN125" s="991"/>
      <c r="AO125" s="992"/>
      <c r="AP125" s="994" t="s">
        <v>112</v>
      </c>
      <c r="AQ125" s="995"/>
      <c r="AR125" s="995"/>
      <c r="AS125" s="995"/>
      <c r="AT125" s="99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5" t="s">
        <v>441</v>
      </c>
      <c r="CL125" s="1040"/>
      <c r="CM125" s="1040"/>
      <c r="CN125" s="1040"/>
      <c r="CO125" s="1041"/>
      <c r="CP125" s="972" t="s">
        <v>442</v>
      </c>
      <c r="CQ125" s="921"/>
      <c r="CR125" s="921"/>
      <c r="CS125" s="921"/>
      <c r="CT125" s="921"/>
      <c r="CU125" s="921"/>
      <c r="CV125" s="921"/>
      <c r="CW125" s="921"/>
      <c r="CX125" s="921"/>
      <c r="CY125" s="921"/>
      <c r="CZ125" s="921"/>
      <c r="DA125" s="921"/>
      <c r="DB125" s="921"/>
      <c r="DC125" s="921"/>
      <c r="DD125" s="921"/>
      <c r="DE125" s="921"/>
      <c r="DF125" s="922"/>
      <c r="DG125" s="958" t="s">
        <v>112</v>
      </c>
      <c r="DH125" s="959"/>
      <c r="DI125" s="959"/>
      <c r="DJ125" s="959"/>
      <c r="DK125" s="959"/>
      <c r="DL125" s="959" t="s">
        <v>112</v>
      </c>
      <c r="DM125" s="959"/>
      <c r="DN125" s="959"/>
      <c r="DO125" s="959"/>
      <c r="DP125" s="959"/>
      <c r="DQ125" s="959" t="s">
        <v>112</v>
      </c>
      <c r="DR125" s="959"/>
      <c r="DS125" s="959"/>
      <c r="DT125" s="959"/>
      <c r="DU125" s="959"/>
      <c r="DV125" s="960" t="s">
        <v>112</v>
      </c>
      <c r="DW125" s="960"/>
      <c r="DX125" s="960"/>
      <c r="DY125" s="960"/>
      <c r="DZ125" s="961"/>
    </row>
    <row r="126" spans="1:130" s="199" customFormat="1" ht="26.25" customHeight="1" thickBot="1">
      <c r="A126" s="1091"/>
      <c r="B126" s="978"/>
      <c r="C126" s="948" t="s">
        <v>431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112</v>
      </c>
      <c r="AB126" s="991"/>
      <c r="AC126" s="991"/>
      <c r="AD126" s="991"/>
      <c r="AE126" s="992"/>
      <c r="AF126" s="993" t="s">
        <v>112</v>
      </c>
      <c r="AG126" s="991"/>
      <c r="AH126" s="991"/>
      <c r="AI126" s="991"/>
      <c r="AJ126" s="992"/>
      <c r="AK126" s="993" t="s">
        <v>112</v>
      </c>
      <c r="AL126" s="991"/>
      <c r="AM126" s="991"/>
      <c r="AN126" s="991"/>
      <c r="AO126" s="992"/>
      <c r="AP126" s="994" t="s">
        <v>112</v>
      </c>
      <c r="AQ126" s="995"/>
      <c r="AR126" s="995"/>
      <c r="AS126" s="995"/>
      <c r="AT126" s="99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6"/>
      <c r="CL126" s="1043"/>
      <c r="CM126" s="1043"/>
      <c r="CN126" s="1043"/>
      <c r="CO126" s="1044"/>
      <c r="CP126" s="981" t="s">
        <v>443</v>
      </c>
      <c r="CQ126" s="982"/>
      <c r="CR126" s="982"/>
      <c r="CS126" s="982"/>
      <c r="CT126" s="982"/>
      <c r="CU126" s="982"/>
      <c r="CV126" s="982"/>
      <c r="CW126" s="982"/>
      <c r="CX126" s="982"/>
      <c r="CY126" s="982"/>
      <c r="CZ126" s="982"/>
      <c r="DA126" s="982"/>
      <c r="DB126" s="982"/>
      <c r="DC126" s="982"/>
      <c r="DD126" s="982"/>
      <c r="DE126" s="982"/>
      <c r="DF126" s="983"/>
      <c r="DG126" s="951" t="s">
        <v>112</v>
      </c>
      <c r="DH126" s="952"/>
      <c r="DI126" s="952"/>
      <c r="DJ126" s="952"/>
      <c r="DK126" s="952"/>
      <c r="DL126" s="952" t="s">
        <v>112</v>
      </c>
      <c r="DM126" s="952"/>
      <c r="DN126" s="952"/>
      <c r="DO126" s="952"/>
      <c r="DP126" s="952"/>
      <c r="DQ126" s="952" t="s">
        <v>112</v>
      </c>
      <c r="DR126" s="952"/>
      <c r="DS126" s="952"/>
      <c r="DT126" s="952"/>
      <c r="DU126" s="952"/>
      <c r="DV126" s="953" t="s">
        <v>112</v>
      </c>
      <c r="DW126" s="953"/>
      <c r="DX126" s="953"/>
      <c r="DY126" s="953"/>
      <c r="DZ126" s="954"/>
    </row>
    <row r="127" spans="1:130" s="199" customFormat="1" ht="26.25" customHeight="1">
      <c r="A127" s="1092"/>
      <c r="B127" s="980"/>
      <c r="C127" s="1034" t="s">
        <v>444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112</v>
      </c>
      <c r="AB127" s="991"/>
      <c r="AC127" s="991"/>
      <c r="AD127" s="991"/>
      <c r="AE127" s="992"/>
      <c r="AF127" s="993" t="s">
        <v>112</v>
      </c>
      <c r="AG127" s="991"/>
      <c r="AH127" s="991"/>
      <c r="AI127" s="991"/>
      <c r="AJ127" s="992"/>
      <c r="AK127" s="993" t="s">
        <v>112</v>
      </c>
      <c r="AL127" s="991"/>
      <c r="AM127" s="991"/>
      <c r="AN127" s="991"/>
      <c r="AO127" s="992"/>
      <c r="AP127" s="994" t="s">
        <v>112</v>
      </c>
      <c r="AQ127" s="995"/>
      <c r="AR127" s="995"/>
      <c r="AS127" s="995"/>
      <c r="AT127" s="996"/>
      <c r="AU127" s="235"/>
      <c r="AV127" s="235"/>
      <c r="AW127" s="235"/>
      <c r="AX127" s="1064" t="s">
        <v>445</v>
      </c>
      <c r="AY127" s="1065"/>
      <c r="AZ127" s="1065"/>
      <c r="BA127" s="1065"/>
      <c r="BB127" s="1065"/>
      <c r="BC127" s="1065"/>
      <c r="BD127" s="1065"/>
      <c r="BE127" s="1066"/>
      <c r="BF127" s="1067" t="s">
        <v>446</v>
      </c>
      <c r="BG127" s="1065"/>
      <c r="BH127" s="1065"/>
      <c r="BI127" s="1065"/>
      <c r="BJ127" s="1065"/>
      <c r="BK127" s="1065"/>
      <c r="BL127" s="1066"/>
      <c r="BM127" s="1067" t="s">
        <v>447</v>
      </c>
      <c r="BN127" s="1065"/>
      <c r="BO127" s="1065"/>
      <c r="BP127" s="1065"/>
      <c r="BQ127" s="1065"/>
      <c r="BR127" s="1065"/>
      <c r="BS127" s="1066"/>
      <c r="BT127" s="1067" t="s">
        <v>448</v>
      </c>
      <c r="BU127" s="1065"/>
      <c r="BV127" s="1065"/>
      <c r="BW127" s="1065"/>
      <c r="BX127" s="1065"/>
      <c r="BY127" s="1065"/>
      <c r="BZ127" s="1089"/>
      <c r="CA127" s="235"/>
      <c r="CB127" s="235"/>
      <c r="CC127" s="235"/>
      <c r="CD127" s="236"/>
      <c r="CE127" s="236"/>
      <c r="CF127" s="236"/>
      <c r="CG127" s="233"/>
      <c r="CH127" s="233"/>
      <c r="CI127" s="233"/>
      <c r="CJ127" s="234"/>
      <c r="CK127" s="1056"/>
      <c r="CL127" s="1043"/>
      <c r="CM127" s="1043"/>
      <c r="CN127" s="1043"/>
      <c r="CO127" s="1044"/>
      <c r="CP127" s="981" t="s">
        <v>449</v>
      </c>
      <c r="CQ127" s="982"/>
      <c r="CR127" s="982"/>
      <c r="CS127" s="982"/>
      <c r="CT127" s="982"/>
      <c r="CU127" s="982"/>
      <c r="CV127" s="982"/>
      <c r="CW127" s="982"/>
      <c r="CX127" s="982"/>
      <c r="CY127" s="982"/>
      <c r="CZ127" s="982"/>
      <c r="DA127" s="982"/>
      <c r="DB127" s="982"/>
      <c r="DC127" s="982"/>
      <c r="DD127" s="982"/>
      <c r="DE127" s="982"/>
      <c r="DF127" s="983"/>
      <c r="DG127" s="951" t="s">
        <v>112</v>
      </c>
      <c r="DH127" s="952"/>
      <c r="DI127" s="952"/>
      <c r="DJ127" s="952"/>
      <c r="DK127" s="952"/>
      <c r="DL127" s="952" t="s">
        <v>112</v>
      </c>
      <c r="DM127" s="952"/>
      <c r="DN127" s="952"/>
      <c r="DO127" s="952"/>
      <c r="DP127" s="952"/>
      <c r="DQ127" s="952" t="s">
        <v>112</v>
      </c>
      <c r="DR127" s="952"/>
      <c r="DS127" s="952"/>
      <c r="DT127" s="952"/>
      <c r="DU127" s="952"/>
      <c r="DV127" s="953" t="s">
        <v>112</v>
      </c>
      <c r="DW127" s="953"/>
      <c r="DX127" s="953"/>
      <c r="DY127" s="953"/>
      <c r="DZ127" s="954"/>
    </row>
    <row r="128" spans="1:130" s="199" customFormat="1" ht="26.25" customHeight="1" thickBot="1">
      <c r="A128" s="1075" t="s">
        <v>450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451</v>
      </c>
      <c r="X128" s="1077"/>
      <c r="Y128" s="1077"/>
      <c r="Z128" s="1078"/>
      <c r="AA128" s="1079">
        <v>29534</v>
      </c>
      <c r="AB128" s="1080"/>
      <c r="AC128" s="1080"/>
      <c r="AD128" s="1080"/>
      <c r="AE128" s="1081"/>
      <c r="AF128" s="1082">
        <v>30696</v>
      </c>
      <c r="AG128" s="1080"/>
      <c r="AH128" s="1080"/>
      <c r="AI128" s="1080"/>
      <c r="AJ128" s="1081"/>
      <c r="AK128" s="1082">
        <v>29000</v>
      </c>
      <c r="AL128" s="1080"/>
      <c r="AM128" s="1080"/>
      <c r="AN128" s="1080"/>
      <c r="AO128" s="1081"/>
      <c r="AP128" s="1083"/>
      <c r="AQ128" s="1084"/>
      <c r="AR128" s="1084"/>
      <c r="AS128" s="1084"/>
      <c r="AT128" s="1085"/>
      <c r="AU128" s="235"/>
      <c r="AV128" s="235"/>
      <c r="AW128" s="235"/>
      <c r="AX128" s="920" t="s">
        <v>452</v>
      </c>
      <c r="AY128" s="921"/>
      <c r="AZ128" s="921"/>
      <c r="BA128" s="921"/>
      <c r="BB128" s="921"/>
      <c r="BC128" s="921"/>
      <c r="BD128" s="921"/>
      <c r="BE128" s="922"/>
      <c r="BF128" s="1086" t="s">
        <v>112</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36"/>
      <c r="CB128" s="236"/>
      <c r="CC128" s="236"/>
      <c r="CD128" s="236"/>
      <c r="CE128" s="236"/>
      <c r="CF128" s="236"/>
      <c r="CG128" s="233"/>
      <c r="CH128" s="233"/>
      <c r="CI128" s="233"/>
      <c r="CJ128" s="234"/>
      <c r="CK128" s="1057"/>
      <c r="CL128" s="1058"/>
      <c r="CM128" s="1058"/>
      <c r="CN128" s="1058"/>
      <c r="CO128" s="1059"/>
      <c r="CP128" s="1068" t="s">
        <v>453</v>
      </c>
      <c r="CQ128" s="1069"/>
      <c r="CR128" s="1069"/>
      <c r="CS128" s="1069"/>
      <c r="CT128" s="1069"/>
      <c r="CU128" s="1069"/>
      <c r="CV128" s="1069"/>
      <c r="CW128" s="1069"/>
      <c r="CX128" s="1069"/>
      <c r="CY128" s="1069"/>
      <c r="CZ128" s="1069"/>
      <c r="DA128" s="1069"/>
      <c r="DB128" s="1069"/>
      <c r="DC128" s="1069"/>
      <c r="DD128" s="1069"/>
      <c r="DE128" s="1069"/>
      <c r="DF128" s="1070"/>
      <c r="DG128" s="1071" t="s">
        <v>112</v>
      </c>
      <c r="DH128" s="1072"/>
      <c r="DI128" s="1072"/>
      <c r="DJ128" s="1072"/>
      <c r="DK128" s="1072"/>
      <c r="DL128" s="1072" t="s">
        <v>112</v>
      </c>
      <c r="DM128" s="1072"/>
      <c r="DN128" s="1072"/>
      <c r="DO128" s="1072"/>
      <c r="DP128" s="1072"/>
      <c r="DQ128" s="1072" t="s">
        <v>112</v>
      </c>
      <c r="DR128" s="1072"/>
      <c r="DS128" s="1072"/>
      <c r="DT128" s="1072"/>
      <c r="DU128" s="1072"/>
      <c r="DV128" s="1073" t="s">
        <v>112</v>
      </c>
      <c r="DW128" s="1073"/>
      <c r="DX128" s="1073"/>
      <c r="DY128" s="1073"/>
      <c r="DZ128" s="1074"/>
    </row>
    <row r="129" spans="1:131" s="199" customFormat="1" ht="26.25" customHeight="1">
      <c r="A129" s="962" t="s">
        <v>91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454</v>
      </c>
      <c r="X129" s="1106"/>
      <c r="Y129" s="1106"/>
      <c r="Z129" s="1107"/>
      <c r="AA129" s="990">
        <v>3758137</v>
      </c>
      <c r="AB129" s="991"/>
      <c r="AC129" s="991"/>
      <c r="AD129" s="991"/>
      <c r="AE129" s="992"/>
      <c r="AF129" s="993">
        <v>3875490</v>
      </c>
      <c r="AG129" s="991"/>
      <c r="AH129" s="991"/>
      <c r="AI129" s="991"/>
      <c r="AJ129" s="992"/>
      <c r="AK129" s="993">
        <v>3739254</v>
      </c>
      <c r="AL129" s="991"/>
      <c r="AM129" s="991"/>
      <c r="AN129" s="991"/>
      <c r="AO129" s="992"/>
      <c r="AP129" s="1108"/>
      <c r="AQ129" s="1109"/>
      <c r="AR129" s="1109"/>
      <c r="AS129" s="1109"/>
      <c r="AT129" s="1110"/>
      <c r="AU129" s="237"/>
      <c r="AV129" s="237"/>
      <c r="AW129" s="237"/>
      <c r="AX129" s="1099" t="s">
        <v>455</v>
      </c>
      <c r="AY129" s="982"/>
      <c r="AZ129" s="982"/>
      <c r="BA129" s="982"/>
      <c r="BB129" s="982"/>
      <c r="BC129" s="982"/>
      <c r="BD129" s="982"/>
      <c r="BE129" s="983"/>
      <c r="BF129" s="1100" t="s">
        <v>112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2" t="s">
        <v>456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457</v>
      </c>
      <c r="X130" s="1106"/>
      <c r="Y130" s="1106"/>
      <c r="Z130" s="1107"/>
      <c r="AA130" s="990">
        <v>839888</v>
      </c>
      <c r="AB130" s="991"/>
      <c r="AC130" s="991"/>
      <c r="AD130" s="991"/>
      <c r="AE130" s="992"/>
      <c r="AF130" s="993">
        <v>828498</v>
      </c>
      <c r="AG130" s="991"/>
      <c r="AH130" s="991"/>
      <c r="AI130" s="991"/>
      <c r="AJ130" s="992"/>
      <c r="AK130" s="993">
        <v>739375</v>
      </c>
      <c r="AL130" s="991"/>
      <c r="AM130" s="991"/>
      <c r="AN130" s="991"/>
      <c r="AO130" s="992"/>
      <c r="AP130" s="1108"/>
      <c r="AQ130" s="1109"/>
      <c r="AR130" s="1109"/>
      <c r="AS130" s="1109"/>
      <c r="AT130" s="1110"/>
      <c r="AU130" s="237"/>
      <c r="AV130" s="237"/>
      <c r="AW130" s="237"/>
      <c r="AX130" s="1099" t="s">
        <v>458</v>
      </c>
      <c r="AY130" s="982"/>
      <c r="AZ130" s="982"/>
      <c r="BA130" s="982"/>
      <c r="BB130" s="982"/>
      <c r="BC130" s="982"/>
      <c r="BD130" s="982"/>
      <c r="BE130" s="983"/>
      <c r="BF130" s="1136">
        <v>6.8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459</v>
      </c>
      <c r="X131" s="1144"/>
      <c r="Y131" s="1144"/>
      <c r="Z131" s="1145"/>
      <c r="AA131" s="1037">
        <v>2918249</v>
      </c>
      <c r="AB131" s="1016"/>
      <c r="AC131" s="1016"/>
      <c r="AD131" s="1016"/>
      <c r="AE131" s="1017"/>
      <c r="AF131" s="1015">
        <v>3046992</v>
      </c>
      <c r="AG131" s="1016"/>
      <c r="AH131" s="1016"/>
      <c r="AI131" s="1016"/>
      <c r="AJ131" s="1017"/>
      <c r="AK131" s="1015">
        <v>2999879</v>
      </c>
      <c r="AL131" s="1016"/>
      <c r="AM131" s="1016"/>
      <c r="AN131" s="1016"/>
      <c r="AO131" s="1017"/>
      <c r="AP131" s="1146"/>
      <c r="AQ131" s="1147"/>
      <c r="AR131" s="1147"/>
      <c r="AS131" s="1147"/>
      <c r="AT131" s="1148"/>
      <c r="AU131" s="237"/>
      <c r="AV131" s="237"/>
      <c r="AW131" s="237"/>
      <c r="AX131" s="1118" t="s">
        <v>460</v>
      </c>
      <c r="AY131" s="1069"/>
      <c r="AZ131" s="1069"/>
      <c r="BA131" s="1069"/>
      <c r="BB131" s="1069"/>
      <c r="BC131" s="1069"/>
      <c r="BD131" s="1069"/>
      <c r="BE131" s="1070"/>
      <c r="BF131" s="1119" t="s">
        <v>112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5" t="s">
        <v>461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462</v>
      </c>
      <c r="W132" s="1129"/>
      <c r="X132" s="1129"/>
      <c r="Y132" s="1129"/>
      <c r="Z132" s="1130"/>
      <c r="AA132" s="1131">
        <v>6.6075238949999999</v>
      </c>
      <c r="AB132" s="1132"/>
      <c r="AC132" s="1132"/>
      <c r="AD132" s="1132"/>
      <c r="AE132" s="1133"/>
      <c r="AF132" s="1134">
        <v>7.4127861179999996</v>
      </c>
      <c r="AG132" s="1132"/>
      <c r="AH132" s="1132"/>
      <c r="AI132" s="1132"/>
      <c r="AJ132" s="1133"/>
      <c r="AK132" s="1134">
        <v>6.4574604510000002</v>
      </c>
      <c r="AL132" s="1132"/>
      <c r="AM132" s="1132"/>
      <c r="AN132" s="1132"/>
      <c r="AO132" s="1133"/>
      <c r="AP132" s="1031"/>
      <c r="AQ132" s="1032"/>
      <c r="AR132" s="1032"/>
      <c r="AS132" s="1032"/>
      <c r="AT132" s="113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463</v>
      </c>
      <c r="W133" s="1112"/>
      <c r="X133" s="1112"/>
      <c r="Y133" s="1112"/>
      <c r="Z133" s="1113"/>
      <c r="AA133" s="1114">
        <v>5.8</v>
      </c>
      <c r="AB133" s="1115"/>
      <c r="AC133" s="1115"/>
      <c r="AD133" s="1115"/>
      <c r="AE133" s="1116"/>
      <c r="AF133" s="1114">
        <v>6.7</v>
      </c>
      <c r="AG133" s="1115"/>
      <c r="AH133" s="1115"/>
      <c r="AI133" s="1115"/>
      <c r="AJ133" s="1116"/>
      <c r="AK133" s="1114">
        <v>6.8</v>
      </c>
      <c r="AL133" s="1115"/>
      <c r="AM133" s="1115"/>
      <c r="AN133" s="1115"/>
      <c r="AO133" s="1116"/>
      <c r="AP133" s="1061"/>
      <c r="AQ133" s="1062"/>
      <c r="AR133" s="1062"/>
      <c r="AS133" s="1062"/>
      <c r="AT133" s="111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K1"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464</v>
      </c>
      <c r="B5" s="248"/>
      <c r="C5" s="248"/>
      <c r="D5" s="248"/>
      <c r="E5" s="248"/>
      <c r="F5" s="248"/>
      <c r="G5" s="248"/>
      <c r="H5" s="248"/>
      <c r="I5" s="248"/>
      <c r="J5" s="248"/>
      <c r="K5" s="248"/>
      <c r="L5" s="248"/>
      <c r="M5" s="248"/>
      <c r="N5" s="248"/>
      <c r="O5" s="249"/>
    </row>
    <row r="6" spans="1:16">
      <c r="A6" s="250"/>
      <c r="B6" s="246"/>
      <c r="C6" s="246"/>
      <c r="D6" s="246"/>
      <c r="E6" s="246"/>
      <c r="F6" s="246"/>
      <c r="G6" s="251" t="s">
        <v>465</v>
      </c>
      <c r="H6" s="251"/>
      <c r="I6" s="251"/>
      <c r="J6" s="251"/>
      <c r="K6" s="246"/>
      <c r="L6" s="246"/>
      <c r="M6" s="246"/>
      <c r="N6" s="246"/>
    </row>
    <row r="7" spans="1:16">
      <c r="A7" s="250"/>
      <c r="B7" s="246"/>
      <c r="C7" s="246"/>
      <c r="D7" s="246"/>
      <c r="E7" s="246"/>
      <c r="F7" s="246"/>
      <c r="G7" s="253"/>
      <c r="H7" s="254"/>
      <c r="I7" s="254"/>
      <c r="J7" s="255"/>
      <c r="K7" s="1152" t="s">
        <v>466</v>
      </c>
      <c r="L7" s="256"/>
      <c r="M7" s="257" t="s">
        <v>467</v>
      </c>
      <c r="N7" s="258"/>
    </row>
    <row r="8" spans="1:16">
      <c r="A8" s="250"/>
      <c r="B8" s="246"/>
      <c r="C8" s="246"/>
      <c r="D8" s="246"/>
      <c r="E8" s="246"/>
      <c r="F8" s="246"/>
      <c r="G8" s="259"/>
      <c r="H8" s="260"/>
      <c r="I8" s="260"/>
      <c r="J8" s="261"/>
      <c r="K8" s="1153"/>
      <c r="L8" s="262" t="s">
        <v>468</v>
      </c>
      <c r="M8" s="263" t="s">
        <v>469</v>
      </c>
      <c r="N8" s="264" t="s">
        <v>470</v>
      </c>
    </row>
    <row r="9" spans="1:16">
      <c r="A9" s="250"/>
      <c r="B9" s="246"/>
      <c r="C9" s="246"/>
      <c r="D9" s="246"/>
      <c r="E9" s="246"/>
      <c r="F9" s="246"/>
      <c r="G9" s="1154" t="s">
        <v>471</v>
      </c>
      <c r="H9" s="1155"/>
      <c r="I9" s="1155"/>
      <c r="J9" s="1156"/>
      <c r="K9" s="265">
        <v>1121094</v>
      </c>
      <c r="L9" s="266">
        <v>108068</v>
      </c>
      <c r="M9" s="267">
        <v>115876</v>
      </c>
      <c r="N9" s="268">
        <v>-6.7</v>
      </c>
    </row>
    <row r="10" spans="1:16">
      <c r="A10" s="250"/>
      <c r="B10" s="246"/>
      <c r="C10" s="246"/>
      <c r="D10" s="246"/>
      <c r="E10" s="246"/>
      <c r="F10" s="246"/>
      <c r="G10" s="1154" t="s">
        <v>472</v>
      </c>
      <c r="H10" s="1155"/>
      <c r="I10" s="1155"/>
      <c r="J10" s="1156"/>
      <c r="K10" s="269">
        <v>84598</v>
      </c>
      <c r="L10" s="270">
        <v>8155</v>
      </c>
      <c r="M10" s="271">
        <v>10922</v>
      </c>
      <c r="N10" s="272">
        <v>-25.3</v>
      </c>
    </row>
    <row r="11" spans="1:16" ht="13.5" customHeight="1">
      <c r="A11" s="250"/>
      <c r="B11" s="246"/>
      <c r="C11" s="246"/>
      <c r="D11" s="246"/>
      <c r="E11" s="246"/>
      <c r="F11" s="246"/>
      <c r="G11" s="1154" t="s">
        <v>473</v>
      </c>
      <c r="H11" s="1155"/>
      <c r="I11" s="1155"/>
      <c r="J11" s="1156"/>
      <c r="K11" s="269">
        <v>136598</v>
      </c>
      <c r="L11" s="270">
        <v>13167</v>
      </c>
      <c r="M11" s="271">
        <v>18462</v>
      </c>
      <c r="N11" s="272">
        <v>-28.7</v>
      </c>
    </row>
    <row r="12" spans="1:16" ht="13.5" customHeight="1">
      <c r="A12" s="250"/>
      <c r="B12" s="246"/>
      <c r="C12" s="246"/>
      <c r="D12" s="246"/>
      <c r="E12" s="246"/>
      <c r="F12" s="246"/>
      <c r="G12" s="1154" t="s">
        <v>474</v>
      </c>
      <c r="H12" s="1155"/>
      <c r="I12" s="1155"/>
      <c r="J12" s="1156"/>
      <c r="K12" s="269" t="s">
        <v>475</v>
      </c>
      <c r="L12" s="270" t="s">
        <v>475</v>
      </c>
      <c r="M12" s="271">
        <v>746</v>
      </c>
      <c r="N12" s="272" t="s">
        <v>475</v>
      </c>
    </row>
    <row r="13" spans="1:16" ht="13.5" customHeight="1">
      <c r="A13" s="250"/>
      <c r="B13" s="246"/>
      <c r="C13" s="246"/>
      <c r="D13" s="246"/>
      <c r="E13" s="246"/>
      <c r="F13" s="246"/>
      <c r="G13" s="1154" t="s">
        <v>476</v>
      </c>
      <c r="H13" s="1155"/>
      <c r="I13" s="1155"/>
      <c r="J13" s="1156"/>
      <c r="K13" s="269" t="s">
        <v>475</v>
      </c>
      <c r="L13" s="270" t="s">
        <v>475</v>
      </c>
      <c r="M13" s="271" t="s">
        <v>475</v>
      </c>
      <c r="N13" s="272" t="s">
        <v>475</v>
      </c>
    </row>
    <row r="14" spans="1:16" ht="13.5" customHeight="1">
      <c r="A14" s="250"/>
      <c r="B14" s="246"/>
      <c r="C14" s="246"/>
      <c r="D14" s="246"/>
      <c r="E14" s="246"/>
      <c r="F14" s="246"/>
      <c r="G14" s="1154" t="s">
        <v>477</v>
      </c>
      <c r="H14" s="1155"/>
      <c r="I14" s="1155"/>
      <c r="J14" s="1156"/>
      <c r="K14" s="269">
        <v>21135</v>
      </c>
      <c r="L14" s="270">
        <v>2037</v>
      </c>
      <c r="M14" s="271">
        <v>5201</v>
      </c>
      <c r="N14" s="272">
        <v>-60.8</v>
      </c>
    </row>
    <row r="15" spans="1:16" ht="13.5" customHeight="1">
      <c r="A15" s="250"/>
      <c r="B15" s="246"/>
      <c r="C15" s="246"/>
      <c r="D15" s="246"/>
      <c r="E15" s="246"/>
      <c r="F15" s="246"/>
      <c r="G15" s="1154" t="s">
        <v>478</v>
      </c>
      <c r="H15" s="1155"/>
      <c r="I15" s="1155"/>
      <c r="J15" s="1156"/>
      <c r="K15" s="269">
        <v>26013</v>
      </c>
      <c r="L15" s="270">
        <v>2508</v>
      </c>
      <c r="M15" s="271">
        <v>2624</v>
      </c>
      <c r="N15" s="272">
        <v>-4.4000000000000004</v>
      </c>
    </row>
    <row r="16" spans="1:16">
      <c r="A16" s="250"/>
      <c r="B16" s="246"/>
      <c r="C16" s="246"/>
      <c r="D16" s="246"/>
      <c r="E16" s="246"/>
      <c r="F16" s="246"/>
      <c r="G16" s="1157" t="s">
        <v>479</v>
      </c>
      <c r="H16" s="1158"/>
      <c r="I16" s="1158"/>
      <c r="J16" s="1159"/>
      <c r="K16" s="270">
        <v>-106820</v>
      </c>
      <c r="L16" s="270">
        <v>-10297</v>
      </c>
      <c r="M16" s="271">
        <v>-12273</v>
      </c>
      <c r="N16" s="272">
        <v>-16.100000000000001</v>
      </c>
    </row>
    <row r="17" spans="1:16">
      <c r="A17" s="250"/>
      <c r="B17" s="246"/>
      <c r="C17" s="246"/>
      <c r="D17" s="246"/>
      <c r="E17" s="246"/>
      <c r="F17" s="246"/>
      <c r="G17" s="1157" t="s">
        <v>170</v>
      </c>
      <c r="H17" s="1158"/>
      <c r="I17" s="1158"/>
      <c r="J17" s="1159"/>
      <c r="K17" s="270">
        <v>1282618</v>
      </c>
      <c r="L17" s="270">
        <v>123638</v>
      </c>
      <c r="M17" s="271">
        <v>141557</v>
      </c>
      <c r="N17" s="272">
        <v>-12.7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480</v>
      </c>
      <c r="H19" s="246"/>
      <c r="I19" s="246"/>
      <c r="J19" s="246"/>
      <c r="K19" s="246"/>
      <c r="L19" s="246"/>
      <c r="M19" s="246"/>
      <c r="N19" s="246"/>
    </row>
    <row r="20" spans="1:16">
      <c r="A20" s="250"/>
      <c r="B20" s="246"/>
      <c r="C20" s="246"/>
      <c r="D20" s="246"/>
      <c r="E20" s="246"/>
      <c r="F20" s="246"/>
      <c r="G20" s="274"/>
      <c r="H20" s="275"/>
      <c r="I20" s="275"/>
      <c r="J20" s="276"/>
      <c r="K20" s="277" t="s">
        <v>481</v>
      </c>
      <c r="L20" s="278" t="s">
        <v>482</v>
      </c>
      <c r="M20" s="279" t="s">
        <v>483</v>
      </c>
      <c r="N20" s="280"/>
    </row>
    <row r="21" spans="1:16" s="286" customFormat="1">
      <c r="A21" s="281"/>
      <c r="B21" s="251"/>
      <c r="C21" s="251"/>
      <c r="D21" s="251"/>
      <c r="E21" s="251"/>
      <c r="F21" s="251"/>
      <c r="G21" s="1149" t="s">
        <v>484</v>
      </c>
      <c r="H21" s="1150"/>
      <c r="I21" s="1150"/>
      <c r="J21" s="1151"/>
      <c r="K21" s="282">
        <v>12.15</v>
      </c>
      <c r="L21" s="283">
        <v>13.44</v>
      </c>
      <c r="M21" s="284">
        <v>-1.29</v>
      </c>
      <c r="N21" s="251"/>
      <c r="O21" s="285"/>
      <c r="P21" s="281"/>
    </row>
    <row r="22" spans="1:16" s="286" customFormat="1">
      <c r="A22" s="281"/>
      <c r="B22" s="251"/>
      <c r="C22" s="251"/>
      <c r="D22" s="251"/>
      <c r="E22" s="251"/>
      <c r="F22" s="251"/>
      <c r="G22" s="1149" t="s">
        <v>485</v>
      </c>
      <c r="H22" s="1150"/>
      <c r="I22" s="1150"/>
      <c r="J22" s="1151"/>
      <c r="K22" s="287">
        <v>95.6</v>
      </c>
      <c r="L22" s="288">
        <v>94.9</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488</v>
      </c>
      <c r="H29" s="251"/>
      <c r="I29" s="251"/>
      <c r="J29" s="251"/>
      <c r="K29" s="246"/>
      <c r="L29" s="246"/>
      <c r="M29" s="246"/>
      <c r="N29" s="246"/>
      <c r="O29" s="295"/>
    </row>
    <row r="30" spans="1:16">
      <c r="A30" s="250"/>
      <c r="B30" s="246"/>
      <c r="C30" s="246"/>
      <c r="D30" s="246"/>
      <c r="E30" s="246"/>
      <c r="F30" s="246"/>
      <c r="G30" s="253"/>
      <c r="H30" s="254"/>
      <c r="I30" s="254"/>
      <c r="J30" s="255"/>
      <c r="K30" s="1152" t="s">
        <v>466</v>
      </c>
      <c r="L30" s="256"/>
      <c r="M30" s="257" t="s">
        <v>467</v>
      </c>
      <c r="N30" s="258"/>
    </row>
    <row r="31" spans="1:16">
      <c r="A31" s="250"/>
      <c r="B31" s="246"/>
      <c r="C31" s="246"/>
      <c r="D31" s="246"/>
      <c r="E31" s="246"/>
      <c r="F31" s="246"/>
      <c r="G31" s="259"/>
      <c r="H31" s="260"/>
      <c r="I31" s="260"/>
      <c r="J31" s="261"/>
      <c r="K31" s="1153"/>
      <c r="L31" s="262" t="s">
        <v>468</v>
      </c>
      <c r="M31" s="263" t="s">
        <v>469</v>
      </c>
      <c r="N31" s="264" t="s">
        <v>470</v>
      </c>
    </row>
    <row r="32" spans="1:16" ht="27" customHeight="1">
      <c r="A32" s="250"/>
      <c r="B32" s="246"/>
      <c r="C32" s="246"/>
      <c r="D32" s="246"/>
      <c r="E32" s="246"/>
      <c r="F32" s="246"/>
      <c r="G32" s="1165" t="s">
        <v>489</v>
      </c>
      <c r="H32" s="1166"/>
      <c r="I32" s="1166"/>
      <c r="J32" s="1167"/>
      <c r="K32" s="296">
        <v>943826</v>
      </c>
      <c r="L32" s="296">
        <v>90980</v>
      </c>
      <c r="M32" s="297">
        <v>70006</v>
      </c>
      <c r="N32" s="298">
        <v>30</v>
      </c>
    </row>
    <row r="33" spans="1:16" ht="13.5" customHeight="1">
      <c r="A33" s="250"/>
      <c r="B33" s="246"/>
      <c r="C33" s="246"/>
      <c r="D33" s="246"/>
      <c r="E33" s="246"/>
      <c r="F33" s="246"/>
      <c r="G33" s="1165" t="s">
        <v>490</v>
      </c>
      <c r="H33" s="1166"/>
      <c r="I33" s="1166"/>
      <c r="J33" s="1167"/>
      <c r="K33" s="296" t="s">
        <v>475</v>
      </c>
      <c r="L33" s="296" t="s">
        <v>475</v>
      </c>
      <c r="M33" s="297" t="s">
        <v>475</v>
      </c>
      <c r="N33" s="298" t="s">
        <v>475</v>
      </c>
    </row>
    <row r="34" spans="1:16" ht="27" customHeight="1">
      <c r="A34" s="250"/>
      <c r="B34" s="246"/>
      <c r="C34" s="246"/>
      <c r="D34" s="246"/>
      <c r="E34" s="246"/>
      <c r="F34" s="246"/>
      <c r="G34" s="1165" t="s">
        <v>491</v>
      </c>
      <c r="H34" s="1166"/>
      <c r="I34" s="1166"/>
      <c r="J34" s="1167"/>
      <c r="K34" s="296" t="s">
        <v>475</v>
      </c>
      <c r="L34" s="296" t="s">
        <v>475</v>
      </c>
      <c r="M34" s="297">
        <v>1</v>
      </c>
      <c r="N34" s="298" t="s">
        <v>475</v>
      </c>
    </row>
    <row r="35" spans="1:16" ht="27" customHeight="1">
      <c r="A35" s="250"/>
      <c r="B35" s="246"/>
      <c r="C35" s="246"/>
      <c r="D35" s="246"/>
      <c r="E35" s="246"/>
      <c r="F35" s="246"/>
      <c r="G35" s="1165" t="s">
        <v>492</v>
      </c>
      <c r="H35" s="1166"/>
      <c r="I35" s="1166"/>
      <c r="J35" s="1167"/>
      <c r="K35" s="296">
        <v>144</v>
      </c>
      <c r="L35" s="296">
        <v>14</v>
      </c>
      <c r="M35" s="297">
        <v>19095</v>
      </c>
      <c r="N35" s="298">
        <v>-99.9</v>
      </c>
    </row>
    <row r="36" spans="1:16" ht="27" customHeight="1">
      <c r="A36" s="250"/>
      <c r="B36" s="246"/>
      <c r="C36" s="246"/>
      <c r="D36" s="246"/>
      <c r="E36" s="246"/>
      <c r="F36" s="246"/>
      <c r="G36" s="1165" t="s">
        <v>493</v>
      </c>
      <c r="H36" s="1166"/>
      <c r="I36" s="1166"/>
      <c r="J36" s="1167"/>
      <c r="K36" s="296">
        <v>18077</v>
      </c>
      <c r="L36" s="296">
        <v>1743</v>
      </c>
      <c r="M36" s="297">
        <v>5066</v>
      </c>
      <c r="N36" s="298">
        <v>-65.599999999999994</v>
      </c>
    </row>
    <row r="37" spans="1:16" ht="13.5" customHeight="1">
      <c r="A37" s="250"/>
      <c r="B37" s="246"/>
      <c r="C37" s="246"/>
      <c r="D37" s="246"/>
      <c r="E37" s="246"/>
      <c r="F37" s="246"/>
      <c r="G37" s="1165" t="s">
        <v>494</v>
      </c>
      <c r="H37" s="1166"/>
      <c r="I37" s="1166"/>
      <c r="J37" s="1167"/>
      <c r="K37" s="296" t="s">
        <v>475</v>
      </c>
      <c r="L37" s="296" t="s">
        <v>475</v>
      </c>
      <c r="M37" s="297">
        <v>1361</v>
      </c>
      <c r="N37" s="298" t="s">
        <v>475</v>
      </c>
    </row>
    <row r="38" spans="1:16" ht="27" customHeight="1">
      <c r="A38" s="250"/>
      <c r="B38" s="246"/>
      <c r="C38" s="246"/>
      <c r="D38" s="246"/>
      <c r="E38" s="246"/>
      <c r="F38" s="246"/>
      <c r="G38" s="1168" t="s">
        <v>495</v>
      </c>
      <c r="H38" s="1169"/>
      <c r="I38" s="1169"/>
      <c r="J38" s="1170"/>
      <c r="K38" s="299">
        <v>44</v>
      </c>
      <c r="L38" s="299">
        <v>4</v>
      </c>
      <c r="M38" s="300">
        <v>15</v>
      </c>
      <c r="N38" s="301">
        <v>-73.3</v>
      </c>
      <c r="O38" s="295"/>
    </row>
    <row r="39" spans="1:16">
      <c r="A39" s="250"/>
      <c r="B39" s="246"/>
      <c r="C39" s="246"/>
      <c r="D39" s="246"/>
      <c r="E39" s="246"/>
      <c r="F39" s="246"/>
      <c r="G39" s="1168" t="s">
        <v>496</v>
      </c>
      <c r="H39" s="1169"/>
      <c r="I39" s="1169"/>
      <c r="J39" s="1170"/>
      <c r="K39" s="302">
        <v>-29000</v>
      </c>
      <c r="L39" s="302">
        <v>-2795</v>
      </c>
      <c r="M39" s="303">
        <v>-2978</v>
      </c>
      <c r="N39" s="304">
        <v>-6.1</v>
      </c>
      <c r="O39" s="295"/>
    </row>
    <row r="40" spans="1:16" ht="27" customHeight="1">
      <c r="A40" s="250"/>
      <c r="B40" s="246"/>
      <c r="C40" s="246"/>
      <c r="D40" s="246"/>
      <c r="E40" s="246"/>
      <c r="F40" s="246"/>
      <c r="G40" s="1165" t="s">
        <v>497</v>
      </c>
      <c r="H40" s="1166"/>
      <c r="I40" s="1166"/>
      <c r="J40" s="1167"/>
      <c r="K40" s="302">
        <v>-739375</v>
      </c>
      <c r="L40" s="302">
        <v>-71272</v>
      </c>
      <c r="M40" s="303">
        <v>-63538</v>
      </c>
      <c r="N40" s="304">
        <v>12.2</v>
      </c>
      <c r="O40" s="295"/>
    </row>
    <row r="41" spans="1:16">
      <c r="A41" s="250"/>
      <c r="B41" s="246"/>
      <c r="C41" s="246"/>
      <c r="D41" s="246"/>
      <c r="E41" s="246"/>
      <c r="F41" s="246"/>
      <c r="G41" s="1171" t="s">
        <v>281</v>
      </c>
      <c r="H41" s="1172"/>
      <c r="I41" s="1172"/>
      <c r="J41" s="1173"/>
      <c r="K41" s="296">
        <v>193716</v>
      </c>
      <c r="L41" s="302">
        <v>18673</v>
      </c>
      <c r="M41" s="303">
        <v>29028</v>
      </c>
      <c r="N41" s="304">
        <v>-35.700000000000003</v>
      </c>
      <c r="O41" s="295"/>
    </row>
    <row r="42" spans="1:16">
      <c r="A42" s="250"/>
      <c r="B42" s="246"/>
      <c r="C42" s="246"/>
      <c r="D42" s="246"/>
      <c r="E42" s="246"/>
      <c r="F42" s="246"/>
      <c r="G42" s="305" t="s">
        <v>498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499</v>
      </c>
      <c r="B47" s="246"/>
      <c r="C47" s="246"/>
      <c r="D47" s="246"/>
      <c r="E47" s="246"/>
      <c r="F47" s="246"/>
      <c r="G47" s="246"/>
      <c r="H47" s="246"/>
      <c r="I47" s="246"/>
      <c r="J47" s="246"/>
      <c r="K47" s="246"/>
      <c r="L47" s="246"/>
      <c r="M47" s="246"/>
      <c r="N47" s="246"/>
    </row>
    <row r="48" spans="1:16">
      <c r="A48" s="250"/>
      <c r="B48" s="246"/>
      <c r="C48" s="246"/>
      <c r="D48" s="246"/>
      <c r="E48" s="246"/>
      <c r="F48" s="246"/>
      <c r="G48" s="310" t="s">
        <v>500</v>
      </c>
      <c r="H48" s="310"/>
      <c r="I48" s="310"/>
      <c r="J48" s="310"/>
      <c r="K48" s="310"/>
      <c r="L48" s="310"/>
      <c r="M48" s="311"/>
      <c r="N48" s="310"/>
    </row>
    <row r="49" spans="1:14" ht="13.5" customHeight="1">
      <c r="A49" s="250"/>
      <c r="B49" s="246"/>
      <c r="C49" s="246"/>
      <c r="D49" s="246"/>
      <c r="E49" s="246"/>
      <c r="F49" s="246"/>
      <c r="G49" s="312"/>
      <c r="H49" s="313"/>
      <c r="I49" s="1160" t="s">
        <v>466</v>
      </c>
      <c r="J49" s="1162" t="s">
        <v>501</v>
      </c>
      <c r="K49" s="1163"/>
      <c r="L49" s="1163"/>
      <c r="M49" s="1163"/>
      <c r="N49" s="1164"/>
    </row>
    <row r="50" spans="1:14">
      <c r="A50" s="250"/>
      <c r="B50" s="246"/>
      <c r="C50" s="246"/>
      <c r="D50" s="246"/>
      <c r="E50" s="246"/>
      <c r="F50" s="246"/>
      <c r="G50" s="314"/>
      <c r="H50" s="315"/>
      <c r="I50" s="1161"/>
      <c r="J50" s="316" t="s">
        <v>502</v>
      </c>
      <c r="K50" s="317" t="s">
        <v>503</v>
      </c>
      <c r="L50" s="318" t="s">
        <v>504</v>
      </c>
      <c r="M50" s="319" t="s">
        <v>505</v>
      </c>
      <c r="N50" s="320" t="s">
        <v>506</v>
      </c>
    </row>
    <row r="51" spans="1:14">
      <c r="A51" s="250"/>
      <c r="B51" s="246"/>
      <c r="C51" s="246"/>
      <c r="D51" s="246"/>
      <c r="E51" s="246"/>
      <c r="F51" s="246"/>
      <c r="G51" s="312" t="s">
        <v>507</v>
      </c>
      <c r="H51" s="313"/>
      <c r="I51" s="321">
        <v>1013698</v>
      </c>
      <c r="J51" s="322">
        <v>91945</v>
      </c>
      <c r="K51" s="323">
        <v>-29.3</v>
      </c>
      <c r="L51" s="324">
        <v>66496</v>
      </c>
      <c r="M51" s="325">
        <v>-6.2</v>
      </c>
      <c r="N51" s="326">
        <v>-23.1</v>
      </c>
    </row>
    <row r="52" spans="1:14">
      <c r="A52" s="250"/>
      <c r="B52" s="246"/>
      <c r="C52" s="246"/>
      <c r="D52" s="246"/>
      <c r="E52" s="246"/>
      <c r="F52" s="246"/>
      <c r="G52" s="327"/>
      <c r="H52" s="328" t="s">
        <v>508</v>
      </c>
      <c r="I52" s="329">
        <v>545516</v>
      </c>
      <c r="J52" s="330">
        <v>49480</v>
      </c>
      <c r="K52" s="331">
        <v>-28.3</v>
      </c>
      <c r="L52" s="332">
        <v>36530</v>
      </c>
      <c r="M52" s="333">
        <v>-8.4</v>
      </c>
      <c r="N52" s="334">
        <v>-19.899999999999999</v>
      </c>
    </row>
    <row r="53" spans="1:14">
      <c r="A53" s="250"/>
      <c r="B53" s="246"/>
      <c r="C53" s="246"/>
      <c r="D53" s="246"/>
      <c r="E53" s="246"/>
      <c r="F53" s="246"/>
      <c r="G53" s="312" t="s">
        <v>509</v>
      </c>
      <c r="H53" s="313"/>
      <c r="I53" s="321">
        <v>952091</v>
      </c>
      <c r="J53" s="322">
        <v>87364</v>
      </c>
      <c r="K53" s="323">
        <v>-5</v>
      </c>
      <c r="L53" s="324">
        <v>82748</v>
      </c>
      <c r="M53" s="325">
        <v>24.4</v>
      </c>
      <c r="N53" s="326">
        <v>-29.4</v>
      </c>
    </row>
    <row r="54" spans="1:14">
      <c r="A54" s="250"/>
      <c r="B54" s="246"/>
      <c r="C54" s="246"/>
      <c r="D54" s="246"/>
      <c r="E54" s="246"/>
      <c r="F54" s="246"/>
      <c r="G54" s="327"/>
      <c r="H54" s="328" t="s">
        <v>508</v>
      </c>
      <c r="I54" s="329">
        <v>453251</v>
      </c>
      <c r="J54" s="330">
        <v>41590</v>
      </c>
      <c r="K54" s="331">
        <v>-15.9</v>
      </c>
      <c r="L54" s="332">
        <v>44732</v>
      </c>
      <c r="M54" s="333">
        <v>22.5</v>
      </c>
      <c r="N54" s="334">
        <v>-38.4</v>
      </c>
    </row>
    <row r="55" spans="1:14">
      <c r="A55" s="250"/>
      <c r="B55" s="246"/>
      <c r="C55" s="246"/>
      <c r="D55" s="246"/>
      <c r="E55" s="246"/>
      <c r="F55" s="246"/>
      <c r="G55" s="312" t="s">
        <v>510</v>
      </c>
      <c r="H55" s="313"/>
      <c r="I55" s="321">
        <v>1595224</v>
      </c>
      <c r="J55" s="322">
        <v>148892</v>
      </c>
      <c r="K55" s="323">
        <v>70.400000000000006</v>
      </c>
      <c r="L55" s="324">
        <v>91837</v>
      </c>
      <c r="M55" s="325">
        <v>11</v>
      </c>
      <c r="N55" s="326">
        <v>59.4</v>
      </c>
    </row>
    <row r="56" spans="1:14">
      <c r="A56" s="250"/>
      <c r="B56" s="246"/>
      <c r="C56" s="246"/>
      <c r="D56" s="246"/>
      <c r="E56" s="246"/>
      <c r="F56" s="246"/>
      <c r="G56" s="327"/>
      <c r="H56" s="328" t="s">
        <v>508</v>
      </c>
      <c r="I56" s="329">
        <v>539452</v>
      </c>
      <c r="J56" s="330">
        <v>50350</v>
      </c>
      <c r="K56" s="331">
        <v>21.1</v>
      </c>
      <c r="L56" s="332">
        <v>54439</v>
      </c>
      <c r="M56" s="333">
        <v>21.7</v>
      </c>
      <c r="N56" s="334">
        <v>-0.6</v>
      </c>
    </row>
    <row r="57" spans="1:14">
      <c r="A57" s="250"/>
      <c r="B57" s="246"/>
      <c r="C57" s="246"/>
      <c r="D57" s="246"/>
      <c r="E57" s="246"/>
      <c r="F57" s="246"/>
      <c r="G57" s="312" t="s">
        <v>511</v>
      </c>
      <c r="H57" s="313"/>
      <c r="I57" s="321">
        <v>1006198</v>
      </c>
      <c r="J57" s="322">
        <v>95474</v>
      </c>
      <c r="K57" s="323">
        <v>-35.9</v>
      </c>
      <c r="L57" s="324">
        <v>109920</v>
      </c>
      <c r="M57" s="325">
        <v>19.7</v>
      </c>
      <c r="N57" s="326">
        <v>-55.6</v>
      </c>
    </row>
    <row r="58" spans="1:14">
      <c r="A58" s="250"/>
      <c r="B58" s="246"/>
      <c r="C58" s="246"/>
      <c r="D58" s="246"/>
      <c r="E58" s="246"/>
      <c r="F58" s="246"/>
      <c r="G58" s="327"/>
      <c r="H58" s="328" t="s">
        <v>508</v>
      </c>
      <c r="I58" s="329">
        <v>718928</v>
      </c>
      <c r="J58" s="330">
        <v>68216</v>
      </c>
      <c r="K58" s="331">
        <v>35.5</v>
      </c>
      <c r="L58" s="332">
        <v>62739</v>
      </c>
      <c r="M58" s="333">
        <v>15.2</v>
      </c>
      <c r="N58" s="334">
        <v>20.3</v>
      </c>
    </row>
    <row r="59" spans="1:14">
      <c r="A59" s="250"/>
      <c r="B59" s="246"/>
      <c r="C59" s="246"/>
      <c r="D59" s="246"/>
      <c r="E59" s="246"/>
      <c r="F59" s="246"/>
      <c r="G59" s="312" t="s">
        <v>512</v>
      </c>
      <c r="H59" s="313"/>
      <c r="I59" s="321">
        <v>933683</v>
      </c>
      <c r="J59" s="322">
        <v>90002</v>
      </c>
      <c r="K59" s="323">
        <v>-5.7</v>
      </c>
      <c r="L59" s="324">
        <v>119882</v>
      </c>
      <c r="M59" s="325">
        <v>9.1</v>
      </c>
      <c r="N59" s="326">
        <v>-14.8</v>
      </c>
    </row>
    <row r="60" spans="1:14">
      <c r="A60" s="250"/>
      <c r="B60" s="246"/>
      <c r="C60" s="246"/>
      <c r="D60" s="246"/>
      <c r="E60" s="246"/>
      <c r="F60" s="246"/>
      <c r="G60" s="327"/>
      <c r="H60" s="328" t="s">
        <v>508</v>
      </c>
      <c r="I60" s="335">
        <v>588750</v>
      </c>
      <c r="J60" s="330">
        <v>56752</v>
      </c>
      <c r="K60" s="331">
        <v>-16.8</v>
      </c>
      <c r="L60" s="332">
        <v>66481</v>
      </c>
      <c r="M60" s="333">
        <v>6</v>
      </c>
      <c r="N60" s="334">
        <v>-22.8</v>
      </c>
    </row>
    <row r="61" spans="1:14">
      <c r="A61" s="250"/>
      <c r="B61" s="246"/>
      <c r="C61" s="246"/>
      <c r="D61" s="246"/>
      <c r="E61" s="246"/>
      <c r="F61" s="246"/>
      <c r="G61" s="312" t="s">
        <v>513</v>
      </c>
      <c r="H61" s="336"/>
      <c r="I61" s="337">
        <v>1100179</v>
      </c>
      <c r="J61" s="338">
        <v>102735</v>
      </c>
      <c r="K61" s="339">
        <v>-1.1000000000000001</v>
      </c>
      <c r="L61" s="340">
        <v>94177</v>
      </c>
      <c r="M61" s="341">
        <v>11.6</v>
      </c>
      <c r="N61" s="326">
        <v>-12.7</v>
      </c>
    </row>
    <row r="62" spans="1:14">
      <c r="A62" s="250"/>
      <c r="B62" s="246"/>
      <c r="C62" s="246"/>
      <c r="D62" s="246"/>
      <c r="E62" s="246"/>
      <c r="F62" s="246"/>
      <c r="G62" s="327"/>
      <c r="H62" s="328" t="s">
        <v>508</v>
      </c>
      <c r="I62" s="329">
        <v>569179</v>
      </c>
      <c r="J62" s="330">
        <v>53278</v>
      </c>
      <c r="K62" s="331">
        <v>-0.9</v>
      </c>
      <c r="L62" s="332">
        <v>52984</v>
      </c>
      <c r="M62" s="333">
        <v>11.4</v>
      </c>
      <c r="N62" s="334">
        <v>-12.3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A86"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A86"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3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4" t="s">
        <v>3</v>
      </c>
      <c r="D47" s="1174"/>
      <c r="E47" s="1175"/>
      <c r="F47" s="11">
        <v>88.76</v>
      </c>
      <c r="G47" s="12">
        <v>91.48</v>
      </c>
      <c r="H47" s="12">
        <v>91.69</v>
      </c>
      <c r="I47" s="12">
        <v>88.89</v>
      </c>
      <c r="J47" s="13">
        <v>91.44</v>
      </c>
    </row>
    <row r="48" spans="2:10" ht="57.75" customHeight="1">
      <c r="B48" s="14"/>
      <c r="C48" s="1176" t="s">
        <v>4</v>
      </c>
      <c r="D48" s="1176"/>
      <c r="E48" s="1177"/>
      <c r="F48" s="15">
        <v>2.81</v>
      </c>
      <c r="G48" s="16">
        <v>3.36</v>
      </c>
      <c r="H48" s="16">
        <v>3.48</v>
      </c>
      <c r="I48" s="16">
        <v>2.78</v>
      </c>
      <c r="J48" s="17">
        <v>3.8</v>
      </c>
    </row>
    <row r="49" spans="2:10" ht="57.75" customHeight="1" thickBot="1">
      <c r="B49" s="18"/>
      <c r="C49" s="1178" t="s">
        <v>5</v>
      </c>
      <c r="D49" s="1178"/>
      <c r="E49" s="1179"/>
      <c r="F49" s="19" t="s">
        <v>520</v>
      </c>
      <c r="G49" s="20">
        <v>0.38</v>
      </c>
      <c r="H49" s="20">
        <v>2.37</v>
      </c>
      <c r="I49" s="20">
        <v>5.48</v>
      </c>
      <c r="J49" s="21" t="s">
        <v>521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経常経費分析表（人件費・公債費・普通建設事業費の分析）</vt:lpstr>
      <vt:lpstr>経常経費分析表（経常収支比率の分析）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2018-11-05T07:47:03Z</cp:lastPrinted>
  <dcterms:created xsi:type="dcterms:W3CDTF">2018-01-24T06:21:10Z</dcterms:created>
  <dcterms:modified xsi:type="dcterms:W3CDTF">2018-11-26T01:06:45Z</dcterms:modified>
</cp:coreProperties>
</file>