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76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AM36" i="9"/>
  <c r="U36" i="9"/>
  <c r="C36" i="9"/>
  <c r="BW35" i="9"/>
  <c r="BE35" i="9"/>
  <c r="CO34" i="9"/>
  <c r="CO35" i="9" s="1"/>
  <c r="BW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<sst xmlns="http://schemas.openxmlformats.org/spreadsheetml/2006/main" count="1123" uniqueCount="574">
  <si>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</si>
  <si>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</si>
  <si>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</si>
  <si>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</si>
  <si>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</si>
  <si>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</si>
  <si>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</si>
  <si>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</si>
  <si>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</si>
  <si>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</si>
  <si>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</si>
  <si>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</si>
  <si>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</si>
  <si>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</si>
  <si>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</si>
  <si>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</si>
  <si>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</si>
  <si>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</si>
  <si>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</si>
  <si>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</si>
  <si>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</si>
  <si>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</si>
  <si>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</si>
  <si>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</si>
  <si>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</si>
  <si>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</si>
  <si>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</si>
  <si>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</si>
  <si>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</si>
  <si>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</si>
  <si>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</si>
  <si>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</si>
  <si>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</si>
  <si>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</si>
  <si>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</si>
  <si>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</si>
  <si>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</si>
  <si>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</si>
  <si>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</si>
  <si>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</si>
  <si>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</si>
  <si>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</si>
  <si>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</si>
  <si>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</si>
  <si>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</si>
  <si>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</si>
  <si>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</si>
  <si>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</si>
  <si>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</si>
  <si>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</si>
  <si>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</si>
  <si>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</si>
  <si>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</si>
  <si>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</si>
  <si>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</si>
  <si>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</si>
  <si>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</si>
  <si>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</si>
  <si>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</si>
  <si>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</si>
  <si>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</si>
  <si>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</si>
  <si>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</si>
  <si>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</si>
  <si>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</si>
  <si>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</si>
  <si>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</si>
  <si>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</si>
  <si>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</si>
  <si>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</si>
  <si>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</si>
  <si>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</si>
  <si>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</si>
  <si>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</si>
  <si>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</si>
  <si>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</si>
  <si>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</si>
  <si>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</si>
  <si>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</si>
  <si>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</si>
  <si>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</si>
  <si>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</si>
  <si>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</si>
  <si>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</si>
  <si>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</si>
  <si>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</si>
  <si>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</si>
  <si>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</si>
  <si>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</si>
  <si>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</si>
  <si>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</si>
  <si>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</si>
  <si>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</si>
  <si>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</si>
  <si>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</si>
  <si>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</si>
  <si>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</si>
  <si>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</si>
  <si>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</si>
  <si>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</si>
  <si>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</si>
  <si>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</si>
  <si>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</si>
  <si>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</si>
  <si>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</si>
  <si>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</si>
  <si>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</si>
  <si>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</si>
  <si>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</si>
  <si>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</si>
  <si>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</si>
  <si>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</si>
  <si>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</si>
  <si>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</si>
  <si>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</si>
  <si>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</si>
  <si>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</si>
  <si>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</si>
  <si>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</si>
  <si>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</si>
  <si>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</si>
  <si>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</si>
  <si>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</si>
  <si>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</si>
  <si>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</si>
  <si>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</si>
  <si>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</si>
  <si>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</si>
  <si>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</si>
  <si>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</si>
  <si>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</si>
  <si>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</si>
  <si>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</si>
  <si>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</si>
  <si>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</si>
  <si>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</si>
  <si>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</si>
  <si>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</si>
  <si>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</si>
  <si>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</si>
  <si>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</si>
  <si>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</si>
  <si>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</si>
  <si>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</si>
  <si>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</si>
  <si>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</si>
  <si>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</si>
  <si>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</si>
  <si>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</si>
  <si>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</si>
  <si>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</si>
  <si>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</si>
  <si>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</si>
  <si>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</si>
  <si>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</si>
  <si>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</si>
  <si>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</si>
  <si>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</si>
  <si>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</si>
  <si>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</si>
  <si>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</si>
  <si>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</si>
  <si>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</si>
  <si>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</si>
  <si>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</si>
  <si>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</si>
  <si>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</si>
  <si>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</si>
  <si>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</si>
  <si>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</si>
  <si>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</si>
  <si>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</si>
  <si>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</si>
  <si>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</si>
  <si>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</si>
  <si>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</si>
  <si>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</si>
  <si>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</si>
  <si>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</si>
  <si>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</si>
  <si>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</si>
  <si>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</si>
  <si>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</si>
  <si>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</si>
  <si>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</si>
  <si>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</si>
  <si>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</si>
  <si>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</si>
  <si>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</si>
  <si>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</si>
  <si>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</si>
  <si>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</si>
  <si>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</si>
  <si>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</si>
  <si>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</si>
  <si>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福岡県香春町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</si>
  <si>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</si>
  <si>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</si>
  <si>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</si>
  <si>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</si>
  <si>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</si>
  <si>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</si>
  <si>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</si>
  <si>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</si>
  <si>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</si>
  <si>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</si>
  <si>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</si>
  <si>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</si>
  <si>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</si>
  <si>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</si>
  <si>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</si>
  <si>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</si>
  <si>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</si>
  <si>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</si>
  <si>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</si>
  <si>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</si>
  <si>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</si>
  <si>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</si>
  <si>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</si>
  <si>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</si>
  <si>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</si>
  <si>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</si>
  <si>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</si>
  <si>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</si>
  <si>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</si>
  <si>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</si>
  <si>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</si>
  <si>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</si>
  <si>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</si>
  <si>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</si>
  <si>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</si>
  <si>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</si>
  <si>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</si>
  <si>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</si>
  <si>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</si>
  <si>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</si>
  <si>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</si>
  <si>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</si>
  <si>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</si>
  <si>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</si>
  <si>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</si>
  <si>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</si>
  <si>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</si>
  <si>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</si>
  <si>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</si>
  <si>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</si>
  <si>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</si>
  <si>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</si>
  <si>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</si>
  <si>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</si>
  <si>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</si>
  <si>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</si>
  <si>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</si>
  <si>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</si>
  <si>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</si>
  <si>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</si>
  <si>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</si>
  <si>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</si>
  <si>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</si>
  <si>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</si>
  <si>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</si>
  <si>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</si>
  <si>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</si>
  <si>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</si>
  <si>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</si>
  <si>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</si>
  <si>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</si>
  <si>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</si>
  <si>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</si>
  <si>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</si>
  <si>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</si>
  <si>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</si>
  <si>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</si>
  <si>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</si>
  <si>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</si>
  <si>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</si>
  <si>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</si>
  <si>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</si>
  <si>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</si>
  <si>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</si>
  <si>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</si>
  <si>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</si>
  <si>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</si>
  <si>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</si>
  <si>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</si>
  <si>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</si>
  <si>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</si>
  <si>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</si>
  <si>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</si>
  <si>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</si>
  <si>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</si>
  <si>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</si>
  <si>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</si>
  <si>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</si>
  <si>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</si>
  <si>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</si>
  <si>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</si>
  <si>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</si>
  <si>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</si>
  <si>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</si>
  <si>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</si>
  <si>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</si>
  <si>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</si>
  <si>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</si>
  <si>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</si>
  <si>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</si>
  <si>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</si>
  <si>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</si>
  <si>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</si>
  <si>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</si>
  <si>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</si>
  <si>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</si>
  <si>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</si>
  <si>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</si>
  <si>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</si>
  <si>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</si>
  <si>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</si>
  <si>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</si>
  <si>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</si>
  <si>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</si>
  <si>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</si>
  <si>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</si>
  <si>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</si>
  <si>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</si>
  <si>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</si>
  <si>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</si>
  <si>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</si>
  <si>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</si>
  <si>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</si>
  <si>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</si>
  <si>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</si>
  <si>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</si>
  <si>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</si>
  <si>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</si>
  <si>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</si>
  <si>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</si>
  <si>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</si>
  <si>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</si>
  <si>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</si>
  <si>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</si>
  <si>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</si>
  <si>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</si>
  <si>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</si>
  <si>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</si>
  <si>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福岡県香春町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</si>
  <si>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</si>
  <si>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</si>
  <si>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</si>
  <si>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</si>
  <si>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</si>
  <si>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</si>
  <si>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</si>
  <si>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</si>
  <si>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</si>
  <si>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</si>
  <si>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</si>
  <si>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</si>
  <si>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</si>
  <si>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</si>
  <si>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</si>
  <si>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</si>
  <si>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</si>
  <si>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</si>
  <si>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</si>
  <si>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</si>
  <si>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</si>
  <si>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</si>
  <si>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</si>
  <si>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</si>
  <si>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</si>
  <si>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</si>
  <si>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</si>
  <si>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</si>
  <si>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</si>
  <si>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</si>
  <si>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</si>
  <si>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</si>
  <si>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</si>
  <si>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</si>
  <si>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</si>
  <si>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</si>
  <si>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</si>
  <si>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</si>
  <si>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</si>
  <si>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工業用水道事業会計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</si>
  <si>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</si>
  <si>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</si>
  <si>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</si>
  <si>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</si>
  <si>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</si>
  <si>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</si>
  <si>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</si>
  <si>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</si>
  <si>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</si>
  <si>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</si>
  <si>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</si>
  <si>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</si>
  <si>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</si>
  <si>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</si>
  <si>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</si>
  <si>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</si>
  <si>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</si>
  <si>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</si>
  <si>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</si>
  <si>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</si>
  <si>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</si>
  <si>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</si>
  <si>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</si>
  <si>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</si>
  <si>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</si>
  <si>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</si>
  <si>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</si>
  <si>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</si>
  <si>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</si>
  <si>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</si>
  <si>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</si>
  <si>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</si>
  <si>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</si>
  <si>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</si>
  <si>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</si>
  <si>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</si>
  <si>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</si>
  <si>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</si>
  <si>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</si>
  <si>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</si>
  <si>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</si>
  <si>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</si>
  <si>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</si>
  <si>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</si>
  <si>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</si>
  <si>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</si>
  <si>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</si>
  <si>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</si>
  <si>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</si>
  <si>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</si>
  <si>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</si>
  <si>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</si>
  <si>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</si>
  <si>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</si>
  <si>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</si>
  <si>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</si>
  <si>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</si>
  <si>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工業用水道事業会計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</si>
  <si>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</si>
  <si>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</si>
  <si>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</si>
  <si>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</si>
  <si>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</si>
  <si>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</si>
  <si>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</si>
  <si>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</si>
  <si>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</si>
  <si>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</si>
  <si>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</si>
  <si>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</si>
  <si>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</si>
  <si>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</si>
  <si>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</si>
  <si>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</si>
  <si>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</si>
  <si>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</si>
  <si>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</si>
  <si>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</si>
  <si>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</si>
  <si>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</si>
  <si>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</si>
  <si>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</si>
  <si>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</si>
  <si>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</si>
  <si>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</si>
  <si>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</si>
  <si>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</si>
  <si>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</si>
  <si>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</si>
  <si>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</si>
  <si>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</si>
  <si>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</si>
  <si>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</si>
  <si>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</si>
  <si>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</si>
  <si>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</si>
  <si>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</si>
  <si>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</si>
  <si>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</si>
  <si>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</si>
  <si>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</si>
  <si>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</si>
  <si>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</si>
  <si>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</si>
  <si>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</si>
  <si>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</si>
  <si>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</si>
  <si>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</si>
  <si>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</si>
  <si>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</si>
  <si>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</si>
  <si>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</si>
  <si>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</si>
  <si>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</si>
  <si>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</si>
  <si>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</si>
  <si>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</si>
  <si>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</si>
  <si>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</si>
  <si>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</si>
  <si>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</si>
  <si>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</si>
  <si>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</si>
  <si>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</si>
  <si>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</si>
  <si>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</si>
  <si>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</si>
  <si>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</si>
  <si>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</si>
  <si>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</si>
  <si>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</si>
  <si>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</si>
  <si>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</si>
  <si>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</si>
  <si>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</si>
  <si>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</si>
  <si>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</si>
  <si>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</si>
  <si>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</si>
  <si>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</si>
  <si>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</si>
  <si>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0.41</t>
  </si>
  <si>
    <t>水道事業会計</t>
  </si>
  <si>
    <t>一般会計</t>
  </si>
  <si>
    <t>工業用水道事業会計</t>
  </si>
  <si>
    <t>国民健康保険事業特別会計</t>
  </si>
  <si>
    <t>▲ 5.65</t>
  </si>
  <si>
    <t>▲ 1.44</t>
  </si>
  <si>
    <t>▲ 1.11</t>
  </si>
  <si>
    <t>住宅改修資金貸付事業特別会計</t>
  </si>
  <si>
    <t>後期高齢者医療特別会計</t>
  </si>
  <si>
    <t>生活排水処理事業特別会計</t>
  </si>
  <si>
    <t>その他会計（赤字）</t>
  </si>
  <si>
    <t>その他会計（黒字）</t>
  </si>
  <si>
    <t>-</t>
    <phoneticPr fontId="2"/>
  </si>
  <si>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</si>
  <si>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</si>
  <si>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</si>
  <si>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福岡県自治会館管理組合</t>
  </si>
  <si>
    <t>福岡県田川地区消防組合</t>
  </si>
  <si>
    <t>田川郡東部環境衛生施設組合</t>
  </si>
  <si>
    <t>田川地区斎場組合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</si>
  <si>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</si>
  <si>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</si>
  <si>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</si>
  <si>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</si>
  <si>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田川情報不動産センター</t>
    <phoneticPr fontId="30"/>
  </si>
  <si>
    <t>道の駅香春</t>
    <phoneticPr fontId="30"/>
  </si>
  <si>
    <t>-</t>
    <phoneticPr fontId="2"/>
  </si>
  <si>
    <t>-</t>
    <phoneticPr fontId="2"/>
  </si>
  <si>
    <t>-</t>
    <phoneticPr fontId="2"/>
  </si>
  <si>
    <t>-</t>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</si>
  <si>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</si>
  <si>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</si>
  <si>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</si>
  <si>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</si>
  <si>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</si>
  <si>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</si>
  <si>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</si>
  <si>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</si>
  <si>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</si>
  <si>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</si>
  <si>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</si>
  <si>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</si>
  <si>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</si>
  <si>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</si>
  <si>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</si>
  <si>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将来負担比率は数値なしとなっている。
有形固定資産減価償却率は、施設の更新が進んでおらず、修繕にて対応している固定資産が多いため、類似団体平均値より高くなっている。</t>
    <rPh sb="0" eb="2">
      <t>ショウライ</t>
    </rPh>
    <rPh sb="2" eb="4">
      <t>フタン</t>
    </rPh>
    <rPh sb="4" eb="6">
      <t>ヒリツ</t>
    </rPh>
    <rPh sb="7" eb="9">
      <t>スウチ</t>
    </rPh>
    <rPh sb="19" eb="21">
      <t>ユウケイ</t>
    </rPh>
    <rPh sb="21" eb="23">
      <t>コテイ</t>
    </rPh>
    <rPh sb="23" eb="25">
      <t>シサン</t>
    </rPh>
    <rPh sb="25" eb="27">
      <t>ゲンカ</t>
    </rPh>
    <rPh sb="27" eb="29">
      <t>ショウキャク</t>
    </rPh>
    <rPh sb="29" eb="30">
      <t>リツ</t>
    </rPh>
    <rPh sb="32" eb="34">
      <t>シセツ</t>
    </rPh>
    <rPh sb="35" eb="37">
      <t>コウシン</t>
    </rPh>
    <rPh sb="38" eb="39">
      <t>スス</t>
    </rPh>
    <rPh sb="45" eb="47">
      <t>シュウゼン</t>
    </rPh>
    <rPh sb="49" eb="51">
      <t>タイオウ</t>
    </rPh>
    <rPh sb="55" eb="57">
      <t>コテイ</t>
    </rPh>
    <rPh sb="57" eb="59">
      <t>シサン</t>
    </rPh>
    <rPh sb="60" eb="61">
      <t>オオ</t>
    </rPh>
    <rPh sb="65" eb="67">
      <t>ルイジ</t>
    </rPh>
    <rPh sb="67" eb="69">
      <t>ダンタイ</t>
    </rPh>
    <rPh sb="69" eb="72">
      <t>ヘイキンチ</t>
    </rPh>
    <rPh sb="74" eb="75">
      <t>タカ</t>
    </rPh>
    <phoneticPr fontId="2"/>
  </si>
  <si>
    <t>将来負担比率は数値なしとなっている。
実質公債費比率は平成26年度から過疎対策事業債の活用を始めたため近年増加を続けているが、類似団体平均と比較すると低く保たれている。今後とも増加に注意しながら必要に応じて起債の制限等を検討していく。</t>
    <rPh sb="19" eb="21">
      <t>ジッシツ</t>
    </rPh>
    <rPh sb="21" eb="24">
      <t>コウサイヒ</t>
    </rPh>
    <rPh sb="24" eb="26">
      <t>ヒリツ</t>
    </rPh>
    <rPh sb="27" eb="29">
      <t>ヘイセイ</t>
    </rPh>
    <rPh sb="31" eb="33">
      <t>ネンド</t>
    </rPh>
    <rPh sb="35" eb="37">
      <t>カソ</t>
    </rPh>
    <rPh sb="37" eb="39">
      <t>タイサク</t>
    </rPh>
    <rPh sb="39" eb="42">
      <t>ジギョウサイ</t>
    </rPh>
    <rPh sb="43" eb="45">
      <t>カツヨウ</t>
    </rPh>
    <rPh sb="46" eb="47">
      <t>ハジ</t>
    </rPh>
    <rPh sb="51" eb="53">
      <t>キンネン</t>
    </rPh>
    <rPh sb="53" eb="55">
      <t>ゾウカ</t>
    </rPh>
    <rPh sb="56" eb="57">
      <t>ツヅ</t>
    </rPh>
    <rPh sb="63" eb="65">
      <t>ルイジ</t>
    </rPh>
    <rPh sb="65" eb="67">
      <t>ダンタイ</t>
    </rPh>
    <rPh sb="67" eb="69">
      <t>ヘイキン</t>
    </rPh>
    <rPh sb="70" eb="72">
      <t>ヒカク</t>
    </rPh>
    <rPh sb="75" eb="76">
      <t>ヒク</t>
    </rPh>
    <rPh sb="77" eb="78">
      <t>タモ</t>
    </rPh>
    <rPh sb="84" eb="86">
      <t>コンゴ</t>
    </rPh>
    <rPh sb="88" eb="90">
      <t>ゾウカ</t>
    </rPh>
    <rPh sb="91" eb="93">
      <t>チュウイ</t>
    </rPh>
    <rPh sb="97" eb="99">
      <t>ヒツヨウ</t>
    </rPh>
    <rPh sb="100" eb="101">
      <t>オウ</t>
    </rPh>
    <rPh sb="103" eb="105">
      <t>キサイ</t>
    </rPh>
    <rPh sb="106" eb="109">
      <t>セイゲントウ</t>
    </rPh>
    <rPh sb="110" eb="112">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</si>
</sst>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xmlns:c16r2="http://schemas.microsoft.com/office/drawing/2015/06/chart">
            <c:ext xmlns:c16="http://schemas.microsoft.com/office/drawing/2014/chart" uri="{C3380CC4-5D6E-409C-BE32-E72D297353CC}">
              <c16:uniqueId val="{00000000-C364-4B65-A141-A6C2ABBDAF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53675</c:v>
                </c:pt>
                <c:pt idx="1">
                  <c:v>56701</c:v>
                </c:pt>
                <c:pt idx="2">
                  <c:v>25828</c:v>
                </c:pt>
                <c:pt idx="3">
                  <c:v>31243</c:v>
                </c:pt>
                <c:pt idx="4">
                  <c:v>48192</c:v>
                </c:pt>
              </c:numCache>
            </c:numRef>
          </c:val>
          <c:smooth val="0"/>
          <c:extLst xmlns:c16r2="http://schemas.microsoft.com/office/drawing/2015/06/chart">
            <c:ext xmlns:c16="http://schemas.microsoft.com/office/drawing/2014/chart" uri="{C3380CC4-5D6E-409C-BE32-E72D297353CC}">
              <c16:uniqueId val="{00000001-C364-4B65-A141-A6C2ABBDAFC4}"/>
            </c:ext>
          </c:extLst>
        </c:ser>
        <c:dLbls>
          <c:showLegendKey val="0"/>
          <c:showVal val="0"/>
          <c:showCatName val="0"/>
          <c:showSerName val="0"/>
          <c:showPercent val="0"/>
          <c:showBubbleSize val="0"/>
        </c:dLbls>
        <c:marker val="1"/>
        <c:smooth val="0"/>
        <c:axId val="296717928"/>
        <c:axId val="294260040"/>
      </c:lineChart>
      <c:catAx>
        <c:axId val="296717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260040"/>
        <c:crosses val="autoZero"/>
        <c:auto val="1"/>
        <c:lblAlgn val="ctr"/>
        <c:lblOffset val="100"/>
        <c:tickLblSkip val="1"/>
        <c:tickMarkSkip val="1"/>
        <c:noMultiLvlLbl val="0"/>
      </c:catAx>
      <c:valAx>
        <c:axId val="2942600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717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c:v>
                </c:pt>
                <c:pt idx="1">
                  <c:v>9.82</c:v>
                </c:pt>
                <c:pt idx="2">
                  <c:v>11.74</c:v>
                </c:pt>
                <c:pt idx="3">
                  <c:v>12.52</c:v>
                </c:pt>
                <c:pt idx="4">
                  <c:v>12.27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38.24</c:v>
                </c:pt>
                <c:pt idx="1">
                  <c:v>38.08</c:v>
                </c:pt>
                <c:pt idx="2">
                  <c:v>37.78</c:v>
                </c:pt>
                <c:pt idx="3">
                  <c:v>37.090000000000003</c:v>
                </c:pt>
                <c:pt idx="4">
                  <c:v>37.880000000000003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4444792"/>
        <c:axId val="30036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3.68</c:v>
                </c:pt>
                <c:pt idx="1">
                  <c:v>11.06</c:v>
                </c:pt>
                <c:pt idx="2">
                  <c:v>8.59</c:v>
                </c:pt>
                <c:pt idx="3">
                  <c:v>1.1299999999999999</c:v>
                </c:pt>
                <c:pt idx="4">
                  <c:v>-0.41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4444792"/>
        <c:axId val="300365984"/>
      </c:lineChart>
      <c:catAx>
        <c:axId val="27444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0365984"/>
        <c:crosses val="autoZero"/>
        <c:auto val="1"/>
        <c:lblAlgn val="ctr"/>
        <c:lblOffset val="100"/>
        <c:tickLblSkip val="1"/>
        <c:tickMarkSkip val="1"/>
        <c:noMultiLvlLbl val="0"/>
      </c:catAx>
      <c:valAx>
        <c:axId val="30036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444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0.15</c:v>
                </c:pt>
                <c:pt idx="4">
                  <c:v>#N/A</c:v>
                </c:pt>
                <c:pt idx="5">
                  <c:v>0.14000000000000001</c:v>
                </c:pt>
                <c:pt idx="6">
                  <c:v>#N/A</c:v>
                </c:pt>
                <c:pt idx="7">
                  <c:v>0.14000000000000001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住宅改修資金貸付事業特別会計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0.21</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5.65</c:v>
                </c:pt>
                <c:pt idx="1">
                  <c:v>#N/A</c:v>
                </c:pt>
                <c:pt idx="2">
                  <c:v>#N/A</c:v>
                </c:pt>
                <c:pt idx="3">
                  <c:v>0.45</c:v>
                </c:pt>
                <c:pt idx="4">
                  <c:v>1.44</c:v>
                </c:pt>
                <c:pt idx="5">
                  <c:v>#N/A</c:v>
                </c:pt>
                <c:pt idx="6">
                  <c:v>1.1100000000000001</c:v>
                </c:pt>
                <c:pt idx="7">
                  <c:v>#N/A</c:v>
                </c:pt>
                <c:pt idx="8">
                  <c:v>#N/A</c:v>
                </c:pt>
                <c:pt idx="9">
                  <c:v>0.09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1.74</c:v>
                </c:pt>
                <c:pt idx="2">
                  <c:v>#N/A</c:v>
                </c:pt>
                <c:pt idx="3">
                  <c:v>1.56</c:v>
                </c:pt>
                <c:pt idx="4">
                  <c:v>#N/A</c:v>
                </c:pt>
                <c:pt idx="5">
                  <c:v>1.4</c:v>
                </c:pt>
                <c:pt idx="6">
                  <c:v>#N/A</c:v>
                </c:pt>
                <c:pt idx="7">
                  <c:v>1.22</c:v>
                </c:pt>
                <c:pt idx="8">
                  <c:v>#N/A</c:v>
                </c:pt>
                <c:pt idx="9">
                  <c:v>1.1000000000000001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8.99</c:v>
                </c:pt>
                <c:pt idx="2">
                  <c:v>#N/A</c:v>
                </c:pt>
                <c:pt idx="3">
                  <c:v>9.82</c:v>
                </c:pt>
                <c:pt idx="4">
                  <c:v>#N/A</c:v>
                </c:pt>
                <c:pt idx="5">
                  <c:v>11.73</c:v>
                </c:pt>
                <c:pt idx="6">
                  <c:v>#N/A</c:v>
                </c:pt>
                <c:pt idx="7">
                  <c:v>12.3</c:v>
                </c:pt>
                <c:pt idx="8">
                  <c:v>#N/A</c:v>
                </c:pt>
                <c:pt idx="9">
                  <c:v>12.27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12.28</c:v>
                </c:pt>
                <c:pt idx="2">
                  <c:v>#N/A</c:v>
                </c:pt>
                <c:pt idx="3">
                  <c:v>11.9</c:v>
                </c:pt>
                <c:pt idx="4">
                  <c:v>#N/A</c:v>
                </c:pt>
                <c:pt idx="5">
                  <c:v>11.07</c:v>
                </c:pt>
                <c:pt idx="6">
                  <c:v>#N/A</c:v>
                </c:pt>
                <c:pt idx="7">
                  <c:v>12.6</c:v>
                </c:pt>
                <c:pt idx="8">
                  <c:v>#N/A</c:v>
                </c:pt>
                <c:pt idx="9">
                  <c:v>13.05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6508608"/>
        <c:axId val="300008112"/>
      </c:barChart>
      <c:catAx>
        <c:axId val="29650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008112"/>
        <c:crosses val="autoZero"/>
        <c:auto val="1"/>
        <c:lblAlgn val="ctr"/>
        <c:lblOffset val="100"/>
        <c:tickLblSkip val="1"/>
        <c:tickMarkSkip val="1"/>
        <c:noMultiLvlLbl val="0"/>
      </c:catAx>
      <c:valAx>
        <c:axId val="30000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508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382</c:v>
                </c:pt>
                <c:pt idx="5">
                  <c:v>387</c:v>
                </c:pt>
                <c:pt idx="8">
                  <c:v>401</c:v>
                </c:pt>
                <c:pt idx="11">
                  <c:v>337</c:v>
                </c:pt>
                <c:pt idx="14">
                  <c:v>307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10</c:v>
                </c:pt>
                <c:pt idx="6">
                  <c:v>11</c:v>
                </c:pt>
                <c:pt idx="9">
                  <c:v>16</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c:v>
                </c:pt>
                <c:pt idx="3">
                  <c:v>32</c:v>
                </c:pt>
                <c:pt idx="6">
                  <c:v>36</c:v>
                </c:pt>
                <c:pt idx="9">
                  <c:v>38</c:v>
                </c:pt>
                <c:pt idx="12">
                  <c:v>41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6</c:v>
                </c:pt>
                <c:pt idx="12">
                  <c:v>6</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394</c:v>
                </c:pt>
                <c:pt idx="3">
                  <c:v>414</c:v>
                </c:pt>
                <c:pt idx="6">
                  <c:v>388</c:v>
                </c:pt>
                <c:pt idx="9">
                  <c:v>345</c:v>
                </c:pt>
                <c:pt idx="12">
                  <c:v>358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6181576"/>
        <c:axId val="296181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c:v>
                </c:pt>
                <c:pt idx="2">
                  <c:v>#N/A</c:v>
                </c:pt>
                <c:pt idx="3">
                  <c:v>#N/A</c:v>
                </c:pt>
                <c:pt idx="4">
                  <c:v>69</c:v>
                </c:pt>
                <c:pt idx="5">
                  <c:v>#N/A</c:v>
                </c:pt>
                <c:pt idx="6">
                  <c:v>#N/A</c:v>
                </c:pt>
                <c:pt idx="7">
                  <c:v>34</c:v>
                </c:pt>
                <c:pt idx="8">
                  <c:v>#N/A</c:v>
                </c:pt>
                <c:pt idx="9">
                  <c:v>#N/A</c:v>
                </c:pt>
                <c:pt idx="10">
                  <c:v>68</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6181576"/>
        <c:axId val="296181960"/>
      </c:lineChart>
      <c:catAx>
        <c:axId val="29618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181960"/>
        <c:crosses val="autoZero"/>
        <c:auto val="1"/>
        <c:lblAlgn val="ctr"/>
        <c:lblOffset val="100"/>
        <c:tickLblSkip val="1"/>
        <c:tickMarkSkip val="1"/>
        <c:noMultiLvlLbl val="0"/>
      </c:catAx>
      <c:valAx>
        <c:axId val="296181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18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3548</c:v>
                </c:pt>
                <c:pt idx="5">
                  <c:v>3501</c:v>
                </c:pt>
                <c:pt idx="8">
                  <c:v>3550</c:v>
                </c:pt>
                <c:pt idx="11">
                  <c:v>3665</c:v>
                </c:pt>
                <c:pt idx="14">
                  <c:v>3690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957</c:v>
                </c:pt>
                <c:pt idx="5">
                  <c:v>1013</c:v>
                </c:pt>
                <c:pt idx="8">
                  <c:v>973</c:v>
                </c:pt>
                <c:pt idx="11">
                  <c:v>804</c:v>
                </c:pt>
                <c:pt idx="14">
                  <c:v>518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4214</c:v>
                </c:pt>
                <c:pt idx="5">
                  <c:v>3677</c:v>
                </c:pt>
                <c:pt idx="8">
                  <c:v>3685</c:v>
                </c:pt>
                <c:pt idx="11">
                  <c:v>3955</c:v>
                </c:pt>
                <c:pt idx="14">
                  <c:v>4156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c:v>
                </c:pt>
                <c:pt idx="3">
                  <c:v>3</c:v>
                </c:pt>
                <c:pt idx="6">
                  <c:v>2</c:v>
                </c:pt>
                <c:pt idx="9">
                  <c:v>1</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1385</c:v>
                </c:pt>
                <c:pt idx="3">
                  <c:v>1335</c:v>
                </c:pt>
                <c:pt idx="6">
                  <c:v>1310</c:v>
                </c:pt>
                <c:pt idx="9">
                  <c:v>1199</c:v>
                </c:pt>
                <c:pt idx="12">
                  <c:v>1178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c:v>
                </c:pt>
                <c:pt idx="3">
                  <c:v>78</c:v>
                </c:pt>
                <c:pt idx="6">
                  <c:v>141</c:v>
                </c:pt>
                <c:pt idx="9">
                  <c:v>127</c:v>
                </c:pt>
                <c:pt idx="12">
                  <c:v>108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791</c:v>
                </c:pt>
                <c:pt idx="3">
                  <c:v>839</c:v>
                </c:pt>
                <c:pt idx="6">
                  <c:v>842</c:v>
                </c:pt>
                <c:pt idx="9">
                  <c:v>840</c:v>
                </c:pt>
                <c:pt idx="12">
                  <c:v>831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4630</c:v>
                </c:pt>
                <c:pt idx="3">
                  <c:v>4371</c:v>
                </c:pt>
                <c:pt idx="6">
                  <c:v>4161</c:v>
                </c:pt>
                <c:pt idx="9">
                  <c:v>4334</c:v>
                </c:pt>
                <c:pt idx="12">
                  <c:v>4438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9273240"/>
        <c:axId val="30386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9273240"/>
        <c:axId val="303864544"/>
      </c:lineChart>
      <c:catAx>
        <c:axId val="29927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864544"/>
        <c:crosses val="autoZero"/>
        <c:auto val="1"/>
        <c:lblAlgn val="ctr"/>
        <c:lblOffset val="100"/>
        <c:tickLblSkip val="1"/>
        <c:tickMarkSkip val="1"/>
        <c:noMultiLvlLbl val="0"/>
      </c:catAx>
      <c:valAx>
        <c:axId val="30386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27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D54-4A46-B855-0DCE41B27FAE}"/>
                </c:ext>
                <c:ext xmlns:c15="http://schemas.microsoft.com/office/drawing/2012/chart" uri="{CE6537A1-D6FC-4f65-9D91-7224C49458BB}">
                  <c15:dlblFieldTable>
                    <c15:dlblFTEntry>
                      <c15:txfldGUID>{29BEF7F5-F1F5-4811-8A4A-809D3E64BE2F}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D54-4A46-B855-0DCE41B27FAE}"/>
                </c:ext>
                <c:ext xmlns:c15="http://schemas.microsoft.com/office/drawing/2012/chart" uri="{CE6537A1-D6FC-4f65-9D91-7224C49458BB}">
                  <c15:dlblFieldTable>
                    <c15:dlblFTEntry>
                      <c15:txfldGUID>{9FADDA75-AD71-44FD-A2C6-9AA46B5134B8}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D54-4A46-B855-0DCE41B27FAE}"/>
                </c:ext>
                <c:ext xmlns:c15="http://schemas.microsoft.com/office/drawing/2012/chart" uri="{CE6537A1-D6FC-4f65-9D91-7224C49458BB}">
                  <c15:dlblFieldTable>
                    <c15:dlblFTEntry>
                      <c15:txfldGUID>{0B7F37A4-EEE4-4BEE-A263-A38FE472A6F9}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D54-4A46-B855-0DCE41B27FAE}"/>
                </c:ext>
                <c:ext xmlns:c15="http://schemas.microsoft.com/office/drawing/2012/chart" uri="{CE6537A1-D6FC-4f65-9D91-7224C49458BB}">
                  <c15:dlblFieldTable>
                    <c15:dlblFTEntry>
                      <c15:txfldGUID>{F81635A2-DE8F-49C5-8C92-B82B03485BFA}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D54-4A46-B855-0DCE41B27FAE}"/>
                </c:ext>
                <c:ext xmlns:c15="http://schemas.microsoft.com/office/drawing/2012/chart" uri="{CE6537A1-D6FC-4f65-9D91-7224C49458BB}">
                  <c15:dlblFieldTable>
                    <c15:dlblFTEntry>
                      <c15:txfldGUID>{FEDDA381-AA46-410E-9316-BF76EDA2051D}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67.900000000000006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D54-4A46-B855-0DCE41B27FA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D54-4A46-B855-0DCE41B27FAE}"/>
                </c:ext>
                <c:ext xmlns:c15="http://schemas.microsoft.com/office/drawing/2012/chart" uri="{CE6537A1-D6FC-4f65-9D91-7224C49458BB}">
                  <c15:dlblFieldTable>
                    <c15:dlblFTEntry>
                      <c15:txfldGUID>{43441615-BEE2-4869-8F6B-55B6BA3DF048}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D54-4A46-B855-0DCE41B27FAE}"/>
                </c:ext>
                <c:ext xmlns:c15="http://schemas.microsoft.com/office/drawing/2012/chart" uri="{CE6537A1-D6FC-4f65-9D91-7224C49458BB}">
                  <c15:dlblFieldTable>
                    <c15:dlblFTEntry>
                      <c15:txfldGUID>{FBE348FA-B077-4653-9868-5E3D9E3FD235}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D54-4A46-B855-0DCE41B27FAE}"/>
                </c:ext>
                <c:ext xmlns:c15="http://schemas.microsoft.com/office/drawing/2012/chart" uri="{CE6537A1-D6FC-4f65-9D91-7224C49458BB}">
                  <c15:dlblFieldTable>
                    <c15:dlblFTEntry>
                      <c15:txfldGUID>{BEA015AF-DAA1-4F32-A0C3-955854B36ACB}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D54-4A46-B855-0DCE41B27FAE}"/>
                </c:ext>
                <c:ext xmlns:c15="http://schemas.microsoft.com/office/drawing/2012/chart" uri="{CE6537A1-D6FC-4f65-9D91-7224C49458BB}">
                  <c15:layout/>
                  <c15:dlblFieldTable>
                    <c15:dlblFTEntry>
                      <c15:txfldGUID>{E0D6B880-C0BF-4B72-8BEB-75974C7F3055}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D54-4A46-B855-0DCE41B27FAE}"/>
                </c:ext>
                <c:ext xmlns:c15="http://schemas.microsoft.com/office/drawing/2012/chart" uri="{CE6537A1-D6FC-4f65-9D91-7224C49458BB}">
                  <c15:dlblFieldTable>
                    <c15:dlblFTEntry>
                      <c15:txfldGUID>{3D597CD0-330A-424B-888B-E78B33EEA123}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BD54-4A46-B855-0DCE41B27FAE}"/>
            </c:ext>
          </c:extLst>
        </c:ser>
        <c:dLbls>
          <c:showLegendKey val="0"/>
          <c:showVal val="0"/>
          <c:showCatName val="0"/>
          <c:showSerName val="0"/>
          <c:showPercent val="0"/>
          <c:showBubbleSize val="0"/>
        </c:dLbls>
        <c:axId val="304188432"/>
        <c:axId val="305027536"/>
      </c:scatterChart>
      <c:valAx>
        <c:axId val="304188432"/>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027536"/>
        <c:crosses val="autoZero"/>
        <c:crossBetween val="midCat"/>
      </c:valAx>
      <c:valAx>
        <c:axId val="305027536"/>
        <c:scaling>
          <c:orientation val="minMax"/>
          <c:max val="15.799999999999999"/>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4188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067-4938-8667-54C884D14072}"/>
                </c:ext>
                <c:ext xmlns:c15="http://schemas.microsoft.com/office/drawing/2012/chart" uri="{CE6537A1-D6FC-4f65-9D91-7224C49458BB}">
                  <c15:dlblFieldTable>
                    <c15:dlblFTEntry>
                      <c15:txfldGUID>{DCCDD254-174B-420C-A9C3-54B4CA5C34A5}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067-4938-8667-54C884D14072}"/>
                </c:ext>
                <c:ext xmlns:c15="http://schemas.microsoft.com/office/drawing/2012/chart" uri="{CE6537A1-D6FC-4f65-9D91-7224C49458BB}">
                  <c15:dlblFieldTable>
                    <c15:dlblFTEntry>
                      <c15:txfldGUID>{815310C6-78DA-4463-8E8F-518EFE31E932}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067-4938-8667-54C884D14072}"/>
                </c:ext>
                <c:ext xmlns:c15="http://schemas.microsoft.com/office/drawing/2012/chart" uri="{CE6537A1-D6FC-4f65-9D91-7224C49458BB}">
                  <c15:dlblFieldTable>
                    <c15:dlblFTEntry>
                      <c15:txfldGUID>{BCD9F2F4-6531-452A-927D-C3DBD624DD47}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067-4938-8667-54C884D14072}"/>
                </c:ext>
                <c:ext xmlns:c15="http://schemas.microsoft.com/office/drawing/2012/chart" uri="{CE6537A1-D6FC-4f65-9D91-7224C49458BB}">
                  <c15:dlblFieldTable>
                    <c15:dlblFTEntry>
                      <c15:txfldGUID>{706177EA-99C0-47A3-A6E5-490D4B875C8B}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067-4938-8667-54C884D14072}"/>
                </c:ext>
                <c:ext xmlns:c15="http://schemas.microsoft.com/office/drawing/2012/chart" uri="{CE6537A1-D6FC-4f65-9D91-7224C49458BB}">
                  <c15:dlblFieldTable>
                    <c15:dlblFTEntry>
                      <c15:txfldGUID>{226A108A-BFFC-446D-BEB4-2CA78E6390C7}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c:v>
                </c:pt>
                <c:pt idx="1">
                  <c:v>1.9</c:v>
                </c:pt>
                <c:pt idx="2">
                  <c:v>1.8</c:v>
                </c:pt>
                <c:pt idx="3">
                  <c:v>2</c:v>
                </c:pt>
                <c:pt idx="4">
                  <c:v>2.5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B067-4938-8667-54C884D1407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067-4938-8667-54C884D14072}"/>
                </c:ext>
                <c:ext xmlns:c15="http://schemas.microsoft.com/office/drawing/2012/chart" uri="{CE6537A1-D6FC-4f65-9D91-7224C49458BB}">
                  <c15:dlblFieldTable>
                    <c15:dlblFTEntry>
                      <c15:txfldGUID>{5E0E5C6A-635A-44E5-BB12-9D82554772B0}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067-4938-8667-54C884D14072}"/>
                </c:ext>
                <c:ext xmlns:c15="http://schemas.microsoft.com/office/drawing/2012/chart" uri="{CE6537A1-D6FC-4f65-9D91-7224C49458BB}">
                  <c15:dlblFieldTable>
                    <c15:dlblFTEntry>
                      <c15:txfldGUID>{A4336B4B-9576-4F76-ADCA-374AFFC836A0}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067-4938-8667-54C884D14072}"/>
                </c:ext>
                <c:ext xmlns:c15="http://schemas.microsoft.com/office/drawing/2012/chart" uri="{CE6537A1-D6FC-4f65-9D91-7224C49458BB}">
                  <c15:dlblFieldTable>
                    <c15:dlblFTEntry>
                      <c15:txfldGUID>{DE9B8CF2-007D-49BE-AB1E-21772E70CF34}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067-4938-8667-54C884D14072}"/>
                </c:ext>
                <c:ext xmlns:c15="http://schemas.microsoft.com/office/drawing/2012/chart" uri="{CE6537A1-D6FC-4f65-9D91-7224C49458BB}">
                  <c15:dlblFieldTable>
                    <c15:dlblFTEntry>
                      <c15:txfldGUID>{C0255835-735C-4AA4-97F9-51A3472C4CD8}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67-4938-8667-54C884D14072}"/>
                </c:ext>
                <c:ext xmlns:c15="http://schemas.microsoft.com/office/drawing/2012/chart" uri="{CE6537A1-D6FC-4f65-9D91-7224C49458BB}">
                  <c15:dlblFieldTable>
                    <c15:dlblFTEntry>
                      <c15:txfldGUID>{8DF7B773-EE74-49EC-AD20-3D6F6F25168A}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B067-4938-8667-54C884D14072}"/>
            </c:ext>
          </c:extLst>
        </c:ser>
        <c:dLbls>
          <c:showLegendKey val="0"/>
          <c:showVal val="0"/>
          <c:showCatName val="0"/>
          <c:showSerName val="0"/>
          <c:showPercent val="0"/>
          <c:showBubbleSize val="0"/>
        </c:dLbls>
        <c:axId val="305059008"/>
        <c:axId val="305059392"/>
      </c:scatterChart>
      <c:valAx>
        <c:axId val="305059008"/>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059392"/>
        <c:crosses val="autoZero"/>
        <c:crossBetween val="midCat"/>
      </c:valAx>
      <c:valAx>
        <c:axId val="305059392"/>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05900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３年間平均は２．５％と前年度と比較して０．５％増加しているが、類似団体と比較して低い状態を保っている。類似団体との比較では５．４％低くなっているがこれは起債の際に交付税措置のあるものを中心に借入を行う等、起債の制限を行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今後は町の学校再編事業、町営住宅長寿命化事業、一部事務組合の施設更新等、大規模事業が予定され、実質公債費比率の増加が予想されるためこれまで以上に公債費の適正化に努めていく。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将来負担比率については充当可能基金や基準財政需要額算入見込額の合計が将来負担額を超えていることから、将来負担比率は数値なしとなっている。</a:t>
          </a:r>
        </a:p>
        <a:p>
          <a:r>
            <a:rPr kumimoji="1" lang="ja-JP" altLang="en-US" sz="1400">
              <a:latin typeface="ＭＳ ゴシック" pitchFamily="49" charset="-128"/>
              <a:ea typeface="ＭＳ ゴシック" pitchFamily="49" charset="-128"/>
            </a:rPr>
            <a:t>これは今後予定されている大規模事業に備え、基金の積立を行っているためで、事業終了後は充当可能基金の大幅減が予想され、将来負担比率の上昇が見込まれるので、今後とも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11,407
11,367
44.50
5,860,365
5,468,974
388,887
3,168,222
4,437,500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全有形固定資産</a:t>
          </a:r>
          <a:r>
            <a:rPr kumimoji="1" lang="en-US" altLang="ja-JP" sz="1100">
              <a:latin typeface="ＭＳ Ｐゴシック"/>
            </a:rPr>
            <a:t>9,561</a:t>
          </a:r>
          <a:r>
            <a:rPr kumimoji="1" lang="ja-JP" altLang="en-US" sz="1100">
              <a:latin typeface="ＭＳ Ｐゴシック"/>
            </a:rPr>
            <a:t>件のうち、</a:t>
          </a:r>
          <a:r>
            <a:rPr kumimoji="1" lang="en-US" altLang="ja-JP" sz="1100">
              <a:latin typeface="ＭＳ Ｐゴシック"/>
            </a:rPr>
            <a:t>5,730</a:t>
          </a:r>
          <a:r>
            <a:rPr kumimoji="1" lang="ja-JP" altLang="en-US" sz="1100">
              <a:latin typeface="ＭＳ Ｐゴシック"/>
            </a:rPr>
            <a:t>件が耐用年数を超過し減価償却済みとなっている。全国、及び県平均と比較しても</a:t>
          </a:r>
          <a:r>
            <a:rPr kumimoji="1" lang="en-US" altLang="ja-JP" sz="1100">
              <a:latin typeface="ＭＳ Ｐゴシック"/>
            </a:rPr>
            <a:t>10</a:t>
          </a:r>
          <a:r>
            <a:rPr kumimoji="1" lang="ja-JP" altLang="en-US" sz="1100">
              <a:latin typeface="ＭＳ Ｐゴシック"/>
            </a:rPr>
            <a:t>ポイント以上の差があり、老朽化が進んでいるといえる。今後とも適時改修や建て替えを行い、有形固定資産の適正な管理に努める。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46228</xdr:rowOff>
    </xdr:from>
    <xdr:to>
      <xdr:col>3</xdr:col>
      <xdr:colOff>1170940</xdr:colOff>
      <xdr:row>32</xdr:row>
      <xdr:rowOff>162306</xdr:rowOff>
    </xdr:to>
    <xdr:cxnSp macro="">
      <xdr:nvCxnSpPr>
        <xdr:cNvPr id="68" name="直線コネクタ 67"/>
        <xdr:cNvCxnSpPr/>
      </xdr:nvCxnSpPr>
      <xdr:spPr>
        <a:xfrm flipV="1">
          <a:off x="4760595" y="5018278"/>
          <a:ext cx="1270" cy="63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166133</xdr:rowOff>
    </xdr:from>
    <xdr:ext cx="405111" cy="259045"/>
    <xdr:sp macro="" textlink="">
      <xdr:nvSpPr>
        <xdr:cNvPr id="69" name="有形固定資産減価償却率最小値テキスト"/>
        <xdr:cNvSpPr txBox="1"/>
      </xdr:nvSpPr>
      <xdr:spPr>
        <a:xfrm>
          <a:off x="4813300" y="565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32</xdr:row>
      <xdr:rowOff>162306</xdr:rowOff>
    </xdr:from>
    <xdr:to>
      <xdr:col>3</xdr:col>
      <xdr:colOff>1260475</xdr:colOff>
      <xdr:row>32</xdr:row>
      <xdr:rowOff>162306</xdr:rowOff>
    </xdr:to>
    <xdr:cxnSp macro="">
      <xdr:nvCxnSpPr>
        <xdr:cNvPr id="70" name="直線コネクタ 69"/>
        <xdr:cNvCxnSpPr/>
      </xdr:nvCxnSpPr>
      <xdr:spPr>
        <a:xfrm>
          <a:off x="4673600" y="564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164355</xdr:rowOff>
    </xdr:from>
    <xdr:ext cx="405111" cy="259045"/>
    <xdr:sp macro="" textlink="">
      <xdr:nvSpPr>
        <xdr:cNvPr id="71" name="有形固定資産減価償却率最大値テキスト"/>
        <xdr:cNvSpPr txBox="1"/>
      </xdr:nvSpPr>
      <xdr:spPr>
        <a:xfrm>
          <a:off x="4813300" y="4793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29</xdr:row>
      <xdr:rowOff>46228</xdr:rowOff>
    </xdr:from>
    <xdr:to>
      <xdr:col>3</xdr:col>
      <xdr:colOff>1260475</xdr:colOff>
      <xdr:row>29</xdr:row>
      <xdr:rowOff>46228</xdr:rowOff>
    </xdr:to>
    <xdr:cxnSp macro="">
      <xdr:nvCxnSpPr>
        <xdr:cNvPr id="72" name="直線コネクタ 71"/>
        <xdr:cNvCxnSpPr/>
      </xdr:nvCxnSpPr>
      <xdr:spPr>
        <a:xfrm>
          <a:off x="4673600" y="50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78757</xdr:rowOff>
    </xdr:from>
    <xdr:ext cx="405111" cy="259045"/>
    <xdr:sp macro="" textlink="">
      <xdr:nvSpPr>
        <xdr:cNvPr id="73" name="有形固定資産減価償却率平均値テキスト"/>
        <xdr:cNvSpPr txBox="1"/>
      </xdr:nvSpPr>
      <xdr:spPr>
        <a:xfrm>
          <a:off x="4813300" y="52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100330</xdr:rowOff>
    </xdr:from>
    <xdr:to>
      <xdr:col>3</xdr:col>
      <xdr:colOff>1222375</xdr:colOff>
      <xdr:row>31</xdr:row>
      <xdr:rowOff>30480</xdr:rowOff>
    </xdr:to>
    <xdr:sp macro="" textlink="">
      <xdr:nvSpPr>
        <xdr:cNvPr id="74" name="フローチャート : 判断 73"/>
        <xdr:cNvSpPr/>
      </xdr:nvSpPr>
      <xdr:spPr>
        <a:xfrm>
          <a:off x="47117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126238</xdr:rowOff>
    </xdr:from>
    <xdr:to>
      <xdr:col>3</xdr:col>
      <xdr:colOff>511175</xdr:colOff>
      <xdr:row>31</xdr:row>
      <xdr:rowOff>56388</xdr:rowOff>
    </xdr:to>
    <xdr:sp macro="" textlink="">
      <xdr:nvSpPr>
        <xdr:cNvPr id="75" name="フローチャート : 判断 74"/>
        <xdr:cNvSpPr/>
      </xdr:nvSpPr>
      <xdr:spPr>
        <a:xfrm>
          <a:off x="4000500" y="526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14478</xdr:rowOff>
    </xdr:from>
    <xdr:to>
      <xdr:col>3</xdr:col>
      <xdr:colOff>511175</xdr:colOff>
      <xdr:row>27</xdr:row>
      <xdr:rowOff>116078</xdr:rowOff>
    </xdr:to>
    <xdr:sp macro="" textlink="">
      <xdr:nvSpPr>
        <xdr:cNvPr id="81" name="円/楕円 80"/>
        <xdr:cNvSpPr/>
      </xdr:nvSpPr>
      <xdr:spPr>
        <a:xfrm>
          <a:off x="4000500" y="46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47515</xdr:rowOff>
    </xdr:from>
    <xdr:ext cx="405111" cy="259045"/>
    <xdr:sp macro="" textlink="">
      <xdr:nvSpPr>
        <xdr:cNvPr id="82" name="n_1aveValue有形固定資産減価償却率"/>
        <xdr:cNvSpPr txBox="1"/>
      </xdr:nvSpPr>
      <xdr:spPr>
        <a:xfrm>
          <a:off x="3836043" y="536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132605</xdr:rowOff>
    </xdr:from>
    <xdr:ext cx="405111" cy="259045"/>
    <xdr:sp macro="" textlink="">
      <xdr:nvSpPr>
        <xdr:cNvPr id="83" name="n_1mainValue有形固定資産減価償却率"/>
        <xdr:cNvSpPr txBox="1"/>
      </xdr:nvSpPr>
      <xdr:spPr>
        <a:xfrm>
          <a:off x="3836043" y="4418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11,407
11,367
44.50
5,860,365
5,468,974
388,887
3,168,222
4,437,500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18542</xdr:rowOff>
    </xdr:from>
    <xdr:to>
      <xdr:col>5</xdr:col>
      <xdr:colOff>409575</xdr:colOff>
      <xdr:row>36</xdr:row>
      <xdr:rowOff>120142</xdr:rowOff>
    </xdr:to>
    <xdr:sp macro="" textlink="">
      <xdr:nvSpPr>
        <xdr:cNvPr id="68" name="円/楕円 67"/>
        <xdr:cNvSpPr/>
      </xdr:nvSpPr>
      <xdr:spPr>
        <a:xfrm>
          <a:off x="3746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9"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136669</xdr:rowOff>
    </xdr:from>
    <xdr:ext cx="405111" cy="259045"/>
    <xdr:sp macro="" textlink="">
      <xdr:nvSpPr>
        <xdr:cNvPr id="70" name="n_1mainValue【道路】&#10;有形固定資産減価償却率"/>
        <xdr:cNvSpPr txBox="1"/>
      </xdr:nvSpPr>
      <xdr:spPr>
        <a:xfrm>
          <a:off x="3582043" y="596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154178</xdr:rowOff>
    </xdr:from>
    <xdr:to>
      <xdr:col>14</xdr:col>
      <xdr:colOff>79375</xdr:colOff>
      <xdr:row>38</xdr:row>
      <xdr:rowOff>84328</xdr:rowOff>
    </xdr:to>
    <xdr:sp macro="" textlink="">
      <xdr:nvSpPr>
        <xdr:cNvPr id="108" name="円/楕円 107"/>
        <xdr:cNvSpPr/>
      </xdr:nvSpPr>
      <xdr:spPr>
        <a:xfrm>
          <a:off x="9588500" y="64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75455</xdr:rowOff>
    </xdr:from>
    <xdr:ext cx="534377" cy="259045"/>
    <xdr:sp macro="" textlink="">
      <xdr:nvSpPr>
        <xdr:cNvPr id="110" name="n_1mainValue【道路】&#10;一人当たり延長"/>
        <xdr:cNvSpPr txBox="1"/>
      </xdr:nvSpPr>
      <xdr:spPr>
        <a:xfrm>
          <a:off x="9359410" y="65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61214</xdr:rowOff>
    </xdr:from>
    <xdr:to>
      <xdr:col>5</xdr:col>
      <xdr:colOff>409575</xdr:colOff>
      <xdr:row>61</xdr:row>
      <xdr:rowOff>162814</xdr:rowOff>
    </xdr:to>
    <xdr:sp macro="" textlink="">
      <xdr:nvSpPr>
        <xdr:cNvPr id="146" name="円/楕円 145"/>
        <xdr:cNvSpPr/>
      </xdr:nvSpPr>
      <xdr:spPr>
        <a:xfrm>
          <a:off x="3746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97045</xdr:rowOff>
    </xdr:from>
    <xdr:ext cx="405111" cy="259045"/>
    <xdr:sp macro="" textlink="">
      <xdr:nvSpPr>
        <xdr:cNvPr id="147" name="n_1aveValue【橋りょう・トンネル】&#10;有形固定資産減価償却率"/>
        <xdr:cNvSpPr txBox="1"/>
      </xdr:nvSpPr>
      <xdr:spPr>
        <a:xfrm>
          <a:off x="3582043"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153941</xdr:rowOff>
    </xdr:from>
    <xdr:ext cx="405111" cy="259045"/>
    <xdr:sp macro="" textlink="">
      <xdr:nvSpPr>
        <xdr:cNvPr id="148" name="n_1mainValue【橋りょう・トンネル】&#10;有形固定資産減価償却率"/>
        <xdr:cNvSpPr txBox="1"/>
      </xdr:nvSpPr>
      <xdr:spPr>
        <a:xfrm>
          <a:off x="3582043"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9310</xdr:rowOff>
    </xdr:from>
    <xdr:to>
      <xdr:col>14</xdr:col>
      <xdr:colOff>79375</xdr:colOff>
      <xdr:row>64</xdr:row>
      <xdr:rowOff>110910</xdr:rowOff>
    </xdr:to>
    <xdr:sp macro="" textlink="">
      <xdr:nvSpPr>
        <xdr:cNvPr id="187" name="円/楕円 186"/>
        <xdr:cNvSpPr/>
      </xdr:nvSpPr>
      <xdr:spPr>
        <a:xfrm>
          <a:off x="9588500" y="109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8"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102037</xdr:rowOff>
    </xdr:from>
    <xdr:ext cx="534377" cy="259045"/>
    <xdr:sp macro="" textlink="">
      <xdr:nvSpPr>
        <xdr:cNvPr id="189" name="n_1mainValue【橋りょう・トンネル】&#10;一人当たり有形固定資産（償却資産）額"/>
        <xdr:cNvSpPr txBox="1"/>
      </xdr:nvSpPr>
      <xdr:spPr>
        <a:xfrm>
          <a:off x="9359411" y="110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93980</xdr:rowOff>
    </xdr:from>
    <xdr:to>
      <xdr:col>5</xdr:col>
      <xdr:colOff>409575</xdr:colOff>
      <xdr:row>81</xdr:row>
      <xdr:rowOff>24130</xdr:rowOff>
    </xdr:to>
    <xdr:sp macro="" textlink="">
      <xdr:nvSpPr>
        <xdr:cNvPr id="227" name="円/楕円 226"/>
        <xdr:cNvSpPr/>
      </xdr:nvSpPr>
      <xdr:spPr>
        <a:xfrm>
          <a:off x="3746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28"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40657</xdr:rowOff>
    </xdr:from>
    <xdr:ext cx="405111" cy="259045"/>
    <xdr:sp macro="" textlink="">
      <xdr:nvSpPr>
        <xdr:cNvPr id="229" name="n_1mainValue【公営住宅】&#10;有形固定資産減価償却率"/>
        <xdr:cNvSpPr txBox="1"/>
      </xdr:nvSpPr>
      <xdr:spPr>
        <a:xfrm>
          <a:off x="3582043"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69342</xdr:rowOff>
    </xdr:from>
    <xdr:to>
      <xdr:col>15</xdr:col>
      <xdr:colOff>180340</xdr:colOff>
      <xdr:row>86</xdr:row>
      <xdr:rowOff>83058</xdr:rowOff>
    </xdr:to>
    <xdr:cxnSp macro="">
      <xdr:nvCxnSpPr>
        <xdr:cNvPr id="253" name="直線コネクタ 252"/>
        <xdr:cNvCxnSpPr/>
      </xdr:nvCxnSpPr>
      <xdr:spPr>
        <a:xfrm flipV="1">
          <a:off x="10476865" y="1378534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86885</xdr:rowOff>
    </xdr:from>
    <xdr:ext cx="469744" cy="259045"/>
    <xdr:sp macro="" textlink="">
      <xdr:nvSpPr>
        <xdr:cNvPr id="254" name="【公営住宅】&#10;一人当たり面積最小値テキスト"/>
        <xdr:cNvSpPr txBox="1"/>
      </xdr:nvSpPr>
      <xdr:spPr>
        <a:xfrm>
          <a:off x="10566400"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83058</xdr:rowOff>
    </xdr:from>
    <xdr:to>
      <xdr:col>15</xdr:col>
      <xdr:colOff>269875</xdr:colOff>
      <xdr:row>86</xdr:row>
      <xdr:rowOff>83058</xdr:rowOff>
    </xdr:to>
    <xdr:cxnSp macro="">
      <xdr:nvCxnSpPr>
        <xdr:cNvPr id="255" name="直線コネクタ 254"/>
        <xdr:cNvCxnSpPr/>
      </xdr:nvCxnSpPr>
      <xdr:spPr>
        <a:xfrm>
          <a:off x="10388600" y="1482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16019</xdr:rowOff>
    </xdr:from>
    <xdr:ext cx="469744" cy="259045"/>
    <xdr:sp macro="" textlink="">
      <xdr:nvSpPr>
        <xdr:cNvPr id="256" name="【公営住宅】&#10;一人当たり面積最大値テキスト"/>
        <xdr:cNvSpPr txBox="1"/>
      </xdr:nvSpPr>
      <xdr:spPr>
        <a:xfrm>
          <a:off x="10566400" y="1356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80</xdr:row>
      <xdr:rowOff>69342</xdr:rowOff>
    </xdr:from>
    <xdr:to>
      <xdr:col>15</xdr:col>
      <xdr:colOff>269875</xdr:colOff>
      <xdr:row>80</xdr:row>
      <xdr:rowOff>69342</xdr:rowOff>
    </xdr:to>
    <xdr:cxnSp macro="">
      <xdr:nvCxnSpPr>
        <xdr:cNvPr id="257" name="直線コネクタ 256"/>
        <xdr:cNvCxnSpPr/>
      </xdr:nvCxnSpPr>
      <xdr:spPr>
        <a:xfrm>
          <a:off x="10388600" y="13785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153179</xdr:rowOff>
    </xdr:from>
    <xdr:ext cx="469744" cy="259045"/>
    <xdr:sp macro="" textlink="">
      <xdr:nvSpPr>
        <xdr:cNvPr id="258" name="【公営住宅】&#10;一人当たり面積平均値テキスト"/>
        <xdr:cNvSpPr txBox="1"/>
      </xdr:nvSpPr>
      <xdr:spPr>
        <a:xfrm>
          <a:off x="105664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3302</xdr:rowOff>
    </xdr:from>
    <xdr:to>
      <xdr:col>15</xdr:col>
      <xdr:colOff>231775</xdr:colOff>
      <xdr:row>84</xdr:row>
      <xdr:rowOff>104902</xdr:rowOff>
    </xdr:to>
    <xdr:sp macro="" textlink="">
      <xdr:nvSpPr>
        <xdr:cNvPr id="259" name="フローチャート : 判断 25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118745</xdr:rowOff>
    </xdr:from>
    <xdr:to>
      <xdr:col>14</xdr:col>
      <xdr:colOff>79375</xdr:colOff>
      <xdr:row>83</xdr:row>
      <xdr:rowOff>48895</xdr:rowOff>
    </xdr:to>
    <xdr:sp macro="" textlink="">
      <xdr:nvSpPr>
        <xdr:cNvPr id="260" name="フローチャート : 判断 259"/>
        <xdr:cNvSpPr/>
      </xdr:nvSpPr>
      <xdr:spPr>
        <a:xfrm>
          <a:off x="9588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57023</xdr:rowOff>
    </xdr:from>
    <xdr:to>
      <xdr:col>14</xdr:col>
      <xdr:colOff>79375</xdr:colOff>
      <xdr:row>78</xdr:row>
      <xdr:rowOff>158623</xdr:rowOff>
    </xdr:to>
    <xdr:sp macro="" textlink="">
      <xdr:nvSpPr>
        <xdr:cNvPr id="266" name="円/楕円 265"/>
        <xdr:cNvSpPr/>
      </xdr:nvSpPr>
      <xdr:spPr>
        <a:xfrm>
          <a:off x="9588500" y="134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40022</xdr:rowOff>
    </xdr:from>
    <xdr:ext cx="469744" cy="259045"/>
    <xdr:sp macro="" textlink="">
      <xdr:nvSpPr>
        <xdr:cNvPr id="267" name="n_1aveValue【公営住宅】&#10;一人当たり面積"/>
        <xdr:cNvSpPr txBox="1"/>
      </xdr:nvSpPr>
      <xdr:spPr>
        <a:xfrm>
          <a:off x="93917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3700</xdr:rowOff>
    </xdr:from>
    <xdr:ext cx="469744" cy="259045"/>
    <xdr:sp macro="" textlink="">
      <xdr:nvSpPr>
        <xdr:cNvPr id="268" name="n_1mainValue【公営住宅】&#10;一人当たり面積"/>
        <xdr:cNvSpPr txBox="1"/>
      </xdr:nvSpPr>
      <xdr:spPr>
        <a:xfrm>
          <a:off x="9391727" y="132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6" name="直線コネクタ 2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7" name="テキスト ボックス 2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8" name="直線コネクタ 2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9" name="テキスト ボックス 2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0" name="直線コネクタ 2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1" name="テキスト ボックス 3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2" name="直線コネクタ 3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3" name="テキスト ボックス 3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5" name="テキスト ボックス 30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07" name="直線コネクタ 306"/>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08"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09" name="直線コネクタ 308"/>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10"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11" name="直線コネクタ 310"/>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12"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13" name="フローチャート : 判断 312"/>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14" name="フローチャート : 判断 313"/>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254</xdr:rowOff>
    </xdr:from>
    <xdr:to>
      <xdr:col>22</xdr:col>
      <xdr:colOff>415925</xdr:colOff>
      <xdr:row>33</xdr:row>
      <xdr:rowOff>101854</xdr:rowOff>
    </xdr:to>
    <xdr:sp macro="" textlink="">
      <xdr:nvSpPr>
        <xdr:cNvPr id="320" name="円/楕円 319"/>
        <xdr:cNvSpPr/>
      </xdr:nvSpPr>
      <xdr:spPr>
        <a:xfrm>
          <a:off x="15430500" y="56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28973</xdr:rowOff>
    </xdr:from>
    <xdr:ext cx="405111" cy="259045"/>
    <xdr:sp macro="" textlink="">
      <xdr:nvSpPr>
        <xdr:cNvPr id="321"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118381</xdr:rowOff>
    </xdr:from>
    <xdr:ext cx="405111" cy="259045"/>
    <xdr:sp macro="" textlink="">
      <xdr:nvSpPr>
        <xdr:cNvPr id="322" name="n_1mainValue【認定こども園・幼稚園・保育所】&#10;有形固定資産減価償却率"/>
        <xdr:cNvSpPr txBox="1"/>
      </xdr:nvSpPr>
      <xdr:spPr>
        <a:xfrm>
          <a:off x="15266043" y="543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3" name="テキスト ボックス 33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5" name="テキスト ボックス 3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7" name="テキスト ボックス 3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9" name="テキスト ボックス 3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1" name="テキスト ボックス 3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5" name="直線コネクタ 344"/>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6"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7" name="直線コネクタ 346"/>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8"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9" name="直線コネクタ 348"/>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50"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51" name="フローチャート : 判断 350"/>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2" name="フローチャート : 判断 351"/>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66548</xdr:rowOff>
    </xdr:from>
    <xdr:to>
      <xdr:col>31</xdr:col>
      <xdr:colOff>85725</xdr:colOff>
      <xdr:row>38</xdr:row>
      <xdr:rowOff>168148</xdr:rowOff>
    </xdr:to>
    <xdr:sp macro="" textlink="">
      <xdr:nvSpPr>
        <xdr:cNvPr id="358" name="円/楕円 357"/>
        <xdr:cNvSpPr/>
      </xdr:nvSpPr>
      <xdr:spPr>
        <a:xfrm>
          <a:off x="21272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102379</xdr:rowOff>
    </xdr:from>
    <xdr:ext cx="469744" cy="259045"/>
    <xdr:sp macro="" textlink="">
      <xdr:nvSpPr>
        <xdr:cNvPr id="359"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159275</xdr:rowOff>
    </xdr:from>
    <xdr:ext cx="469744" cy="259045"/>
    <xdr:sp macro="" textlink="">
      <xdr:nvSpPr>
        <xdr:cNvPr id="360" name="n_1mainValue【認定こども園・幼稚園・保育所】&#10;一人当たり面積"/>
        <xdr:cNvSpPr txBox="1"/>
      </xdr:nvSpPr>
      <xdr:spPr>
        <a:xfrm>
          <a:off x="210757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2" name="テキスト ボックス 3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4" name="直線コネクタ 383"/>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5"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6" name="直線コネクタ 385"/>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7"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8" name="直線コネクタ 387"/>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9"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90" name="フローチャート : 判断 389"/>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1" name="フローチャート : 判断 390"/>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153035</xdr:rowOff>
    </xdr:from>
    <xdr:to>
      <xdr:col>22</xdr:col>
      <xdr:colOff>415925</xdr:colOff>
      <xdr:row>57</xdr:row>
      <xdr:rowOff>83185</xdr:rowOff>
    </xdr:to>
    <xdr:sp macro="" textlink="">
      <xdr:nvSpPr>
        <xdr:cNvPr id="397" name="円/楕円 396"/>
        <xdr:cNvSpPr/>
      </xdr:nvSpPr>
      <xdr:spPr>
        <a:xfrm>
          <a:off x="15430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131462</xdr:rowOff>
    </xdr:from>
    <xdr:ext cx="405111" cy="259045"/>
    <xdr:sp macro="" textlink="">
      <xdr:nvSpPr>
        <xdr:cNvPr id="398" name="n_1aveValue【学校施設】&#10;有形固定資産減価償却率"/>
        <xdr:cNvSpPr txBox="1"/>
      </xdr:nvSpPr>
      <xdr:spPr>
        <a:xfrm>
          <a:off x="15266043"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99712</xdr:rowOff>
    </xdr:from>
    <xdr:ext cx="405111" cy="259045"/>
    <xdr:sp macro="" textlink="">
      <xdr:nvSpPr>
        <xdr:cNvPr id="399" name="n_1mainValue【学校施設】&#10;有形固定資産減価償却率"/>
        <xdr:cNvSpPr txBox="1"/>
      </xdr:nvSpPr>
      <xdr:spPr>
        <a:xfrm>
          <a:off x="15266043"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2" name="直線コネクタ 421"/>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3"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4" name="直線コネクタ 423"/>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5"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6" name="直線コネクタ 425"/>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7"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8" name="フローチャート : 判断 427"/>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29" name="フローチャート : 判断 428"/>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132994</xdr:rowOff>
    </xdr:from>
    <xdr:to>
      <xdr:col>31</xdr:col>
      <xdr:colOff>85725</xdr:colOff>
      <xdr:row>61</xdr:row>
      <xdr:rowOff>63144</xdr:rowOff>
    </xdr:to>
    <xdr:sp macro="" textlink="">
      <xdr:nvSpPr>
        <xdr:cNvPr id="435" name="円/楕円 434"/>
        <xdr:cNvSpPr/>
      </xdr:nvSpPr>
      <xdr:spPr>
        <a:xfrm>
          <a:off x="21272500" y="104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36"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54271</xdr:rowOff>
    </xdr:from>
    <xdr:ext cx="469744" cy="259045"/>
    <xdr:sp macro="" textlink="">
      <xdr:nvSpPr>
        <xdr:cNvPr id="437" name="n_1mainValue【学校施設】&#10;一人当たり面積"/>
        <xdr:cNvSpPr txBox="1"/>
      </xdr:nvSpPr>
      <xdr:spPr>
        <a:xfrm>
          <a:off x="21075727" y="1051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5" name="直線コネクタ 4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6" name="テキスト ボックス 46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7" name="直線コネクタ 4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8" name="テキスト ボックス 4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9" name="直線コネクタ 4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0" name="テキスト ボックス 4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1" name="直線コネクタ 4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2" name="テキスト ボックス 4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3" name="直線コネクタ 4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4" name="テキスト ボックス 4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5" name="直線コネクタ 4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6" name="テキスト ボックス 47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8" name="テキスト ボックス 4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169273</xdr:rowOff>
    </xdr:from>
    <xdr:to>
      <xdr:col>23</xdr:col>
      <xdr:colOff>516889</xdr:colOff>
      <xdr:row>106</xdr:row>
      <xdr:rowOff>154577</xdr:rowOff>
    </xdr:to>
    <xdr:cxnSp macro="">
      <xdr:nvCxnSpPr>
        <xdr:cNvPr id="480" name="直線コネクタ 479"/>
        <xdr:cNvCxnSpPr/>
      </xdr:nvCxnSpPr>
      <xdr:spPr>
        <a:xfrm flipV="1">
          <a:off x="16318864" y="17142823"/>
          <a:ext cx="0" cy="118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158404</xdr:rowOff>
    </xdr:from>
    <xdr:ext cx="405111" cy="259045"/>
    <xdr:sp macro="" textlink="">
      <xdr:nvSpPr>
        <xdr:cNvPr id="481" name="【公民館】&#10;有形固定資産減価償却率最小値テキスト"/>
        <xdr:cNvSpPr txBox="1"/>
      </xdr:nvSpPr>
      <xdr:spPr>
        <a:xfrm>
          <a:off x="16408400" y="18332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106</xdr:row>
      <xdr:rowOff>154577</xdr:rowOff>
    </xdr:from>
    <xdr:to>
      <xdr:col>23</xdr:col>
      <xdr:colOff>606425</xdr:colOff>
      <xdr:row>106</xdr:row>
      <xdr:rowOff>154577</xdr:rowOff>
    </xdr:to>
    <xdr:cxnSp macro="">
      <xdr:nvCxnSpPr>
        <xdr:cNvPr id="482" name="直線コネクタ 481"/>
        <xdr:cNvCxnSpPr/>
      </xdr:nvCxnSpPr>
      <xdr:spPr>
        <a:xfrm>
          <a:off x="16230600" y="183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115950</xdr:rowOff>
    </xdr:from>
    <xdr:ext cx="405111" cy="259045"/>
    <xdr:sp macro="" textlink="">
      <xdr:nvSpPr>
        <xdr:cNvPr id="483" name="【公民館】&#10;有形固定資産減価償却率最大値テキスト"/>
        <xdr:cNvSpPr txBox="1"/>
      </xdr:nvSpPr>
      <xdr:spPr>
        <a:xfrm>
          <a:off x="164084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99</xdr:row>
      <xdr:rowOff>169273</xdr:rowOff>
    </xdr:from>
    <xdr:to>
      <xdr:col>23</xdr:col>
      <xdr:colOff>606425</xdr:colOff>
      <xdr:row>99</xdr:row>
      <xdr:rowOff>169273</xdr:rowOff>
    </xdr:to>
    <xdr:cxnSp macro="">
      <xdr:nvCxnSpPr>
        <xdr:cNvPr id="484" name="直線コネクタ 483"/>
        <xdr:cNvCxnSpPr/>
      </xdr:nvCxnSpPr>
      <xdr:spPr>
        <a:xfrm>
          <a:off x="16230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57711</xdr:rowOff>
    </xdr:from>
    <xdr:ext cx="405111" cy="259045"/>
    <xdr:sp macro="" textlink="">
      <xdr:nvSpPr>
        <xdr:cNvPr id="485" name="【公民館】&#10;有形固定資産減価償却率平均値テキスト"/>
        <xdr:cNvSpPr txBox="1"/>
      </xdr:nvSpPr>
      <xdr:spPr>
        <a:xfrm>
          <a:off x="16408400" y="1771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79284</xdr:rowOff>
    </xdr:from>
    <xdr:to>
      <xdr:col>23</xdr:col>
      <xdr:colOff>568325</xdr:colOff>
      <xdr:row>104</xdr:row>
      <xdr:rowOff>9434</xdr:rowOff>
    </xdr:to>
    <xdr:sp macro="" textlink="">
      <xdr:nvSpPr>
        <xdr:cNvPr id="486" name="フローチャート : 判断 485"/>
        <xdr:cNvSpPr/>
      </xdr:nvSpPr>
      <xdr:spPr>
        <a:xfrm>
          <a:off x="162687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22134</xdr:rowOff>
    </xdr:from>
    <xdr:to>
      <xdr:col>22</xdr:col>
      <xdr:colOff>415925</xdr:colOff>
      <xdr:row>102</xdr:row>
      <xdr:rowOff>123734</xdr:rowOff>
    </xdr:to>
    <xdr:sp macro="" textlink="">
      <xdr:nvSpPr>
        <xdr:cNvPr id="487" name="フローチャート : 判断 486"/>
        <xdr:cNvSpPr/>
      </xdr:nvSpPr>
      <xdr:spPr>
        <a:xfrm>
          <a:off x="15430500" y="1751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25400</xdr:rowOff>
    </xdr:from>
    <xdr:to>
      <xdr:col>22</xdr:col>
      <xdr:colOff>415925</xdr:colOff>
      <xdr:row>108</xdr:row>
      <xdr:rowOff>127000</xdr:rowOff>
    </xdr:to>
    <xdr:sp macro="" textlink="">
      <xdr:nvSpPr>
        <xdr:cNvPr id="493" name="円/楕円 492"/>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140261</xdr:rowOff>
    </xdr:from>
    <xdr:ext cx="405111" cy="259045"/>
    <xdr:sp macro="" textlink="">
      <xdr:nvSpPr>
        <xdr:cNvPr id="494" name="n_1aveValue【公民館】&#10;有形固定資産減価償却率"/>
        <xdr:cNvSpPr txBox="1"/>
      </xdr:nvSpPr>
      <xdr:spPr>
        <a:xfrm>
          <a:off x="15266043"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118127</xdr:rowOff>
    </xdr:from>
    <xdr:ext cx="405111" cy="259045"/>
    <xdr:sp macro="" textlink="">
      <xdr:nvSpPr>
        <xdr:cNvPr id="495" name="n_1mainValue【公民館】&#10;有形固定資産減価償却率"/>
        <xdr:cNvSpPr txBox="1"/>
      </xdr:nvSpPr>
      <xdr:spPr>
        <a:xfrm>
          <a:off x="15266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6" name="直線コネクタ 50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7" name="テキスト ボックス 50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8" name="直線コネクタ 50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9" name="テキスト ボックス 50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10" name="直線コネクタ 50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11" name="テキスト ボックス 51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4" name="直線コネクタ 51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5" name="テキスト ボックス 51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6" name="直線コネクタ 51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7" name="テキスト ボックス 51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8" name="直線コネクタ 51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9" name="テキスト ボックス 51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23" name="直線コネクタ 522"/>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24"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5" name="直線コネクタ 524"/>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6"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7" name="直線コネクタ 526"/>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8"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9" name="フローチャート : 判断 528"/>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30" name="フローチャート : 判断 529"/>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82550</xdr:rowOff>
    </xdr:from>
    <xdr:to>
      <xdr:col>31</xdr:col>
      <xdr:colOff>85725</xdr:colOff>
      <xdr:row>108</xdr:row>
      <xdr:rowOff>12700</xdr:rowOff>
    </xdr:to>
    <xdr:sp macro="" textlink="">
      <xdr:nvSpPr>
        <xdr:cNvPr id="536" name="円/楕円 535"/>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7" name="n_1ave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3827</xdr:rowOff>
    </xdr:from>
    <xdr:ext cx="469744" cy="259045"/>
    <xdr:sp macro="" textlink="">
      <xdr:nvSpPr>
        <xdr:cNvPr id="538"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は必要に応じて小規模な補修を行い、耐用年数を超えて運用しているものが多く、償却率が平均を大きく上回っている。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は計画的な投資を行っており、償却率も下回っている。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の償却率が非常に高くなっているが、昭和５０年代以前に建設されたものが多く長寿命化等の対策を行っていないためと思われる。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は平成１０年代以降に木造から鉄筋コンクリートの住宅に建替えを進めているが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多くは木造建築であるため、耐用年数を超えて利用しているものも多</a:t>
          </a:r>
          <a:r>
            <a:rPr kumimoji="1" lang="ja-JP" altLang="en-US" sz="1100">
              <a:solidFill>
                <a:schemeClr val="dk1"/>
              </a:solidFill>
              <a:effectLst/>
              <a:latin typeface="+mn-lt"/>
              <a:ea typeface="+mn-ea"/>
              <a:cs typeface="+mn-cs"/>
            </a:rPr>
            <a:t>く、償却率は高くなっている</a:t>
          </a:r>
          <a:r>
            <a:rPr kumimoji="1" lang="ja-JP" altLang="ja-JP" sz="1100">
              <a:solidFill>
                <a:schemeClr val="dk1"/>
              </a:solidFill>
              <a:effectLst/>
              <a:latin typeface="+mn-lt"/>
              <a:ea typeface="+mn-ea"/>
              <a:cs typeface="+mn-cs"/>
            </a:rPr>
            <a:t>。また、住宅の一人当たりの面積が県、類似団体平均を大きく上回っているが政策</a:t>
          </a:r>
          <a:r>
            <a:rPr kumimoji="1" lang="ja-JP" altLang="en-US" sz="1100">
              <a:solidFill>
                <a:schemeClr val="dk1"/>
              </a:solidFill>
              <a:effectLst/>
              <a:latin typeface="+mn-lt"/>
              <a:ea typeface="+mn-ea"/>
              <a:cs typeface="+mn-cs"/>
            </a:rPr>
            <a:t>によるもので、</a:t>
          </a:r>
          <a:r>
            <a:rPr kumimoji="1" lang="ja-JP" altLang="ja-JP" sz="1100">
              <a:solidFill>
                <a:schemeClr val="dk1"/>
              </a:solidFill>
              <a:effectLst/>
              <a:latin typeface="+mn-lt"/>
              <a:ea typeface="+mn-ea"/>
              <a:cs typeface="+mn-cs"/>
            </a:rPr>
            <a:t>人口減少、高齢化を考えると今後の課題と思われる。学校施設の償却率は県平均や類似団体の平均値に近い状況であるが、学校再編事業で新校舎を建設予定である。既存の学校施設は十分に利用できると思われるため、公共施設の有効な活用方法を検討する必要が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は平成１０年代に建設したもので県、類似団体の平均を下回っている。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11,407
11,367
44.50
5,860,365
5,468,974
388,887
3,168,222
4,437,500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78"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40022</xdr:rowOff>
    </xdr:from>
    <xdr:ext cx="405111" cy="259045"/>
    <xdr:sp macro="" textlink="">
      <xdr:nvSpPr>
        <xdr:cNvPr id="81" name="n_1aveValue【体育館・プール】&#10;有形固定資産減価償却率"/>
        <xdr:cNvSpPr txBox="1"/>
      </xdr:nvSpPr>
      <xdr:spPr>
        <a:xfrm>
          <a:off x="3582043"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116840</xdr:rowOff>
    </xdr:from>
    <xdr:to>
      <xdr:col>5</xdr:col>
      <xdr:colOff>409575</xdr:colOff>
      <xdr:row>58</xdr:row>
      <xdr:rowOff>46990</xdr:rowOff>
    </xdr:to>
    <xdr:sp macro="" textlink="">
      <xdr:nvSpPr>
        <xdr:cNvPr id="87" name="円/楕円 86"/>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63517</xdr:rowOff>
    </xdr:from>
    <xdr:ext cx="405111" cy="259045"/>
    <xdr:sp macro="" textlink="">
      <xdr:nvSpPr>
        <xdr:cNvPr id="88" name="n_1mainValue【体育館・プール】&#10;有形固定資産減価償却率"/>
        <xdr:cNvSpPr txBox="1"/>
      </xdr:nvSpPr>
      <xdr:spPr>
        <a:xfrm>
          <a:off x="3582043"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1" name="直線コネクタ 11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3" name="直線コネクタ 11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5" name="直線コネクタ 11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1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17" name="フローチャート : 判断 11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18" name="フローチャート : 判断 11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62755</xdr:rowOff>
    </xdr:from>
    <xdr:ext cx="469744" cy="259045"/>
    <xdr:sp macro="" textlink="">
      <xdr:nvSpPr>
        <xdr:cNvPr id="119"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8636</xdr:rowOff>
    </xdr:from>
    <xdr:to>
      <xdr:col>14</xdr:col>
      <xdr:colOff>79375</xdr:colOff>
      <xdr:row>64</xdr:row>
      <xdr:rowOff>110236</xdr:rowOff>
    </xdr:to>
    <xdr:sp macro="" textlink="">
      <xdr:nvSpPr>
        <xdr:cNvPr id="125" name="円/楕円 124"/>
        <xdr:cNvSpPr/>
      </xdr:nvSpPr>
      <xdr:spPr>
        <a:xfrm>
          <a:off x="9588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101363</xdr:rowOff>
    </xdr:from>
    <xdr:ext cx="469744" cy="259045"/>
    <xdr:sp macro="" textlink="">
      <xdr:nvSpPr>
        <xdr:cNvPr id="126" name="n_1mainValue【体育館・プール】&#10;一人当たり面積"/>
        <xdr:cNvSpPr txBox="1"/>
      </xdr:nvSpPr>
      <xdr:spPr>
        <a:xfrm>
          <a:off x="93917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7" name="テキスト ボックス 14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151" name="直線コネクタ 150"/>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2"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3" name="直線コネクタ 152"/>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154"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155" name="直線コネクタ 154"/>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156"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157" name="フローチャート : 判断 156"/>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158" name="フローチャート : 判断 157"/>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159"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25400</xdr:rowOff>
    </xdr:from>
    <xdr:to>
      <xdr:col>5</xdr:col>
      <xdr:colOff>409575</xdr:colOff>
      <xdr:row>85</xdr:row>
      <xdr:rowOff>127000</xdr:rowOff>
    </xdr:to>
    <xdr:sp macro="" textlink="">
      <xdr:nvSpPr>
        <xdr:cNvPr id="165" name="円/楕円 164"/>
        <xdr:cNvSpPr/>
      </xdr:nvSpPr>
      <xdr:spPr>
        <a:xfrm>
          <a:off x="3746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118127</xdr:rowOff>
    </xdr:from>
    <xdr:ext cx="405111" cy="259045"/>
    <xdr:sp macro="" textlink="">
      <xdr:nvSpPr>
        <xdr:cNvPr id="166" name="n_1mainValue【福祉施設】&#10;有形固定資産減価償却率"/>
        <xdr:cNvSpPr txBox="1"/>
      </xdr:nvSpPr>
      <xdr:spPr>
        <a:xfrm>
          <a:off x="3582043"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188" name="直線コネクタ 187"/>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189"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190" name="直線コネクタ 189"/>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191"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192" name="直線コネクタ 191"/>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193"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194" name="フローチャート : 判断 193"/>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195" name="フローチャート : 判断 194"/>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196"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119887</xdr:rowOff>
    </xdr:from>
    <xdr:to>
      <xdr:col>14</xdr:col>
      <xdr:colOff>79375</xdr:colOff>
      <xdr:row>84</xdr:row>
      <xdr:rowOff>50037</xdr:rowOff>
    </xdr:to>
    <xdr:sp macro="" textlink="">
      <xdr:nvSpPr>
        <xdr:cNvPr id="202" name="円/楕円 201"/>
        <xdr:cNvSpPr/>
      </xdr:nvSpPr>
      <xdr:spPr>
        <a:xfrm>
          <a:off x="9588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41164</xdr:rowOff>
    </xdr:from>
    <xdr:ext cx="469744" cy="259045"/>
    <xdr:sp macro="" textlink="">
      <xdr:nvSpPr>
        <xdr:cNvPr id="203" name="n_1mainValue【福祉施設】&#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2" name="テキスト ボックス 2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3" name="直線コネクタ 2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4" name="テキスト ボックス 2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5" name="直線コネクタ 2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6" name="テキスト ボックス 21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7" name="直線コネクタ 2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8" name="テキスト ボックス 2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9" name="直線コネクタ 2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0" name="テキスト ボックス 2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1" name="直線コネクタ 2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2" name="テキスト ボックス 2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3" name="直線コネクタ 2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4" name="テキスト ボックス 22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5" name="直線コネクタ 2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6" name="テキスト ボックス 22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148589</xdr:rowOff>
    </xdr:from>
    <xdr:to>
      <xdr:col>6</xdr:col>
      <xdr:colOff>510540</xdr:colOff>
      <xdr:row>106</xdr:row>
      <xdr:rowOff>114300</xdr:rowOff>
    </xdr:to>
    <xdr:cxnSp macro="">
      <xdr:nvCxnSpPr>
        <xdr:cNvPr id="228" name="直線コネクタ 227"/>
        <xdr:cNvCxnSpPr/>
      </xdr:nvCxnSpPr>
      <xdr:spPr>
        <a:xfrm flipV="1">
          <a:off x="4634865" y="171221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118127</xdr:rowOff>
    </xdr:from>
    <xdr:ext cx="405111" cy="259045"/>
    <xdr:sp macro="" textlink="">
      <xdr:nvSpPr>
        <xdr:cNvPr id="229" name="【市民会館】&#10;有形固定資産減価償却率最小値テキスト"/>
        <xdr:cNvSpPr txBox="1"/>
      </xdr:nvSpPr>
      <xdr:spPr>
        <a:xfrm>
          <a:off x="47244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106</xdr:row>
      <xdr:rowOff>114300</xdr:rowOff>
    </xdr:from>
    <xdr:to>
      <xdr:col>6</xdr:col>
      <xdr:colOff>600075</xdr:colOff>
      <xdr:row>106</xdr:row>
      <xdr:rowOff>114300</xdr:rowOff>
    </xdr:to>
    <xdr:cxnSp macro="">
      <xdr:nvCxnSpPr>
        <xdr:cNvPr id="230" name="直線コネクタ 229"/>
        <xdr:cNvCxnSpPr/>
      </xdr:nvCxnSpPr>
      <xdr:spPr>
        <a:xfrm>
          <a:off x="4546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95266</xdr:rowOff>
    </xdr:from>
    <xdr:ext cx="405111" cy="259045"/>
    <xdr:sp macro="" textlink="">
      <xdr:nvSpPr>
        <xdr:cNvPr id="231" name="【市民会館】&#10;有形固定資産減価償却率最大値テキスト"/>
        <xdr:cNvSpPr txBox="1"/>
      </xdr:nvSpPr>
      <xdr:spPr>
        <a:xfrm>
          <a:off x="47244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99</xdr:row>
      <xdr:rowOff>148589</xdr:rowOff>
    </xdr:from>
    <xdr:to>
      <xdr:col>6</xdr:col>
      <xdr:colOff>600075</xdr:colOff>
      <xdr:row>99</xdr:row>
      <xdr:rowOff>148589</xdr:rowOff>
    </xdr:to>
    <xdr:cxnSp macro="">
      <xdr:nvCxnSpPr>
        <xdr:cNvPr id="232" name="直線コネクタ 231"/>
        <xdr:cNvCxnSpPr/>
      </xdr:nvCxnSpPr>
      <xdr:spPr>
        <a:xfrm>
          <a:off x="4546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114316</xdr:rowOff>
    </xdr:from>
    <xdr:ext cx="405111" cy="259045"/>
    <xdr:sp macro="" textlink="">
      <xdr:nvSpPr>
        <xdr:cNvPr id="233" name="【市民会館】&#10;有形固定資産減価償却率平均値テキスト"/>
        <xdr:cNvSpPr txBox="1"/>
      </xdr:nvSpPr>
      <xdr:spPr>
        <a:xfrm>
          <a:off x="4724400" y="1743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135889</xdr:rowOff>
    </xdr:from>
    <xdr:to>
      <xdr:col>6</xdr:col>
      <xdr:colOff>561975</xdr:colOff>
      <xdr:row>102</xdr:row>
      <xdr:rowOff>66039</xdr:rowOff>
    </xdr:to>
    <xdr:sp macro="" textlink="">
      <xdr:nvSpPr>
        <xdr:cNvPr id="234" name="フローチャート : 判断 233"/>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55880</xdr:rowOff>
    </xdr:from>
    <xdr:to>
      <xdr:col>5</xdr:col>
      <xdr:colOff>409575</xdr:colOff>
      <xdr:row>104</xdr:row>
      <xdr:rowOff>157480</xdr:rowOff>
    </xdr:to>
    <xdr:sp macro="" textlink="">
      <xdr:nvSpPr>
        <xdr:cNvPr id="235" name="フローチャート : 判断 234"/>
        <xdr:cNvSpPr/>
      </xdr:nvSpPr>
      <xdr:spPr>
        <a:xfrm>
          <a:off x="3746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2557</xdr:rowOff>
    </xdr:from>
    <xdr:ext cx="405111" cy="259045"/>
    <xdr:sp macro="" textlink="">
      <xdr:nvSpPr>
        <xdr:cNvPr id="236" name="n_1aveValue【市民会館】&#10;有形固定資産減価償却率"/>
        <xdr:cNvSpPr txBox="1"/>
      </xdr:nvSpPr>
      <xdr:spPr>
        <a:xfrm>
          <a:off x="3582043"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7" name="テキスト ボックス 2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8" name="テキスト ボックス 2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9" name="テキスト ボックス 2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0" name="テキスト ボックス 2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1" name="テキスト ボックス 2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101600</xdr:rowOff>
    </xdr:from>
    <xdr:to>
      <xdr:col>5</xdr:col>
      <xdr:colOff>409575</xdr:colOff>
      <xdr:row>109</xdr:row>
      <xdr:rowOff>31750</xdr:rowOff>
    </xdr:to>
    <xdr:sp macro="" textlink="">
      <xdr:nvSpPr>
        <xdr:cNvPr id="242" name="円/楕円 241"/>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22877</xdr:rowOff>
    </xdr:from>
    <xdr:ext cx="405111" cy="259045"/>
    <xdr:sp macro="" textlink="">
      <xdr:nvSpPr>
        <xdr:cNvPr id="243" name="n_1mainValue【市民会館】&#10;有形固定資産減価償却率"/>
        <xdr:cNvSpPr txBox="1"/>
      </xdr:nvSpPr>
      <xdr:spPr>
        <a:xfrm>
          <a:off x="3582043"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1" name="正方形/長方形 2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2" name="テキスト ボックス 2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3" name="直線コネクタ 2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4" name="直線コネクタ 2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5" name="テキスト ボックス 2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6" name="直線コネクタ 2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7" name="テキスト ボックス 2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8" name="直線コネクタ 2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9" name="テキスト ボックス 2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0" name="直線コネクタ 2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1" name="テキスト ボックス 2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2" name="直線コネクタ 2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3" name="テキスト ボックス 2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67" name="直線コネクタ 266"/>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68"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69" name="直線コネクタ 268"/>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70"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71" name="直線コネクタ 270"/>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72"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73" name="フローチャート : 判断 272"/>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274" name="フローチャート : 判断 273"/>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107332</xdr:rowOff>
    </xdr:from>
    <xdr:ext cx="469744" cy="259045"/>
    <xdr:sp macro="" textlink="">
      <xdr:nvSpPr>
        <xdr:cNvPr id="275" name="n_1aveValue【市民会館】&#10;一人当たり面積"/>
        <xdr:cNvSpPr txBox="1"/>
      </xdr:nvSpPr>
      <xdr:spPr>
        <a:xfrm>
          <a:off x="93917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27305</xdr:rowOff>
    </xdr:from>
    <xdr:to>
      <xdr:col>14</xdr:col>
      <xdr:colOff>79375</xdr:colOff>
      <xdr:row>105</xdr:row>
      <xdr:rowOff>128905</xdr:rowOff>
    </xdr:to>
    <xdr:sp macro="" textlink="">
      <xdr:nvSpPr>
        <xdr:cNvPr id="281" name="円/楕円 280"/>
        <xdr:cNvSpPr/>
      </xdr:nvSpPr>
      <xdr:spPr>
        <a:xfrm>
          <a:off x="9588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120032</xdr:rowOff>
    </xdr:from>
    <xdr:ext cx="469744" cy="259045"/>
    <xdr:sp macro="" textlink="">
      <xdr:nvSpPr>
        <xdr:cNvPr id="282" name="n_1mainValue【市民会館】&#10;一人当たり面積"/>
        <xdr:cNvSpPr txBox="1"/>
      </xdr:nvSpPr>
      <xdr:spPr>
        <a:xfrm>
          <a:off x="9391727" y="1812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5" name="直線コネクタ 3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6" name="テキスト ボックス 3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7" name="直線コネクタ 3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8" name="テキスト ボックス 3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9" name="直線コネクタ 3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0" name="テキスト ボックス 3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1" name="直線コネクタ 3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2" name="テキスト ボックス 3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3" name="直線コネクタ 3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4" name="テキスト ボックス 3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5" name="直線コネクタ 3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6" name="テキスト ボックス 3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162198</xdr:rowOff>
    </xdr:from>
    <xdr:to>
      <xdr:col>23</xdr:col>
      <xdr:colOff>516889</xdr:colOff>
      <xdr:row>86</xdr:row>
      <xdr:rowOff>51163</xdr:rowOff>
    </xdr:to>
    <xdr:cxnSp macro="">
      <xdr:nvCxnSpPr>
        <xdr:cNvPr id="340" name="直線コネクタ 339"/>
        <xdr:cNvCxnSpPr/>
      </xdr:nvCxnSpPr>
      <xdr:spPr>
        <a:xfrm flipV="1">
          <a:off x="16318864" y="13706748"/>
          <a:ext cx="0" cy="1089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54990</xdr:rowOff>
    </xdr:from>
    <xdr:ext cx="340478" cy="259045"/>
    <xdr:sp macro="" textlink="">
      <xdr:nvSpPr>
        <xdr:cNvPr id="341" name="【消防施設】&#10;有形固定資産減価償却率最小値テキスト"/>
        <xdr:cNvSpPr txBox="1"/>
      </xdr:nvSpPr>
      <xdr:spPr>
        <a:xfrm>
          <a:off x="16408400" y="14799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86</xdr:row>
      <xdr:rowOff>51163</xdr:rowOff>
    </xdr:from>
    <xdr:to>
      <xdr:col>23</xdr:col>
      <xdr:colOff>606425</xdr:colOff>
      <xdr:row>86</xdr:row>
      <xdr:rowOff>51163</xdr:rowOff>
    </xdr:to>
    <xdr:cxnSp macro="">
      <xdr:nvCxnSpPr>
        <xdr:cNvPr id="342" name="直線コネクタ 341"/>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108875</xdr:rowOff>
    </xdr:from>
    <xdr:ext cx="405111" cy="259045"/>
    <xdr:sp macro="" textlink="">
      <xdr:nvSpPr>
        <xdr:cNvPr id="343" name="【消防施設】&#10;有形固定資産減価償却率最大値テキスト"/>
        <xdr:cNvSpPr txBox="1"/>
      </xdr:nvSpPr>
      <xdr:spPr>
        <a:xfrm>
          <a:off x="16408400" y="1348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79</xdr:row>
      <xdr:rowOff>162198</xdr:rowOff>
    </xdr:from>
    <xdr:to>
      <xdr:col>23</xdr:col>
      <xdr:colOff>606425</xdr:colOff>
      <xdr:row>79</xdr:row>
      <xdr:rowOff>162198</xdr:rowOff>
    </xdr:to>
    <xdr:cxnSp macro="">
      <xdr:nvCxnSpPr>
        <xdr:cNvPr id="344" name="直線コネクタ 343"/>
        <xdr:cNvCxnSpPr/>
      </xdr:nvCxnSpPr>
      <xdr:spPr>
        <a:xfrm>
          <a:off x="16230600" y="1370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8182</xdr:rowOff>
    </xdr:from>
    <xdr:ext cx="405111" cy="259045"/>
    <xdr:sp macro="" textlink="">
      <xdr:nvSpPr>
        <xdr:cNvPr id="345" name="【消防施設】&#10;有形固定資産減価償却率平均値テキスト"/>
        <xdr:cNvSpPr txBox="1"/>
      </xdr:nvSpPr>
      <xdr:spPr>
        <a:xfrm>
          <a:off x="16408400" y="13724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29755</xdr:rowOff>
    </xdr:from>
    <xdr:to>
      <xdr:col>23</xdr:col>
      <xdr:colOff>568325</xdr:colOff>
      <xdr:row>80</xdr:row>
      <xdr:rowOff>131355</xdr:rowOff>
    </xdr:to>
    <xdr:sp macro="" textlink="">
      <xdr:nvSpPr>
        <xdr:cNvPr id="346" name="フローチャート : 判断 345"/>
        <xdr:cNvSpPr/>
      </xdr:nvSpPr>
      <xdr:spPr>
        <a:xfrm>
          <a:off x="162687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78739</xdr:rowOff>
    </xdr:from>
    <xdr:to>
      <xdr:col>22</xdr:col>
      <xdr:colOff>415925</xdr:colOff>
      <xdr:row>81</xdr:row>
      <xdr:rowOff>8889</xdr:rowOff>
    </xdr:to>
    <xdr:sp macro="" textlink="">
      <xdr:nvSpPr>
        <xdr:cNvPr id="347" name="フローチャート : 判断 346"/>
        <xdr:cNvSpPr/>
      </xdr:nvSpPr>
      <xdr:spPr>
        <a:xfrm>
          <a:off x="15430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xdr:rowOff>
    </xdr:from>
    <xdr:ext cx="405111" cy="259045"/>
    <xdr:sp macro="" textlink="">
      <xdr:nvSpPr>
        <xdr:cNvPr id="348" name="n_1aveValue【消防施設】&#10;有形固定資産減価償却率"/>
        <xdr:cNvSpPr txBox="1"/>
      </xdr:nvSpPr>
      <xdr:spPr>
        <a:xfrm>
          <a:off x="15266043"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36286</xdr:rowOff>
    </xdr:from>
    <xdr:to>
      <xdr:col>22</xdr:col>
      <xdr:colOff>415925</xdr:colOff>
      <xdr:row>77</xdr:row>
      <xdr:rowOff>137886</xdr:rowOff>
    </xdr:to>
    <xdr:sp macro="" textlink="">
      <xdr:nvSpPr>
        <xdr:cNvPr id="354" name="円/楕円 353"/>
        <xdr:cNvSpPr/>
      </xdr:nvSpPr>
      <xdr:spPr>
        <a:xfrm>
          <a:off x="15430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154413</xdr:rowOff>
    </xdr:from>
    <xdr:ext cx="405111" cy="259045"/>
    <xdr:sp macro="" textlink="">
      <xdr:nvSpPr>
        <xdr:cNvPr id="355" name="n_1mainValue【消防施設】&#10;有形固定資産減価償却率"/>
        <xdr:cNvSpPr txBox="1"/>
      </xdr:nvSpPr>
      <xdr:spPr>
        <a:xfrm>
          <a:off x="15266043"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6" name="直線コネクタ 36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7" name="テキスト ボックス 36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8" name="直線コネクタ 36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9" name="テキスト ボックス 36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0" name="直線コネクタ 36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1" name="テキスト ボックス 37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2" name="直線コネクタ 37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3" name="テキスト ボックス 37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4" name="直線コネクタ 37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5" name="テキスト ボックス 37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6" name="直線コネクタ 37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7" name="テキスト ボックス 37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8" name="直線コネクタ 3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9" name="テキスト ボックス 3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381" name="直線コネクタ 380"/>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382"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383" name="直線コネクタ 382"/>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384"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385" name="直線コネクタ 384"/>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386"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387" name="フローチャート : 判断 386"/>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388" name="フローチャート : 判断 387"/>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73496</xdr:rowOff>
    </xdr:from>
    <xdr:ext cx="469744" cy="259045"/>
    <xdr:sp macro="" textlink="">
      <xdr:nvSpPr>
        <xdr:cNvPr id="389" name="n_1aveValue【消防施設】&#10;一人当たり面積"/>
        <xdr:cNvSpPr txBox="1"/>
      </xdr:nvSpPr>
      <xdr:spPr>
        <a:xfrm>
          <a:off x="21075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112486</xdr:rowOff>
    </xdr:from>
    <xdr:to>
      <xdr:col>31</xdr:col>
      <xdr:colOff>85725</xdr:colOff>
      <xdr:row>85</xdr:row>
      <xdr:rowOff>42636</xdr:rowOff>
    </xdr:to>
    <xdr:sp macro="" textlink="">
      <xdr:nvSpPr>
        <xdr:cNvPr id="395" name="円/楕円 394"/>
        <xdr:cNvSpPr/>
      </xdr:nvSpPr>
      <xdr:spPr>
        <a:xfrm>
          <a:off x="21272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59163</xdr:rowOff>
    </xdr:from>
    <xdr:ext cx="469744" cy="259045"/>
    <xdr:sp macro="" textlink="">
      <xdr:nvSpPr>
        <xdr:cNvPr id="396" name="n_1mainValue【消防施設】&#10;一人当たり面積"/>
        <xdr:cNvSpPr txBox="1"/>
      </xdr:nvSpPr>
      <xdr:spPr>
        <a:xfrm>
          <a:off x="21075727"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7" name="テキスト ボックス 40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8" name="直線コネクタ 4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9" name="テキスト ボックス 40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0" name="直線コネクタ 4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1" name="テキスト ボックス 4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2" name="直線コネクタ 4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3" name="テキスト ボックス 4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4" name="直線コネクタ 4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5" name="テキスト ボックス 4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6" name="直線コネクタ 4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7" name="テキスト ボックス 4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8" name="直線コネクタ 4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9" name="テキスト ボックス 41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0" name="直線コネクタ 4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1" name="テキスト ボックス 4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423" name="直線コネクタ 422"/>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424"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425" name="直線コネクタ 424"/>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426"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427" name="直線コネクタ 426"/>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428"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429" name="フローチャート : 判断 428"/>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430" name="フローチャート : 判断 429"/>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431"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93980</xdr:rowOff>
    </xdr:from>
    <xdr:to>
      <xdr:col>22</xdr:col>
      <xdr:colOff>415925</xdr:colOff>
      <xdr:row>105</xdr:row>
      <xdr:rowOff>24130</xdr:rowOff>
    </xdr:to>
    <xdr:sp macro="" textlink="">
      <xdr:nvSpPr>
        <xdr:cNvPr id="437" name="円/楕円 436"/>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40657</xdr:rowOff>
    </xdr:from>
    <xdr:ext cx="405111" cy="259045"/>
    <xdr:sp macro="" textlink="">
      <xdr:nvSpPr>
        <xdr:cNvPr id="438" name="n_1mainValue【庁舎】&#10;有形固定資産減価償却率"/>
        <xdr:cNvSpPr txBox="1"/>
      </xdr:nvSpPr>
      <xdr:spPr>
        <a:xfrm>
          <a:off x="15266043"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9" name="テキスト ボックス 4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50" name="直線コネクタ 4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1" name="テキスト ボックス 4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2" name="直線コネクタ 4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3" name="テキスト ボックス 4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4" name="直線コネクタ 4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5" name="テキスト ボックス 4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6" name="直線コネクタ 4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7" name="テキスト ボックス 4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8" name="直線コネクタ 4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9" name="テキスト ボックス 4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60" name="直線コネクタ 4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1" name="テキスト ボックス 4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65" name="直線コネクタ 464"/>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66"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67" name="直線コネクタ 466"/>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68"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69" name="直線コネクタ 468"/>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470"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71" name="フローチャート : 判断 470"/>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472" name="フローチャート : 判断 471"/>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473"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4" name="テキスト ボックス 4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5" name="テキスト ボックス 4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6" name="テキスト ボックス 4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7" name="テキスト ボックス 4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8" name="テキスト ボックス 4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67855</xdr:rowOff>
    </xdr:from>
    <xdr:to>
      <xdr:col>31</xdr:col>
      <xdr:colOff>85725</xdr:colOff>
      <xdr:row>106</xdr:row>
      <xdr:rowOff>169455</xdr:rowOff>
    </xdr:to>
    <xdr:sp macro="" textlink="">
      <xdr:nvSpPr>
        <xdr:cNvPr id="479" name="円/楕円 478"/>
        <xdr:cNvSpPr/>
      </xdr:nvSpPr>
      <xdr:spPr>
        <a:xfrm>
          <a:off x="2127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160582</xdr:rowOff>
    </xdr:from>
    <xdr:ext cx="469744" cy="259045"/>
    <xdr:sp macro="" textlink="">
      <xdr:nvSpPr>
        <xdr:cNvPr id="480" name="n_1mainValue【庁舎】&#10;一人当たり面積"/>
        <xdr:cNvSpPr txBox="1"/>
      </xdr:nvSpPr>
      <xdr:spPr>
        <a:xfrm>
          <a:off x="21075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の償却率が高くなっているが、体育館が昭和５０年代に建設されておりその後大きな改修を実施していないことによる。一人当たり面積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より低くなっている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について、償却率は県平均と近く、一人当たり面積は類似団体平均と近い状況である。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については県平均と比較しても償却率が</a:t>
          </a:r>
          <a:r>
            <a:rPr kumimoji="1" lang="ja-JP" altLang="en-US" sz="1100">
              <a:solidFill>
                <a:schemeClr val="dk1"/>
              </a:solidFill>
              <a:effectLst/>
              <a:latin typeface="+mn-lt"/>
              <a:ea typeface="+mn-ea"/>
              <a:cs typeface="+mn-cs"/>
            </a:rPr>
            <a:t>高く、老朽化した施設が多くなっているため補修や建て替えを検討していく必要がある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については平成１０年代に建設したもので県平均、類似団体平均からかなり低くなっている。一人当たり面積については類似団体平均と近い状況にある。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については昭和４８年に建設されて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償却率は</a:t>
          </a:r>
          <a:r>
            <a:rPr kumimoji="1" lang="ja-JP" altLang="en-US" sz="1100">
              <a:solidFill>
                <a:schemeClr val="dk1"/>
              </a:solidFill>
              <a:effectLst/>
              <a:latin typeface="+mn-lt"/>
              <a:ea typeface="+mn-ea"/>
              <a:cs typeface="+mn-cs"/>
            </a:rPr>
            <a:t>高くなっている。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年に増築工事、平成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年にエレベータ設置工事を行ってい</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建物本体は老朽化の影響があるため、長寿命化対策が必要と思われる。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11,407
11,367
44.50
5,860,365
5,468,974
388,887
3,168,222
4,437,500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人口の減少や全国平均を上回る高齢化率（平成２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年度末３</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．２％）に加え、町の主要事業であったセメント産業の衰退が進み、他に中心となる産業もないため財政基盤が弱く、類似団体を０．</a:t>
          </a:r>
          <a:r>
            <a:rPr kumimoji="1" lang="ja-JP" altLang="en-US" sz="1300">
              <a:solidFill>
                <a:schemeClr val="dk1"/>
              </a:solidFill>
              <a:effectLst/>
              <a:latin typeface="+mn-lt"/>
              <a:ea typeface="+mn-ea"/>
              <a:cs typeface="+mn-cs"/>
            </a:rPr>
            <a:t>１５</a:t>
          </a:r>
          <a:r>
            <a:rPr kumimoji="1" lang="ja-JP" altLang="ja-JP" sz="1300">
              <a:solidFill>
                <a:schemeClr val="dk1"/>
              </a:solidFill>
              <a:effectLst/>
              <a:latin typeface="+mn-lt"/>
              <a:ea typeface="+mn-ea"/>
              <a:cs typeface="+mn-cs"/>
            </a:rPr>
            <a:t>ポイント下回っている。今後とも事務事業の効率化や経費節減を実施し、歳出の削減に努めるとともに、産業振興施策や定住促進施策を推進することで財政基盤の強化に努める。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106741</xdr:rowOff>
    </xdr:to>
    <xdr:cxnSp macro="">
      <xdr:nvCxnSpPr>
        <xdr:cNvPr id="69" name="直線コネクタ 68"/>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106741</xdr:rowOff>
    </xdr:to>
    <xdr:cxnSp macro="">
      <xdr:nvCxnSpPr>
        <xdr:cNvPr id="72" name="直線コネクタ 71"/>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106741</xdr:rowOff>
    </xdr:to>
    <xdr:cxnSp macro="">
      <xdr:nvCxnSpPr>
        <xdr:cNvPr id="75" name="直線コネクタ 74"/>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106741</xdr:rowOff>
    </xdr:to>
    <xdr:cxnSp macro="">
      <xdr:nvCxnSpPr>
        <xdr:cNvPr id="78" name="直線コネクタ 77"/>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5" name="テキスト ボックス 94"/>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人口減少、産業の衰退に伴う税収の減少や、高齢化に伴う福祉関係経費の増加により、類似団体平均を</a:t>
          </a:r>
          <a:r>
            <a:rPr kumimoji="1" lang="ja-JP" altLang="en-US" sz="1300">
              <a:solidFill>
                <a:schemeClr val="dk1"/>
              </a:solidFill>
              <a:effectLst/>
              <a:latin typeface="+mn-lt"/>
              <a:ea typeface="+mn-ea"/>
              <a:cs typeface="+mn-cs"/>
            </a:rPr>
            <a:t>２ポイント</a:t>
          </a:r>
          <a:r>
            <a:rPr kumimoji="1" lang="ja-JP" altLang="ja-JP" sz="1300">
              <a:solidFill>
                <a:schemeClr val="dk1"/>
              </a:solidFill>
              <a:effectLst/>
              <a:latin typeface="+mn-lt"/>
              <a:ea typeface="+mn-ea"/>
              <a:cs typeface="+mn-cs"/>
            </a:rPr>
            <a:t>上回っている。</a:t>
          </a:r>
          <a:r>
            <a:rPr kumimoji="1" lang="ja-JP" altLang="en-US" sz="1300">
              <a:solidFill>
                <a:schemeClr val="dk1"/>
              </a:solidFill>
              <a:effectLst/>
              <a:latin typeface="+mn-lt"/>
              <a:ea typeface="+mn-ea"/>
              <a:cs typeface="+mn-cs"/>
            </a:rPr>
            <a:t>また、一部事務組合の施設整備等に伴う負担金の増も大きな要因となっている。今後もこれらの収入の減少や負担の増加はさらに進んでいくと考えられるため、</a:t>
          </a:r>
          <a:r>
            <a:rPr kumimoji="1" lang="ja-JP" altLang="ja-JP" sz="1300">
              <a:solidFill>
                <a:schemeClr val="dk1"/>
              </a:solidFill>
              <a:effectLst/>
              <a:latin typeface="+mn-lt"/>
              <a:ea typeface="+mn-ea"/>
              <a:cs typeface="+mn-cs"/>
            </a:rPr>
            <a:t>定住促進等の施策の推進による財政基盤の強化、事業の見直し等による義務的経費削減を推し進める。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64</xdr:row>
      <xdr:rowOff>39370</xdr:rowOff>
    </xdr:to>
    <xdr:cxnSp macro="">
      <xdr:nvCxnSpPr>
        <xdr:cNvPr id="130" name="直線コネクタ 129"/>
        <xdr:cNvCxnSpPr/>
      </xdr:nvCxnSpPr>
      <xdr:spPr>
        <a:xfrm>
          <a:off x="4114800" y="1090117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143256</xdr:rowOff>
    </xdr:to>
    <xdr:cxnSp macro="">
      <xdr:nvCxnSpPr>
        <xdr:cNvPr id="133" name="直線コネクタ 132"/>
        <xdr:cNvCxnSpPr/>
      </xdr:nvCxnSpPr>
      <xdr:spPr>
        <a:xfrm flipV="1">
          <a:off x="3225800" y="1090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143256</xdr:rowOff>
    </xdr:from>
    <xdr:to>
      <xdr:col>4</xdr:col>
      <xdr:colOff>482600</xdr:colOff>
      <xdr:row>64</xdr:row>
      <xdr:rowOff>68326</xdr:rowOff>
    </xdr:to>
    <xdr:cxnSp macro="">
      <xdr:nvCxnSpPr>
        <xdr:cNvPr id="136" name="直線コネクタ 135"/>
        <xdr:cNvCxnSpPr/>
      </xdr:nvCxnSpPr>
      <xdr:spPr>
        <a:xfrm flipV="1">
          <a:off x="2336800" y="109446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68326</xdr:rowOff>
    </xdr:to>
    <xdr:cxnSp macro="">
      <xdr:nvCxnSpPr>
        <xdr:cNvPr id="139" name="直線コネクタ 138"/>
        <xdr:cNvCxnSpPr/>
      </xdr:nvCxnSpPr>
      <xdr:spPr>
        <a:xfrm>
          <a:off x="1447800" y="110073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9" name="円/楕円 148"/>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0"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49022</xdr:rowOff>
    </xdr:from>
    <xdr:to>
      <xdr:col>6</xdr:col>
      <xdr:colOff>50800</xdr:colOff>
      <xdr:row>63</xdr:row>
      <xdr:rowOff>150622</xdr:rowOff>
    </xdr:to>
    <xdr:sp macro="" textlink="">
      <xdr:nvSpPr>
        <xdr:cNvPr id="151" name="円/楕円 150"/>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52" name="テキスト ボックス 151"/>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92456</xdr:rowOff>
    </xdr:from>
    <xdr:to>
      <xdr:col>4</xdr:col>
      <xdr:colOff>533400</xdr:colOff>
      <xdr:row>64</xdr:row>
      <xdr:rowOff>22606</xdr:rowOff>
    </xdr:to>
    <xdr:sp macro="" textlink="">
      <xdr:nvSpPr>
        <xdr:cNvPr id="153" name="円/楕円 152"/>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7383</xdr:rowOff>
    </xdr:from>
    <xdr:ext cx="762000" cy="259045"/>
    <xdr:sp macro="" textlink="">
      <xdr:nvSpPr>
        <xdr:cNvPr id="154" name="テキスト ボックス 153"/>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5" name="円/楕円 154"/>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6" name="テキスト ボックス 155"/>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7" name="円/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8" name="テキスト ボックス 157"/>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[167,003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類似団体と比較すると僅かに上回っている程度だが、全国平均、福岡県平均と比較すると大幅に上回っているといえる。これは町有施設の老朽化による維持管理費の</a:t>
          </a:r>
          <a:r>
            <a:rPr kumimoji="1" lang="ja-JP" altLang="en-US" sz="1300">
              <a:solidFill>
                <a:schemeClr val="dk1"/>
              </a:solidFill>
              <a:effectLst/>
              <a:latin typeface="+mn-lt"/>
              <a:ea typeface="+mn-ea"/>
              <a:cs typeface="+mn-cs"/>
            </a:rPr>
            <a:t>増加に加え</a:t>
          </a:r>
          <a:r>
            <a:rPr kumimoji="1" lang="ja-JP" altLang="ja-JP" sz="1300">
              <a:solidFill>
                <a:schemeClr val="dk1"/>
              </a:solidFill>
              <a:effectLst/>
              <a:latin typeface="+mn-lt"/>
              <a:ea typeface="+mn-ea"/>
              <a:cs typeface="+mn-cs"/>
            </a:rPr>
            <a:t>、国土調査事業や町営住宅長寿命化事業</a:t>
          </a:r>
          <a:r>
            <a:rPr kumimoji="1" lang="ja-JP" altLang="en-US" sz="1300">
              <a:solidFill>
                <a:schemeClr val="dk1"/>
              </a:solidFill>
              <a:effectLst/>
              <a:latin typeface="+mn-lt"/>
              <a:ea typeface="+mn-ea"/>
              <a:cs typeface="+mn-cs"/>
            </a:rPr>
            <a:t>、学校再編事業</a:t>
          </a:r>
          <a:r>
            <a:rPr kumimoji="1" lang="ja-JP" altLang="ja-JP" sz="1300">
              <a:solidFill>
                <a:schemeClr val="dk1"/>
              </a:solidFill>
              <a:effectLst/>
              <a:latin typeface="+mn-lt"/>
              <a:ea typeface="+mn-ea"/>
              <a:cs typeface="+mn-cs"/>
            </a:rPr>
            <a:t>等の実施に伴い</a:t>
          </a:r>
          <a:r>
            <a:rPr kumimoji="1" lang="ja-JP" altLang="en-US" sz="1300">
              <a:solidFill>
                <a:schemeClr val="dk1"/>
              </a:solidFill>
              <a:effectLst/>
              <a:latin typeface="+mn-lt"/>
              <a:ea typeface="+mn-ea"/>
              <a:cs typeface="+mn-cs"/>
            </a:rPr>
            <a:t>、通常の行政運営以上に</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を必要としている</a:t>
          </a:r>
          <a:r>
            <a:rPr kumimoji="1" lang="ja-JP" altLang="ja-JP" sz="1300">
              <a:solidFill>
                <a:schemeClr val="dk1"/>
              </a:solidFill>
              <a:effectLst/>
              <a:latin typeface="+mn-lt"/>
              <a:ea typeface="+mn-ea"/>
              <a:cs typeface="+mn-cs"/>
            </a:rPr>
            <a:t>ためである。今後とも、事務の効率化に努めるとともに保育所の民営化や施設の統廃合による管理費の削減についても検討していく必要がある。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145557</xdr:rowOff>
    </xdr:from>
    <xdr:to>
      <xdr:col>7</xdr:col>
      <xdr:colOff>152400</xdr:colOff>
      <xdr:row>82</xdr:row>
      <xdr:rowOff>155011</xdr:rowOff>
    </xdr:to>
    <xdr:cxnSp macro="">
      <xdr:nvCxnSpPr>
        <xdr:cNvPr id="191" name="直線コネクタ 190"/>
        <xdr:cNvCxnSpPr/>
      </xdr:nvCxnSpPr>
      <xdr:spPr>
        <a:xfrm flipV="1">
          <a:off x="4114800" y="14204457"/>
          <a:ext cx="8382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131248</xdr:rowOff>
    </xdr:from>
    <xdr:to>
      <xdr:col>6</xdr:col>
      <xdr:colOff>0</xdr:colOff>
      <xdr:row>82</xdr:row>
      <xdr:rowOff>155011</xdr:rowOff>
    </xdr:to>
    <xdr:cxnSp macro="">
      <xdr:nvCxnSpPr>
        <xdr:cNvPr id="194" name="直線コネクタ 193"/>
        <xdr:cNvCxnSpPr/>
      </xdr:nvCxnSpPr>
      <xdr:spPr>
        <a:xfrm>
          <a:off x="3225800" y="14190148"/>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100592</xdr:rowOff>
    </xdr:from>
    <xdr:to>
      <xdr:col>4</xdr:col>
      <xdr:colOff>482600</xdr:colOff>
      <xdr:row>82</xdr:row>
      <xdr:rowOff>131248</xdr:rowOff>
    </xdr:to>
    <xdr:cxnSp macro="">
      <xdr:nvCxnSpPr>
        <xdr:cNvPr id="197" name="直線コネクタ 196"/>
        <xdr:cNvCxnSpPr/>
      </xdr:nvCxnSpPr>
      <xdr:spPr>
        <a:xfrm>
          <a:off x="2336800" y="14159492"/>
          <a:ext cx="8890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74890</xdr:rowOff>
    </xdr:from>
    <xdr:to>
      <xdr:col>3</xdr:col>
      <xdr:colOff>279400</xdr:colOff>
      <xdr:row>82</xdr:row>
      <xdr:rowOff>100592</xdr:rowOff>
    </xdr:to>
    <xdr:cxnSp macro="">
      <xdr:nvCxnSpPr>
        <xdr:cNvPr id="200" name="直線コネクタ 199"/>
        <xdr:cNvCxnSpPr/>
      </xdr:nvCxnSpPr>
      <xdr:spPr>
        <a:xfrm>
          <a:off x="1447800" y="14133790"/>
          <a:ext cx="889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94757</xdr:rowOff>
    </xdr:from>
    <xdr:to>
      <xdr:col>7</xdr:col>
      <xdr:colOff>203200</xdr:colOff>
      <xdr:row>83</xdr:row>
      <xdr:rowOff>24907</xdr:rowOff>
    </xdr:to>
    <xdr:sp macro="" textlink="">
      <xdr:nvSpPr>
        <xdr:cNvPr id="210" name="円/楕円 209"/>
        <xdr:cNvSpPr/>
      </xdr:nvSpPr>
      <xdr:spPr>
        <a:xfrm>
          <a:off x="4902200" y="141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66834</xdr:rowOff>
    </xdr:from>
    <xdr:ext cx="762000" cy="259045"/>
    <xdr:sp macro="" textlink="">
      <xdr:nvSpPr>
        <xdr:cNvPr id="211" name="人件費・物件費等の状況該当値テキスト"/>
        <xdr:cNvSpPr txBox="1"/>
      </xdr:nvSpPr>
      <xdr:spPr>
        <a:xfrm>
          <a:off x="5041900" y="1412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104211</xdr:rowOff>
    </xdr:from>
    <xdr:to>
      <xdr:col>6</xdr:col>
      <xdr:colOff>50800</xdr:colOff>
      <xdr:row>83</xdr:row>
      <xdr:rowOff>34361</xdr:rowOff>
    </xdr:to>
    <xdr:sp macro="" textlink="">
      <xdr:nvSpPr>
        <xdr:cNvPr id="212" name="円/楕円 211"/>
        <xdr:cNvSpPr/>
      </xdr:nvSpPr>
      <xdr:spPr>
        <a:xfrm>
          <a:off x="4064000" y="141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19138</xdr:rowOff>
    </xdr:from>
    <xdr:ext cx="736600" cy="259045"/>
    <xdr:sp macro="" textlink="">
      <xdr:nvSpPr>
        <xdr:cNvPr id="213" name="テキスト ボックス 212"/>
        <xdr:cNvSpPr txBox="1"/>
      </xdr:nvSpPr>
      <xdr:spPr>
        <a:xfrm>
          <a:off x="3733800" y="1424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80448</xdr:rowOff>
    </xdr:from>
    <xdr:to>
      <xdr:col>4</xdr:col>
      <xdr:colOff>533400</xdr:colOff>
      <xdr:row>83</xdr:row>
      <xdr:rowOff>10598</xdr:rowOff>
    </xdr:to>
    <xdr:sp macro="" textlink="">
      <xdr:nvSpPr>
        <xdr:cNvPr id="214" name="円/楕円 213"/>
        <xdr:cNvSpPr/>
      </xdr:nvSpPr>
      <xdr:spPr>
        <a:xfrm>
          <a:off x="3175000" y="141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166825</xdr:rowOff>
    </xdr:from>
    <xdr:ext cx="762000" cy="259045"/>
    <xdr:sp macro="" textlink="">
      <xdr:nvSpPr>
        <xdr:cNvPr id="215" name="テキスト ボックス 214"/>
        <xdr:cNvSpPr txBox="1"/>
      </xdr:nvSpPr>
      <xdr:spPr>
        <a:xfrm>
          <a:off x="2844800" y="1422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49792</xdr:rowOff>
    </xdr:from>
    <xdr:to>
      <xdr:col>3</xdr:col>
      <xdr:colOff>330200</xdr:colOff>
      <xdr:row>82</xdr:row>
      <xdr:rowOff>151392</xdr:rowOff>
    </xdr:to>
    <xdr:sp macro="" textlink="">
      <xdr:nvSpPr>
        <xdr:cNvPr id="216" name="円/楕円 215"/>
        <xdr:cNvSpPr/>
      </xdr:nvSpPr>
      <xdr:spPr>
        <a:xfrm>
          <a:off x="2286000" y="141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136169</xdr:rowOff>
    </xdr:from>
    <xdr:ext cx="762000" cy="259045"/>
    <xdr:sp macro="" textlink="">
      <xdr:nvSpPr>
        <xdr:cNvPr id="217" name="テキスト ボックス 216"/>
        <xdr:cNvSpPr txBox="1"/>
      </xdr:nvSpPr>
      <xdr:spPr>
        <a:xfrm>
          <a:off x="1955800" y="141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24090</xdr:rowOff>
    </xdr:from>
    <xdr:to>
      <xdr:col>2</xdr:col>
      <xdr:colOff>127000</xdr:colOff>
      <xdr:row>82</xdr:row>
      <xdr:rowOff>125690</xdr:rowOff>
    </xdr:to>
    <xdr:sp macro="" textlink="">
      <xdr:nvSpPr>
        <xdr:cNvPr id="218" name="円/楕円 217"/>
        <xdr:cNvSpPr/>
      </xdr:nvSpPr>
      <xdr:spPr>
        <a:xfrm>
          <a:off x="1397000" y="140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135867</xdr:rowOff>
    </xdr:from>
    <xdr:ext cx="762000" cy="259045"/>
    <xdr:sp macro="" textlink="">
      <xdr:nvSpPr>
        <xdr:cNvPr id="219" name="テキスト ボックス 218"/>
        <xdr:cNvSpPr txBox="1"/>
      </xdr:nvSpPr>
      <xdr:spPr>
        <a:xfrm>
          <a:off x="1066800" y="1385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職員の平均年齢の上昇により、職員一人当たりの平均給与が増加し、全国町村平均を０．９ポイント上回っている。今後とも同様の状況が続くと考えられるため人員管理とともに給与の適正な管理に努める。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45296</xdr:rowOff>
    </xdr:to>
    <xdr:cxnSp macro="">
      <xdr:nvCxnSpPr>
        <xdr:cNvPr id="253" name="直線コネクタ 252"/>
        <xdr:cNvCxnSpPr/>
      </xdr:nvCxnSpPr>
      <xdr:spPr>
        <a:xfrm>
          <a:off x="16179800" y="1471760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144357</xdr:rowOff>
    </xdr:to>
    <xdr:cxnSp macro="">
      <xdr:nvCxnSpPr>
        <xdr:cNvPr id="256" name="直線コネクタ 255"/>
        <xdr:cNvCxnSpPr/>
      </xdr:nvCxnSpPr>
      <xdr:spPr>
        <a:xfrm>
          <a:off x="15290800" y="146854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85</xdr:row>
      <xdr:rowOff>152400</xdr:rowOff>
    </xdr:to>
    <xdr:cxnSp macro="">
      <xdr:nvCxnSpPr>
        <xdr:cNvPr id="259" name="直線コネクタ 258"/>
        <xdr:cNvCxnSpPr/>
      </xdr:nvCxnSpPr>
      <xdr:spPr>
        <a:xfrm flipV="1">
          <a:off x="14401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90</xdr:row>
      <xdr:rowOff>51223</xdr:rowOff>
    </xdr:to>
    <xdr:cxnSp macro="">
      <xdr:nvCxnSpPr>
        <xdr:cNvPr id="262" name="直線コネクタ 261"/>
        <xdr:cNvCxnSpPr/>
      </xdr:nvCxnSpPr>
      <xdr:spPr>
        <a:xfrm flipV="1">
          <a:off x="13512800" y="14725650"/>
          <a:ext cx="889000" cy="7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2" name="円/楕円 271"/>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3"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4" name="円/楕円 273"/>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5" name="テキスト ボックス 274"/>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6" name="円/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8" name="円/楕円 27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9" name="テキスト ボックス 278"/>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80" name="円/楕円 279"/>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1" name="テキスト ボックス 280"/>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公立保育所運営及び</a:t>
          </a:r>
          <a:r>
            <a:rPr kumimoji="1" lang="ja-JP" altLang="ja-JP" sz="1300">
              <a:solidFill>
                <a:schemeClr val="dk1"/>
              </a:solidFill>
              <a:effectLst/>
              <a:latin typeface="+mn-lt"/>
              <a:ea typeface="+mn-ea"/>
              <a:cs typeface="+mn-cs"/>
            </a:rPr>
            <a:t>国土調査事業</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町営住宅長寿命化事業</a:t>
          </a:r>
          <a:r>
            <a:rPr kumimoji="1" lang="ja-JP" altLang="en-US" sz="1300">
              <a:solidFill>
                <a:schemeClr val="dk1"/>
              </a:solidFill>
              <a:effectLst/>
              <a:latin typeface="+mn-lt"/>
              <a:ea typeface="+mn-ea"/>
              <a:cs typeface="+mn-cs"/>
            </a:rPr>
            <a:t>、学校再編事業</a:t>
          </a:r>
          <a:r>
            <a:rPr kumimoji="1" lang="ja-JP" altLang="ja-JP" sz="1300">
              <a:solidFill>
                <a:schemeClr val="dk1"/>
              </a:solidFill>
              <a:effectLst/>
              <a:latin typeface="+mn-lt"/>
              <a:ea typeface="+mn-ea"/>
              <a:cs typeface="+mn-cs"/>
            </a:rPr>
            <a:t>の展開に人員が必要なため、類似団体平均を</a:t>
          </a:r>
          <a:r>
            <a:rPr kumimoji="1" lang="ja-JP" altLang="en-US" sz="1300">
              <a:solidFill>
                <a:schemeClr val="dk1"/>
              </a:solidFill>
              <a:effectLst/>
              <a:latin typeface="+mn-lt"/>
              <a:ea typeface="+mn-ea"/>
              <a:cs typeface="+mn-cs"/>
            </a:rPr>
            <a:t>１．４１</a:t>
          </a:r>
          <a:r>
            <a:rPr kumimoji="1" lang="ja-JP" altLang="ja-JP" sz="1300">
              <a:solidFill>
                <a:schemeClr val="dk1"/>
              </a:solidFill>
              <a:effectLst/>
              <a:latin typeface="+mn-lt"/>
              <a:ea typeface="+mn-ea"/>
              <a:cs typeface="+mn-cs"/>
            </a:rPr>
            <a:t>ポイント上回っている。組織機構改革など行政改革</a:t>
          </a:r>
          <a:r>
            <a:rPr kumimoji="1" lang="ja-JP" altLang="en-US" sz="1300">
              <a:solidFill>
                <a:schemeClr val="dk1"/>
              </a:solidFill>
              <a:effectLst/>
              <a:latin typeface="+mn-lt"/>
              <a:ea typeface="+mn-ea"/>
              <a:cs typeface="+mn-cs"/>
            </a:rPr>
            <a:t>を行ったが、依然平均値を上回っているため、</a:t>
          </a:r>
          <a:r>
            <a:rPr kumimoji="1" lang="ja-JP" altLang="ja-JP" sz="1300">
              <a:solidFill>
                <a:schemeClr val="dk1"/>
              </a:solidFill>
              <a:effectLst/>
              <a:latin typeface="+mn-lt"/>
              <a:ea typeface="+mn-ea"/>
              <a:cs typeface="+mn-cs"/>
            </a:rPr>
            <a:t>保育所民営化</a:t>
          </a:r>
          <a:r>
            <a:rPr kumimoji="1" lang="ja-JP" altLang="en-US" sz="1300">
              <a:solidFill>
                <a:schemeClr val="dk1"/>
              </a:solidFill>
              <a:effectLst/>
              <a:latin typeface="+mn-lt"/>
              <a:ea typeface="+mn-ea"/>
              <a:cs typeface="+mn-cs"/>
            </a:rPr>
            <a:t>等の施策を行い職員数の適正化を図る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162814</xdr:rowOff>
    </xdr:from>
    <xdr:to>
      <xdr:col>24</xdr:col>
      <xdr:colOff>558800</xdr:colOff>
      <xdr:row>61</xdr:row>
      <xdr:rowOff>169088</xdr:rowOff>
    </xdr:to>
    <xdr:cxnSp macro="">
      <xdr:nvCxnSpPr>
        <xdr:cNvPr id="313" name="直線コネクタ 312"/>
        <xdr:cNvCxnSpPr/>
      </xdr:nvCxnSpPr>
      <xdr:spPr>
        <a:xfrm flipV="1">
          <a:off x="16179800" y="10621264"/>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169088</xdr:rowOff>
    </xdr:from>
    <xdr:to>
      <xdr:col>23</xdr:col>
      <xdr:colOff>406400</xdr:colOff>
      <xdr:row>62</xdr:row>
      <xdr:rowOff>6324</xdr:rowOff>
    </xdr:to>
    <xdr:cxnSp macro="">
      <xdr:nvCxnSpPr>
        <xdr:cNvPr id="316" name="直線コネクタ 315"/>
        <xdr:cNvCxnSpPr/>
      </xdr:nvCxnSpPr>
      <xdr:spPr>
        <a:xfrm flipV="1">
          <a:off x="15290800" y="1062753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157988</xdr:rowOff>
    </xdr:from>
    <xdr:to>
      <xdr:col>22</xdr:col>
      <xdr:colOff>203200</xdr:colOff>
      <xdr:row>62</xdr:row>
      <xdr:rowOff>6324</xdr:rowOff>
    </xdr:to>
    <xdr:cxnSp macro="">
      <xdr:nvCxnSpPr>
        <xdr:cNvPr id="319" name="直線コネクタ 318"/>
        <xdr:cNvCxnSpPr/>
      </xdr:nvCxnSpPr>
      <xdr:spPr>
        <a:xfrm>
          <a:off x="14401800" y="10616438"/>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157988</xdr:rowOff>
    </xdr:from>
    <xdr:to>
      <xdr:col>21</xdr:col>
      <xdr:colOff>0</xdr:colOff>
      <xdr:row>61</xdr:row>
      <xdr:rowOff>158471</xdr:rowOff>
    </xdr:to>
    <xdr:cxnSp macro="">
      <xdr:nvCxnSpPr>
        <xdr:cNvPr id="322" name="直線コネクタ 321"/>
        <xdr:cNvCxnSpPr/>
      </xdr:nvCxnSpPr>
      <xdr:spPr>
        <a:xfrm flipV="1">
          <a:off x="13512800" y="1061643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112014</xdr:rowOff>
    </xdr:from>
    <xdr:to>
      <xdr:col>24</xdr:col>
      <xdr:colOff>609600</xdr:colOff>
      <xdr:row>62</xdr:row>
      <xdr:rowOff>42164</xdr:rowOff>
    </xdr:to>
    <xdr:sp macro="" textlink="">
      <xdr:nvSpPr>
        <xdr:cNvPr id="332" name="円/楕円 331"/>
        <xdr:cNvSpPr/>
      </xdr:nvSpPr>
      <xdr:spPr>
        <a:xfrm>
          <a:off x="16967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84091</xdr:rowOff>
    </xdr:from>
    <xdr:ext cx="762000" cy="259045"/>
    <xdr:sp macro="" textlink="">
      <xdr:nvSpPr>
        <xdr:cNvPr id="333" name="定員管理の状況該当値テキスト"/>
        <xdr:cNvSpPr txBox="1"/>
      </xdr:nvSpPr>
      <xdr:spPr>
        <a:xfrm>
          <a:off x="17106900" y="105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118288</xdr:rowOff>
    </xdr:from>
    <xdr:to>
      <xdr:col>23</xdr:col>
      <xdr:colOff>457200</xdr:colOff>
      <xdr:row>62</xdr:row>
      <xdr:rowOff>48438</xdr:rowOff>
    </xdr:to>
    <xdr:sp macro="" textlink="">
      <xdr:nvSpPr>
        <xdr:cNvPr id="334" name="円/楕円 333"/>
        <xdr:cNvSpPr/>
      </xdr:nvSpPr>
      <xdr:spPr>
        <a:xfrm>
          <a:off x="16129000" y="105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33215</xdr:rowOff>
    </xdr:from>
    <xdr:ext cx="736600" cy="259045"/>
    <xdr:sp macro="" textlink="">
      <xdr:nvSpPr>
        <xdr:cNvPr id="335" name="テキスト ボックス 334"/>
        <xdr:cNvSpPr txBox="1"/>
      </xdr:nvSpPr>
      <xdr:spPr>
        <a:xfrm>
          <a:off x="15798800" y="10663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126974</xdr:rowOff>
    </xdr:from>
    <xdr:to>
      <xdr:col>22</xdr:col>
      <xdr:colOff>254000</xdr:colOff>
      <xdr:row>62</xdr:row>
      <xdr:rowOff>57124</xdr:rowOff>
    </xdr:to>
    <xdr:sp macro="" textlink="">
      <xdr:nvSpPr>
        <xdr:cNvPr id="336" name="円/楕円 335"/>
        <xdr:cNvSpPr/>
      </xdr:nvSpPr>
      <xdr:spPr>
        <a:xfrm>
          <a:off x="15240000" y="105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41901</xdr:rowOff>
    </xdr:from>
    <xdr:ext cx="762000" cy="259045"/>
    <xdr:sp macro="" textlink="">
      <xdr:nvSpPr>
        <xdr:cNvPr id="337" name="テキスト ボックス 336"/>
        <xdr:cNvSpPr txBox="1"/>
      </xdr:nvSpPr>
      <xdr:spPr>
        <a:xfrm>
          <a:off x="14909800" y="1067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107188</xdr:rowOff>
    </xdr:from>
    <xdr:to>
      <xdr:col>21</xdr:col>
      <xdr:colOff>50800</xdr:colOff>
      <xdr:row>62</xdr:row>
      <xdr:rowOff>37338</xdr:rowOff>
    </xdr:to>
    <xdr:sp macro="" textlink="">
      <xdr:nvSpPr>
        <xdr:cNvPr id="338" name="円/楕円 337"/>
        <xdr:cNvSpPr/>
      </xdr:nvSpPr>
      <xdr:spPr>
        <a:xfrm>
          <a:off x="14351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22115</xdr:rowOff>
    </xdr:from>
    <xdr:ext cx="762000" cy="259045"/>
    <xdr:sp macro="" textlink="">
      <xdr:nvSpPr>
        <xdr:cNvPr id="339" name="テキスト ボックス 338"/>
        <xdr:cNvSpPr txBox="1"/>
      </xdr:nvSpPr>
      <xdr:spPr>
        <a:xfrm>
          <a:off x="14020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107671</xdr:rowOff>
    </xdr:from>
    <xdr:to>
      <xdr:col>19</xdr:col>
      <xdr:colOff>533400</xdr:colOff>
      <xdr:row>62</xdr:row>
      <xdr:rowOff>37821</xdr:rowOff>
    </xdr:to>
    <xdr:sp macro="" textlink="">
      <xdr:nvSpPr>
        <xdr:cNvPr id="340" name="円/楕円 339"/>
        <xdr:cNvSpPr/>
      </xdr:nvSpPr>
      <xdr:spPr>
        <a:xfrm>
          <a:off x="13462000" y="10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22598</xdr:rowOff>
    </xdr:from>
    <xdr:ext cx="762000" cy="259045"/>
    <xdr:sp macro="" textlink="">
      <xdr:nvSpPr>
        <xdr:cNvPr id="341" name="テキスト ボックス 340"/>
        <xdr:cNvSpPr txBox="1"/>
      </xdr:nvSpPr>
      <xdr:spPr>
        <a:xfrm>
          <a:off x="13131800" y="10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起債抑制及び計画的な繰上償還の実施により、類似団体平均や全国平均を下回っている。今後は平成２６年から借入を行っている過疎対策事業債の償還</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開始</a:t>
          </a:r>
          <a:r>
            <a:rPr kumimoji="1" lang="ja-JP" altLang="en-US" sz="1300">
              <a:solidFill>
                <a:schemeClr val="dk1"/>
              </a:solidFill>
              <a:effectLst/>
              <a:latin typeface="+mn-lt"/>
              <a:ea typeface="+mn-ea"/>
              <a:cs typeface="+mn-cs"/>
            </a:rPr>
            <a:t>および計画している学校の統廃合事業に伴う起債の増加により</a:t>
          </a:r>
          <a:r>
            <a:rPr kumimoji="1" lang="ja-JP" altLang="ja-JP" sz="1300">
              <a:solidFill>
                <a:schemeClr val="dk1"/>
              </a:solidFill>
              <a:effectLst/>
              <a:latin typeface="+mn-lt"/>
              <a:ea typeface="+mn-ea"/>
              <a:cs typeface="+mn-cs"/>
            </a:rPr>
            <a:t>実質公債費比率の増加が見込まれるので、起債事業の厳選や繰り上げ償還による増加の抑制に努める。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158750</xdr:rowOff>
    </xdr:to>
    <xdr:cxnSp macro="">
      <xdr:nvCxnSpPr>
        <xdr:cNvPr id="373" name="直線コネクタ 372"/>
        <xdr:cNvCxnSpPr/>
      </xdr:nvCxnSpPr>
      <xdr:spPr>
        <a:xfrm>
          <a:off x="16179800" y="64541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91186</xdr:rowOff>
    </xdr:from>
    <xdr:to>
      <xdr:col>23</xdr:col>
      <xdr:colOff>406400</xdr:colOff>
      <xdr:row>37</xdr:row>
      <xdr:rowOff>110490</xdr:rowOff>
    </xdr:to>
    <xdr:cxnSp macro="">
      <xdr:nvCxnSpPr>
        <xdr:cNvPr id="376" name="直線コネクタ 375"/>
        <xdr:cNvCxnSpPr/>
      </xdr:nvCxnSpPr>
      <xdr:spPr>
        <a:xfrm>
          <a:off x="15290800" y="64348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91186</xdr:rowOff>
    </xdr:from>
    <xdr:to>
      <xdr:col>22</xdr:col>
      <xdr:colOff>203200</xdr:colOff>
      <xdr:row>37</xdr:row>
      <xdr:rowOff>100838</xdr:rowOff>
    </xdr:to>
    <xdr:cxnSp macro="">
      <xdr:nvCxnSpPr>
        <xdr:cNvPr id="379" name="直線コネクタ 378"/>
        <xdr:cNvCxnSpPr/>
      </xdr:nvCxnSpPr>
      <xdr:spPr>
        <a:xfrm flipV="1">
          <a:off x="14401800" y="64348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91186</xdr:rowOff>
    </xdr:from>
    <xdr:to>
      <xdr:col>21</xdr:col>
      <xdr:colOff>0</xdr:colOff>
      <xdr:row>37</xdr:row>
      <xdr:rowOff>100838</xdr:rowOff>
    </xdr:to>
    <xdr:cxnSp macro="">
      <xdr:nvCxnSpPr>
        <xdr:cNvPr id="382" name="直線コネクタ 381"/>
        <xdr:cNvCxnSpPr/>
      </xdr:nvCxnSpPr>
      <xdr:spPr>
        <a:xfrm>
          <a:off x="13512800" y="64348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2" name="円/楕円 391"/>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393"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394" name="円/楕円 393"/>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395" name="テキスト ボックス 394"/>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40386</xdr:rowOff>
    </xdr:from>
    <xdr:to>
      <xdr:col>22</xdr:col>
      <xdr:colOff>254000</xdr:colOff>
      <xdr:row>37</xdr:row>
      <xdr:rowOff>141986</xdr:rowOff>
    </xdr:to>
    <xdr:sp macro="" textlink="">
      <xdr:nvSpPr>
        <xdr:cNvPr id="396" name="円/楕円 395"/>
        <xdr:cNvSpPr/>
      </xdr:nvSpPr>
      <xdr:spPr>
        <a:xfrm>
          <a:off x="15240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152163</xdr:rowOff>
    </xdr:from>
    <xdr:ext cx="762000" cy="259045"/>
    <xdr:sp macro="" textlink="">
      <xdr:nvSpPr>
        <xdr:cNvPr id="397" name="テキスト ボックス 396"/>
        <xdr:cNvSpPr txBox="1"/>
      </xdr:nvSpPr>
      <xdr:spPr>
        <a:xfrm>
          <a:off x="14909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50038</xdr:rowOff>
    </xdr:from>
    <xdr:to>
      <xdr:col>21</xdr:col>
      <xdr:colOff>50800</xdr:colOff>
      <xdr:row>37</xdr:row>
      <xdr:rowOff>151638</xdr:rowOff>
    </xdr:to>
    <xdr:sp macro="" textlink="">
      <xdr:nvSpPr>
        <xdr:cNvPr id="398" name="円/楕円 397"/>
        <xdr:cNvSpPr/>
      </xdr:nvSpPr>
      <xdr:spPr>
        <a:xfrm>
          <a:off x="14351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161815</xdr:rowOff>
    </xdr:from>
    <xdr:ext cx="762000" cy="259045"/>
    <xdr:sp macro="" textlink="">
      <xdr:nvSpPr>
        <xdr:cNvPr id="399" name="テキスト ボックス 398"/>
        <xdr:cNvSpPr txBox="1"/>
      </xdr:nvSpPr>
      <xdr:spPr>
        <a:xfrm>
          <a:off x="14020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40386</xdr:rowOff>
    </xdr:from>
    <xdr:to>
      <xdr:col>19</xdr:col>
      <xdr:colOff>533400</xdr:colOff>
      <xdr:row>37</xdr:row>
      <xdr:rowOff>141986</xdr:rowOff>
    </xdr:to>
    <xdr:sp macro="" textlink="">
      <xdr:nvSpPr>
        <xdr:cNvPr id="400" name="円/楕円 399"/>
        <xdr:cNvSpPr/>
      </xdr:nvSpPr>
      <xdr:spPr>
        <a:xfrm>
          <a:off x="13462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152163</xdr:rowOff>
    </xdr:from>
    <xdr:ext cx="762000" cy="259045"/>
    <xdr:sp macro="" textlink="">
      <xdr:nvSpPr>
        <xdr:cNvPr id="401" name="テキスト ボックス 400"/>
        <xdr:cNvSpPr txBox="1"/>
      </xdr:nvSpPr>
      <xdr:spPr>
        <a:xfrm>
          <a:off x="13131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額を充当可能財源等が上回っているため、将来負担比率は数値なしとなっている。今後は大きな建設事業等が予定されているため、地方債充当事業の厳選や計画的な基金への積立を行い、将来負担の軽減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11,407
11,367
44.50
5,860,365
5,468,974
388,887
3,168,222
4,437,500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人件費に係るものは</a:t>
          </a:r>
          <a:r>
            <a:rPr kumimoji="1" lang="ja-JP" altLang="en-US" sz="1300">
              <a:solidFill>
                <a:schemeClr val="dk1"/>
              </a:solidFill>
              <a:effectLst/>
              <a:latin typeface="+mn-lt"/>
              <a:ea typeface="+mn-ea"/>
              <a:cs typeface="+mn-cs"/>
            </a:rPr>
            <a:t>年毎に改善し、今年度も前年度</a:t>
          </a:r>
          <a:r>
            <a:rPr kumimoji="1" lang="ja-JP" altLang="ja-JP" sz="1300">
              <a:solidFill>
                <a:schemeClr val="dk1"/>
              </a:solidFill>
              <a:effectLst/>
              <a:latin typeface="+mn-lt"/>
              <a:ea typeface="+mn-ea"/>
              <a:cs typeface="+mn-cs"/>
            </a:rPr>
            <a:t>比</a:t>
          </a:r>
          <a:r>
            <a:rPr kumimoji="1" lang="ja-JP" altLang="en-US" sz="1300">
              <a:solidFill>
                <a:schemeClr val="dk1"/>
              </a:solidFill>
              <a:effectLst/>
              <a:latin typeface="+mn-lt"/>
              <a:ea typeface="+mn-ea"/>
              <a:cs typeface="+mn-cs"/>
            </a:rPr>
            <a:t>０．２</a:t>
          </a:r>
          <a:r>
            <a:rPr kumimoji="1" lang="ja-JP" altLang="ja-JP" sz="1300">
              <a:solidFill>
                <a:schemeClr val="dk1"/>
              </a:solidFill>
              <a:effectLst/>
              <a:latin typeface="+mn-lt"/>
              <a:ea typeface="+mn-ea"/>
              <a:cs typeface="+mn-cs"/>
            </a:rPr>
            <a:t>ポイント改善したが依然として類似団体平均を上回っている。主な要因としては公立保育所の運営や国土調査事業、町営住宅長寿命化事業の展開に人員が必要なためである。組織機構改革で一定の改善が見られているため、今後も保育所の民営化</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職員数の見直しなど、更なる改革を推進する。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44704</xdr:rowOff>
    </xdr:to>
    <xdr:cxnSp macro="">
      <xdr:nvCxnSpPr>
        <xdr:cNvPr id="64" name="直線コネクタ 63"/>
        <xdr:cNvCxnSpPr/>
      </xdr:nvCxnSpPr>
      <xdr:spPr>
        <a:xfrm flipV="1">
          <a:off x="3987800" y="65506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44704</xdr:rowOff>
    </xdr:from>
    <xdr:to>
      <xdr:col>5</xdr:col>
      <xdr:colOff>549275</xdr:colOff>
      <xdr:row>38</xdr:row>
      <xdr:rowOff>127000</xdr:rowOff>
    </xdr:to>
    <xdr:cxnSp macro="">
      <xdr:nvCxnSpPr>
        <xdr:cNvPr id="67" name="直線コネクタ 66"/>
        <xdr:cNvCxnSpPr/>
      </xdr:nvCxnSpPr>
      <xdr:spPr>
        <a:xfrm flipV="1">
          <a:off x="3098800" y="6559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163576</xdr:rowOff>
    </xdr:to>
    <xdr:cxnSp macro="">
      <xdr:nvCxnSpPr>
        <xdr:cNvPr id="70" name="直線コネクタ 69"/>
        <xdr:cNvCxnSpPr/>
      </xdr:nvCxnSpPr>
      <xdr:spPr>
        <a:xfrm flipV="1">
          <a:off x="2209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163576</xdr:rowOff>
    </xdr:from>
    <xdr:to>
      <xdr:col>3</xdr:col>
      <xdr:colOff>142875</xdr:colOff>
      <xdr:row>39</xdr:row>
      <xdr:rowOff>5842</xdr:rowOff>
    </xdr:to>
    <xdr:cxnSp macro="">
      <xdr:nvCxnSpPr>
        <xdr:cNvPr id="73" name="直線コネクタ 72"/>
        <xdr:cNvCxnSpPr/>
      </xdr:nvCxnSpPr>
      <xdr:spPr>
        <a:xfrm flipV="1">
          <a:off x="1320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3" name="円/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5" name="円/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7" name="円/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112776</xdr:rowOff>
    </xdr:from>
    <xdr:to>
      <xdr:col>3</xdr:col>
      <xdr:colOff>193675</xdr:colOff>
      <xdr:row>39</xdr:row>
      <xdr:rowOff>42926</xdr:rowOff>
    </xdr:to>
    <xdr:sp macro="" textlink="">
      <xdr:nvSpPr>
        <xdr:cNvPr id="89" name="円/楕円 88"/>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27703</xdr:rowOff>
    </xdr:from>
    <xdr:ext cx="762000" cy="259045"/>
    <xdr:sp macro="" textlink="">
      <xdr:nvSpPr>
        <xdr:cNvPr id="90" name="テキスト ボックス 89"/>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126492</xdr:rowOff>
    </xdr:from>
    <xdr:to>
      <xdr:col>1</xdr:col>
      <xdr:colOff>676275</xdr:colOff>
      <xdr:row>39</xdr:row>
      <xdr:rowOff>56642</xdr:rowOff>
    </xdr:to>
    <xdr:sp macro="" textlink="">
      <xdr:nvSpPr>
        <xdr:cNvPr id="91" name="円/楕円 90"/>
        <xdr:cNvSpPr/>
      </xdr:nvSpPr>
      <xdr:spPr>
        <a:xfrm>
          <a:off x="1270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41419</xdr:rowOff>
    </xdr:from>
    <xdr:ext cx="762000" cy="259045"/>
    <xdr:sp macro="" textlink="">
      <xdr:nvSpPr>
        <xdr:cNvPr id="92" name="テキスト ボックス 91"/>
        <xdr:cNvSpPr txBox="1"/>
      </xdr:nvSpPr>
      <xdr:spPr>
        <a:xfrm>
          <a:off x="939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類似団体より０．７ポイント低くなっている。款ごとに分析すると、ほとんどが類似団体より低くなっているが、教育費が類似団体より高くなっている。これは人口規模に対して学校数が多く、それに伴う備品等の購入費が多くなっているためである。今後は学校の再編事業が予定されているため、一時的に備品購入費等の物件費の増加が予想されるため、そ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16</xdr:row>
      <xdr:rowOff>127000</xdr:rowOff>
    </xdr:to>
    <xdr:cxnSp macro="">
      <xdr:nvCxnSpPr>
        <xdr:cNvPr id="125" name="直線コネクタ 124"/>
        <xdr:cNvCxnSpPr/>
      </xdr:nvCxnSpPr>
      <xdr:spPr>
        <a:xfrm flipV="1">
          <a:off x="15671800" y="283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127000</xdr:rowOff>
    </xdr:to>
    <xdr:cxnSp macro="">
      <xdr:nvCxnSpPr>
        <xdr:cNvPr id="128" name="直線コネクタ 127"/>
        <xdr:cNvCxnSpPr/>
      </xdr:nvCxnSpPr>
      <xdr:spPr>
        <a:xfrm>
          <a:off x="14782800" y="282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81280</xdr:rowOff>
    </xdr:to>
    <xdr:cxnSp macro="">
      <xdr:nvCxnSpPr>
        <xdr:cNvPr id="131" name="直線コネクタ 130"/>
        <xdr:cNvCxnSpPr/>
      </xdr:nvCxnSpPr>
      <xdr:spPr>
        <a:xfrm>
          <a:off x="13893800" y="273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15</xdr:row>
      <xdr:rowOff>161290</xdr:rowOff>
    </xdr:to>
    <xdr:cxnSp macro="">
      <xdr:nvCxnSpPr>
        <xdr:cNvPr id="134" name="直線コネクタ 133"/>
        <xdr:cNvCxnSpPr/>
      </xdr:nvCxnSpPr>
      <xdr:spPr>
        <a:xfrm>
          <a:off x="13004800" y="269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5"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7" name="テキスト ボックス 146"/>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0" name="円/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1" name="テキスト ボックス 150"/>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3" name="テキスト ボックス 152"/>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ものは前年度より急激に増加し、類似団体平均と比較して３ポイント上回り、高い水準にある。主な要因としては障害者向け施策の充実による事業費の増加、高い高齢化率により、社会福祉関係の経費が増加したことである。今後の対策としては、健康増進事業による医療費等の削減と事務効率化による経費の削減を行い、扶助費の増加抑制を図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59</xdr:row>
      <xdr:rowOff>102507</xdr:rowOff>
    </xdr:to>
    <xdr:cxnSp macro="">
      <xdr:nvCxnSpPr>
        <xdr:cNvPr id="188" name="直線コネクタ 187"/>
        <xdr:cNvCxnSpPr/>
      </xdr:nvCxnSpPr>
      <xdr:spPr>
        <a:xfrm>
          <a:off x="3987800" y="9842500"/>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167822</xdr:rowOff>
    </xdr:to>
    <xdr:cxnSp macro="">
      <xdr:nvCxnSpPr>
        <xdr:cNvPr id="191" name="直線コネクタ 190"/>
        <xdr:cNvCxnSpPr/>
      </xdr:nvCxnSpPr>
      <xdr:spPr>
        <a:xfrm flipV="1">
          <a:off x="3098800" y="984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167822</xdr:rowOff>
    </xdr:from>
    <xdr:to>
      <xdr:col>4</xdr:col>
      <xdr:colOff>346075</xdr:colOff>
      <xdr:row>58</xdr:row>
      <xdr:rowOff>29028</xdr:rowOff>
    </xdr:to>
    <xdr:cxnSp macro="">
      <xdr:nvCxnSpPr>
        <xdr:cNvPr id="194" name="直線コネクタ 193"/>
        <xdr:cNvCxnSpPr/>
      </xdr:nvCxnSpPr>
      <xdr:spPr>
        <a:xfrm flipV="1">
          <a:off x="2209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29028</xdr:rowOff>
    </xdr:to>
    <xdr:cxnSp macro="">
      <xdr:nvCxnSpPr>
        <xdr:cNvPr id="197" name="直線コネクタ 196"/>
        <xdr:cNvCxnSpPr/>
      </xdr:nvCxnSpPr>
      <xdr:spPr>
        <a:xfrm>
          <a:off x="1320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51707</xdr:rowOff>
    </xdr:from>
    <xdr:to>
      <xdr:col>7</xdr:col>
      <xdr:colOff>66675</xdr:colOff>
      <xdr:row>59</xdr:row>
      <xdr:rowOff>153307</xdr:rowOff>
    </xdr:to>
    <xdr:sp macro="" textlink="">
      <xdr:nvSpPr>
        <xdr:cNvPr id="207" name="円/楕円 206"/>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23784</xdr:rowOff>
    </xdr:from>
    <xdr:ext cx="762000" cy="259045"/>
    <xdr:sp macro="" textlink="">
      <xdr:nvSpPr>
        <xdr:cNvPr id="208" name="扶助費該当値テキスト"/>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9" name="円/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1" name="円/楕円 210"/>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12" name="テキスト ボックス 211"/>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13" name="円/楕円 212"/>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4" name="テキスト ボックス 213"/>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5" name="円/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6" name="テキスト ボックス 215"/>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経費については類似団体平均より高くなっているものの、前年度と比較して１．５ポイントの改善が見られる。これは前年度増加していた国民健康保険事業、後期高齢者医療事業への繰出金が減少したためである。今後も介護予防、健康増進事業を推進し、医療関係経費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52705</xdr:rowOff>
    </xdr:from>
    <xdr:to>
      <xdr:col>24</xdr:col>
      <xdr:colOff>31750</xdr:colOff>
      <xdr:row>59</xdr:row>
      <xdr:rowOff>138430</xdr:rowOff>
    </xdr:to>
    <xdr:cxnSp macro="">
      <xdr:nvCxnSpPr>
        <xdr:cNvPr id="244" name="直線コネクタ 243"/>
        <xdr:cNvCxnSpPr/>
      </xdr:nvCxnSpPr>
      <xdr:spPr>
        <a:xfrm flipV="1">
          <a:off x="15671800" y="1016825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41275</xdr:rowOff>
    </xdr:from>
    <xdr:to>
      <xdr:col>22</xdr:col>
      <xdr:colOff>565150</xdr:colOff>
      <xdr:row>59</xdr:row>
      <xdr:rowOff>138430</xdr:rowOff>
    </xdr:to>
    <xdr:cxnSp macro="">
      <xdr:nvCxnSpPr>
        <xdr:cNvPr id="247" name="直線コネクタ 246"/>
        <xdr:cNvCxnSpPr/>
      </xdr:nvCxnSpPr>
      <xdr:spPr>
        <a:xfrm>
          <a:off x="14782800" y="1015682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41275</xdr:rowOff>
    </xdr:from>
    <xdr:to>
      <xdr:col>21</xdr:col>
      <xdr:colOff>361950</xdr:colOff>
      <xdr:row>59</xdr:row>
      <xdr:rowOff>69850</xdr:rowOff>
    </xdr:to>
    <xdr:cxnSp macro="">
      <xdr:nvCxnSpPr>
        <xdr:cNvPr id="250" name="直線コネクタ 249"/>
        <xdr:cNvCxnSpPr/>
      </xdr:nvCxnSpPr>
      <xdr:spPr>
        <a:xfrm flipV="1">
          <a:off x="13893800" y="10156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75565</xdr:rowOff>
    </xdr:to>
    <xdr:cxnSp macro="">
      <xdr:nvCxnSpPr>
        <xdr:cNvPr id="253" name="直線コネクタ 252"/>
        <xdr:cNvCxnSpPr/>
      </xdr:nvCxnSpPr>
      <xdr:spPr>
        <a:xfrm flipV="1">
          <a:off x="13004800" y="101854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1905</xdr:rowOff>
    </xdr:from>
    <xdr:to>
      <xdr:col>24</xdr:col>
      <xdr:colOff>82550</xdr:colOff>
      <xdr:row>59</xdr:row>
      <xdr:rowOff>103505</xdr:rowOff>
    </xdr:to>
    <xdr:sp macro="" textlink="">
      <xdr:nvSpPr>
        <xdr:cNvPr id="263" name="円/楕円 262"/>
        <xdr:cNvSpPr/>
      </xdr:nvSpPr>
      <xdr:spPr>
        <a:xfrm>
          <a:off x="164592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145432</xdr:rowOff>
    </xdr:from>
    <xdr:ext cx="762000" cy="259045"/>
    <xdr:sp macro="" textlink="">
      <xdr:nvSpPr>
        <xdr:cNvPr id="264" name="その他該当値テキスト"/>
        <xdr:cNvSpPr txBox="1"/>
      </xdr:nvSpPr>
      <xdr:spPr>
        <a:xfrm>
          <a:off x="165989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65" name="円/楕円 264"/>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66" name="テキスト ボックス 265"/>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161925</xdr:rowOff>
    </xdr:from>
    <xdr:to>
      <xdr:col>21</xdr:col>
      <xdr:colOff>412750</xdr:colOff>
      <xdr:row>59</xdr:row>
      <xdr:rowOff>92075</xdr:rowOff>
    </xdr:to>
    <xdr:sp macro="" textlink="">
      <xdr:nvSpPr>
        <xdr:cNvPr id="267" name="円/楕円 266"/>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76852</xdr:rowOff>
    </xdr:from>
    <xdr:ext cx="762000" cy="259045"/>
    <xdr:sp macro="" textlink="">
      <xdr:nvSpPr>
        <xdr:cNvPr id="268" name="テキスト ボックス 267"/>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69" name="円/楕円 268"/>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0" name="テキスト ボックス 269"/>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24765</xdr:rowOff>
    </xdr:from>
    <xdr:to>
      <xdr:col>19</xdr:col>
      <xdr:colOff>6350</xdr:colOff>
      <xdr:row>59</xdr:row>
      <xdr:rowOff>126365</xdr:rowOff>
    </xdr:to>
    <xdr:sp macro="" textlink="">
      <xdr:nvSpPr>
        <xdr:cNvPr id="271" name="円/楕円 270"/>
        <xdr:cNvSpPr/>
      </xdr:nvSpPr>
      <xdr:spPr>
        <a:xfrm>
          <a:off x="12954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111142</xdr:rowOff>
    </xdr:from>
    <xdr:ext cx="762000" cy="259045"/>
    <xdr:sp macro="" textlink="">
      <xdr:nvSpPr>
        <xdr:cNvPr id="272" name="テキスト ボックス 271"/>
        <xdr:cNvSpPr txBox="1"/>
      </xdr:nvSpPr>
      <xdr:spPr>
        <a:xfrm>
          <a:off x="12623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近年では一貫して類似団体より低くなっている。全国、福岡県平均との比較では若干高くなっているが、これは塵芥処理事業や常備消防事業を一部事務組合で行っており、その負担金が補助費等に計上されるためである。今後一部事務組合で大規模な建設事業が予定されており、補助費の増加が予想されるため、その他の事業の見直し等を行い、抑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122428</xdr:rowOff>
    </xdr:to>
    <xdr:cxnSp macro="">
      <xdr:nvCxnSpPr>
        <xdr:cNvPr id="302" name="直線コネクタ 301"/>
        <xdr:cNvCxnSpPr/>
      </xdr:nvCxnSpPr>
      <xdr:spPr>
        <a:xfrm>
          <a:off x="15671800" y="6253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81280</xdr:rowOff>
    </xdr:to>
    <xdr:cxnSp macro="">
      <xdr:nvCxnSpPr>
        <xdr:cNvPr id="305" name="直線コネクタ 304"/>
        <xdr:cNvCxnSpPr/>
      </xdr:nvCxnSpPr>
      <xdr:spPr>
        <a:xfrm>
          <a:off x="14782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99568</xdr:rowOff>
    </xdr:to>
    <xdr:cxnSp macro="">
      <xdr:nvCxnSpPr>
        <xdr:cNvPr id="308" name="直線コネクタ 307"/>
        <xdr:cNvCxnSpPr/>
      </xdr:nvCxnSpPr>
      <xdr:spPr>
        <a:xfrm flipV="1">
          <a:off x="13893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113284</xdr:rowOff>
    </xdr:to>
    <xdr:cxnSp macro="">
      <xdr:nvCxnSpPr>
        <xdr:cNvPr id="311" name="直線コネクタ 310"/>
        <xdr:cNvCxnSpPr/>
      </xdr:nvCxnSpPr>
      <xdr:spPr>
        <a:xfrm flipV="1">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1" name="円/楕円 320"/>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2"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3" name="円/楕円 322"/>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4" name="テキスト ボックス 323"/>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5" name="円/楕円 324"/>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6" name="テキスト ボックス 32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7" name="円/楕円 326"/>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8" name="テキスト ボックス 32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9" name="円/楕円 328"/>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0" name="テキスト ボックス 32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の制限や計画的な繰上償還を行っているため、公債費は類似団体等と比較して低く抑えられている。前年度からの増加要因については過疎対策事業債や緊急防災・減災事業債の活用によるものである。今後とも同事業債を活用し、過疎対策事業、防災事業を推進し、公債費が増加していくと考えられるため、起債対象事業の厳選と、計画的な繰り上げ償還を行い、増加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58420</xdr:rowOff>
    </xdr:to>
    <xdr:cxnSp macro="">
      <xdr:nvCxnSpPr>
        <xdr:cNvPr id="360" name="直線コネクタ 359"/>
        <xdr:cNvCxnSpPr/>
      </xdr:nvCxnSpPr>
      <xdr:spPr>
        <a:xfrm>
          <a:off x="3987800" y="130337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xdr:rowOff>
    </xdr:from>
    <xdr:to>
      <xdr:col>5</xdr:col>
      <xdr:colOff>549275</xdr:colOff>
      <xdr:row>76</xdr:row>
      <xdr:rowOff>53848</xdr:rowOff>
    </xdr:to>
    <xdr:cxnSp macro="">
      <xdr:nvCxnSpPr>
        <xdr:cNvPr id="363" name="直線コネクタ 362"/>
        <xdr:cNvCxnSpPr/>
      </xdr:nvCxnSpPr>
      <xdr:spPr>
        <a:xfrm flipV="1">
          <a:off x="3098800" y="13033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53848</xdr:rowOff>
    </xdr:from>
    <xdr:to>
      <xdr:col>4</xdr:col>
      <xdr:colOff>346075</xdr:colOff>
      <xdr:row>76</xdr:row>
      <xdr:rowOff>99568</xdr:rowOff>
    </xdr:to>
    <xdr:cxnSp macro="">
      <xdr:nvCxnSpPr>
        <xdr:cNvPr id="366" name="直線コネクタ 365"/>
        <xdr:cNvCxnSpPr/>
      </xdr:nvCxnSpPr>
      <xdr:spPr>
        <a:xfrm flipV="1">
          <a:off x="2209800" y="1308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99568</xdr:rowOff>
    </xdr:to>
    <xdr:cxnSp macro="">
      <xdr:nvCxnSpPr>
        <xdr:cNvPr id="369" name="直線コネクタ 368"/>
        <xdr:cNvCxnSpPr/>
      </xdr:nvCxnSpPr>
      <xdr:spPr>
        <a:xfrm>
          <a:off x="1320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9" name="円/楕円 378"/>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0"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124206</xdr:rowOff>
    </xdr:from>
    <xdr:to>
      <xdr:col>5</xdr:col>
      <xdr:colOff>600075</xdr:colOff>
      <xdr:row>76</xdr:row>
      <xdr:rowOff>54356</xdr:rowOff>
    </xdr:to>
    <xdr:sp macro="" textlink="">
      <xdr:nvSpPr>
        <xdr:cNvPr id="381" name="円/楕円 380"/>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64533</xdr:rowOff>
    </xdr:from>
    <xdr:ext cx="736600" cy="259045"/>
    <xdr:sp macro="" textlink="">
      <xdr:nvSpPr>
        <xdr:cNvPr id="382" name="テキスト ボックス 381"/>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xdr:rowOff>
    </xdr:from>
    <xdr:to>
      <xdr:col>4</xdr:col>
      <xdr:colOff>396875</xdr:colOff>
      <xdr:row>76</xdr:row>
      <xdr:rowOff>104648</xdr:rowOff>
    </xdr:to>
    <xdr:sp macro="" textlink="">
      <xdr:nvSpPr>
        <xdr:cNvPr id="383" name="円/楕円 382"/>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114825</xdr:rowOff>
    </xdr:from>
    <xdr:ext cx="762000" cy="259045"/>
    <xdr:sp macro="" textlink="">
      <xdr:nvSpPr>
        <xdr:cNvPr id="384" name="テキスト ボックス 383"/>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85" name="円/楕円 384"/>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6" name="テキスト ボックス 385"/>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xdr:rowOff>
    </xdr:from>
    <xdr:to>
      <xdr:col>1</xdr:col>
      <xdr:colOff>676275</xdr:colOff>
      <xdr:row>76</xdr:row>
      <xdr:rowOff>113792</xdr:rowOff>
    </xdr:to>
    <xdr:sp macro="" textlink="">
      <xdr:nvSpPr>
        <xdr:cNvPr id="387" name="円/楕円 386"/>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123969</xdr:rowOff>
    </xdr:from>
    <xdr:ext cx="762000" cy="259045"/>
    <xdr:sp macro="" textlink="">
      <xdr:nvSpPr>
        <xdr:cNvPr id="388" name="テキスト ボックス 387"/>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については類似団体平均を６ポイント上回っており、財政の硬直化が認められる。今後は公債費の増加が予測されるため、行財政改革や産業振興への取り組みを通じ、経費削減や財源確保を図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xdr:rowOff>
    </xdr:from>
    <xdr:to>
      <xdr:col>24</xdr:col>
      <xdr:colOff>31750</xdr:colOff>
      <xdr:row>78</xdr:row>
      <xdr:rowOff>58420</xdr:rowOff>
    </xdr:to>
    <xdr:cxnSp macro="">
      <xdr:nvCxnSpPr>
        <xdr:cNvPr id="419" name="直線コネクタ 418"/>
        <xdr:cNvCxnSpPr/>
      </xdr:nvCxnSpPr>
      <xdr:spPr>
        <a:xfrm>
          <a:off x="15671800" y="13381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8128</xdr:rowOff>
    </xdr:to>
    <xdr:cxnSp macro="">
      <xdr:nvCxnSpPr>
        <xdr:cNvPr id="422" name="直線コネクタ 421"/>
        <xdr:cNvCxnSpPr/>
      </xdr:nvCxnSpPr>
      <xdr:spPr>
        <a:xfrm>
          <a:off x="14782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78</xdr:row>
      <xdr:rowOff>44704</xdr:rowOff>
    </xdr:to>
    <xdr:cxnSp macro="">
      <xdr:nvCxnSpPr>
        <xdr:cNvPr id="425" name="直線コネクタ 424"/>
        <xdr:cNvCxnSpPr/>
      </xdr:nvCxnSpPr>
      <xdr:spPr>
        <a:xfrm flipV="1">
          <a:off x="13893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44704</xdr:rowOff>
    </xdr:from>
    <xdr:to>
      <xdr:col>20</xdr:col>
      <xdr:colOff>158750</xdr:colOff>
      <xdr:row>78</xdr:row>
      <xdr:rowOff>49276</xdr:rowOff>
    </xdr:to>
    <xdr:cxnSp macro="">
      <xdr:nvCxnSpPr>
        <xdr:cNvPr id="428" name="直線コネクタ 427"/>
        <xdr:cNvCxnSpPr/>
      </xdr:nvCxnSpPr>
      <xdr:spPr>
        <a:xfrm flipV="1">
          <a:off x="13004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8" name="円/楕円 437"/>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39"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128778</xdr:rowOff>
    </xdr:from>
    <xdr:to>
      <xdr:col>22</xdr:col>
      <xdr:colOff>615950</xdr:colOff>
      <xdr:row>78</xdr:row>
      <xdr:rowOff>58928</xdr:rowOff>
    </xdr:to>
    <xdr:sp macro="" textlink="">
      <xdr:nvSpPr>
        <xdr:cNvPr id="440" name="円/楕円 439"/>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43705</xdr:rowOff>
    </xdr:from>
    <xdr:ext cx="736600" cy="259045"/>
    <xdr:sp macro="" textlink="">
      <xdr:nvSpPr>
        <xdr:cNvPr id="441" name="テキスト ボックス 440"/>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42" name="円/楕円 441"/>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43" name="テキスト ボックス 442"/>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165354</xdr:rowOff>
    </xdr:from>
    <xdr:to>
      <xdr:col>20</xdr:col>
      <xdr:colOff>209550</xdr:colOff>
      <xdr:row>78</xdr:row>
      <xdr:rowOff>95504</xdr:rowOff>
    </xdr:to>
    <xdr:sp macro="" textlink="">
      <xdr:nvSpPr>
        <xdr:cNvPr id="444" name="円/楕円 443"/>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80281</xdr:rowOff>
    </xdr:from>
    <xdr:ext cx="762000" cy="259045"/>
    <xdr:sp macro="" textlink="">
      <xdr:nvSpPr>
        <xdr:cNvPr id="445" name="テキスト ボックス 444"/>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46" name="円/楕円 445"/>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47" name="テキスト ボックス 446"/>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福岡県香春町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95316</xdr:rowOff>
    </xdr:from>
    <xdr:to>
      <xdr:col>4</xdr:col>
      <xdr:colOff>1117600</xdr:colOff>
      <xdr:row>17</xdr:row>
      <xdr:rowOff>128014</xdr:rowOff>
    </xdr:to>
    <xdr:cxnSp macro="">
      <xdr:nvCxnSpPr>
        <xdr:cNvPr id="50" name="直線コネクタ 49"/>
        <xdr:cNvCxnSpPr/>
      </xdr:nvCxnSpPr>
      <xdr:spPr bwMode="auto">
        <a:xfrm>
          <a:off x="5003800" y="3057591"/>
          <a:ext cx="647700" cy="32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112791</xdr:rowOff>
    </xdr:from>
    <xdr:ext cx="762000" cy="259045"/>
    <xdr:sp macro="" textlink="">
      <xdr:nvSpPr>
        <xdr:cNvPr id="51" name="人口1人当たり決算額の推移平均値テキスト130"/>
        <xdr:cNvSpPr txBox="1"/>
      </xdr:nvSpPr>
      <xdr:spPr>
        <a:xfrm>
          <a:off x="5740400" y="307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95316</xdr:rowOff>
    </xdr:from>
    <xdr:to>
      <xdr:col>4</xdr:col>
      <xdr:colOff>469900</xdr:colOff>
      <xdr:row>17</xdr:row>
      <xdr:rowOff>120073</xdr:rowOff>
    </xdr:to>
    <xdr:cxnSp macro="">
      <xdr:nvCxnSpPr>
        <xdr:cNvPr id="53" name="直線コネクタ 52"/>
        <xdr:cNvCxnSpPr/>
      </xdr:nvCxnSpPr>
      <xdr:spPr bwMode="auto">
        <a:xfrm flipV="1">
          <a:off x="4305300" y="3057591"/>
          <a:ext cx="698500" cy="2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120073</xdr:rowOff>
    </xdr:from>
    <xdr:to>
      <xdr:col>3</xdr:col>
      <xdr:colOff>904875</xdr:colOff>
      <xdr:row>17</xdr:row>
      <xdr:rowOff>142286</xdr:rowOff>
    </xdr:to>
    <xdr:cxnSp macro="">
      <xdr:nvCxnSpPr>
        <xdr:cNvPr id="56" name="直線コネクタ 55"/>
        <xdr:cNvCxnSpPr/>
      </xdr:nvCxnSpPr>
      <xdr:spPr bwMode="auto">
        <a:xfrm flipV="1">
          <a:off x="3606800" y="3082348"/>
          <a:ext cx="698500" cy="2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142286</xdr:rowOff>
    </xdr:from>
    <xdr:to>
      <xdr:col>3</xdr:col>
      <xdr:colOff>206375</xdr:colOff>
      <xdr:row>17</xdr:row>
      <xdr:rowOff>152215</xdr:rowOff>
    </xdr:to>
    <xdr:cxnSp macro="">
      <xdr:nvCxnSpPr>
        <xdr:cNvPr id="59" name="直線コネクタ 58"/>
        <xdr:cNvCxnSpPr/>
      </xdr:nvCxnSpPr>
      <xdr:spPr bwMode="auto">
        <a:xfrm flipV="1">
          <a:off x="2908300" y="3104561"/>
          <a:ext cx="698500" cy="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77214</xdr:rowOff>
    </xdr:from>
    <xdr:to>
      <xdr:col>5</xdr:col>
      <xdr:colOff>34925</xdr:colOff>
      <xdr:row>18</xdr:row>
      <xdr:rowOff>7364</xdr:rowOff>
    </xdr:to>
    <xdr:sp macro="" textlink="">
      <xdr:nvSpPr>
        <xdr:cNvPr id="69" name="円/楕円 68"/>
        <xdr:cNvSpPr/>
      </xdr:nvSpPr>
      <xdr:spPr bwMode="auto">
        <a:xfrm>
          <a:off x="5600700" y="303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93741</xdr:rowOff>
    </xdr:from>
    <xdr:ext cx="762000" cy="259045"/>
    <xdr:sp macro="" textlink="">
      <xdr:nvSpPr>
        <xdr:cNvPr id="70" name="人口1人当たり決算額の推移該当値テキスト130"/>
        <xdr:cNvSpPr txBox="1"/>
      </xdr:nvSpPr>
      <xdr:spPr>
        <a:xfrm>
          <a:off x="5740400" y="288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44516</xdr:rowOff>
    </xdr:from>
    <xdr:to>
      <xdr:col>4</xdr:col>
      <xdr:colOff>520700</xdr:colOff>
      <xdr:row>17</xdr:row>
      <xdr:rowOff>146116</xdr:rowOff>
    </xdr:to>
    <xdr:sp macro="" textlink="">
      <xdr:nvSpPr>
        <xdr:cNvPr id="71" name="円/楕円 70"/>
        <xdr:cNvSpPr/>
      </xdr:nvSpPr>
      <xdr:spPr bwMode="auto">
        <a:xfrm>
          <a:off x="4953000" y="300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156293</xdr:rowOff>
    </xdr:from>
    <xdr:ext cx="736600" cy="259045"/>
    <xdr:sp macro="" textlink="">
      <xdr:nvSpPr>
        <xdr:cNvPr id="72" name="テキスト ボックス 71"/>
        <xdr:cNvSpPr txBox="1"/>
      </xdr:nvSpPr>
      <xdr:spPr>
        <a:xfrm>
          <a:off x="4622800" y="2775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69273</xdr:rowOff>
    </xdr:from>
    <xdr:to>
      <xdr:col>3</xdr:col>
      <xdr:colOff>955675</xdr:colOff>
      <xdr:row>17</xdr:row>
      <xdr:rowOff>170873</xdr:rowOff>
    </xdr:to>
    <xdr:sp macro="" textlink="">
      <xdr:nvSpPr>
        <xdr:cNvPr id="73" name="円/楕円 72"/>
        <xdr:cNvSpPr/>
      </xdr:nvSpPr>
      <xdr:spPr bwMode="auto">
        <a:xfrm>
          <a:off x="4254500" y="3031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9600</xdr:rowOff>
    </xdr:from>
    <xdr:ext cx="762000" cy="259045"/>
    <xdr:sp macro="" textlink="">
      <xdr:nvSpPr>
        <xdr:cNvPr id="74" name="テキスト ボックス 73"/>
        <xdr:cNvSpPr txBox="1"/>
      </xdr:nvSpPr>
      <xdr:spPr>
        <a:xfrm>
          <a:off x="3924300" y="280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91486</xdr:rowOff>
    </xdr:from>
    <xdr:to>
      <xdr:col>3</xdr:col>
      <xdr:colOff>257175</xdr:colOff>
      <xdr:row>18</xdr:row>
      <xdr:rowOff>21636</xdr:rowOff>
    </xdr:to>
    <xdr:sp macro="" textlink="">
      <xdr:nvSpPr>
        <xdr:cNvPr id="75" name="円/楕円 74"/>
        <xdr:cNvSpPr/>
      </xdr:nvSpPr>
      <xdr:spPr bwMode="auto">
        <a:xfrm>
          <a:off x="3556000" y="3053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31813</xdr:rowOff>
    </xdr:from>
    <xdr:ext cx="762000" cy="259045"/>
    <xdr:sp macro="" textlink="">
      <xdr:nvSpPr>
        <xdr:cNvPr id="76" name="テキスト ボックス 75"/>
        <xdr:cNvSpPr txBox="1"/>
      </xdr:nvSpPr>
      <xdr:spPr>
        <a:xfrm>
          <a:off x="3225800" y="282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101415</xdr:rowOff>
    </xdr:from>
    <xdr:to>
      <xdr:col>2</xdr:col>
      <xdr:colOff>692150</xdr:colOff>
      <xdr:row>18</xdr:row>
      <xdr:rowOff>31565</xdr:rowOff>
    </xdr:to>
    <xdr:sp macro="" textlink="">
      <xdr:nvSpPr>
        <xdr:cNvPr id="77" name="円/楕円 76"/>
        <xdr:cNvSpPr/>
      </xdr:nvSpPr>
      <xdr:spPr bwMode="auto">
        <a:xfrm>
          <a:off x="2857500" y="3063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41742</xdr:rowOff>
    </xdr:from>
    <xdr:ext cx="762000" cy="259045"/>
    <xdr:sp macro="" textlink="">
      <xdr:nvSpPr>
        <xdr:cNvPr id="78" name="テキスト ボックス 77"/>
        <xdr:cNvSpPr txBox="1"/>
      </xdr:nvSpPr>
      <xdr:spPr>
        <a:xfrm>
          <a:off x="2527300" y="28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125743</xdr:rowOff>
    </xdr:from>
    <xdr:to>
      <xdr:col>4</xdr:col>
      <xdr:colOff>1117600</xdr:colOff>
      <xdr:row>37</xdr:row>
      <xdr:rowOff>222578</xdr:rowOff>
    </xdr:to>
    <xdr:cxnSp macro="">
      <xdr:nvCxnSpPr>
        <xdr:cNvPr id="110" name="直線コネクタ 109"/>
        <xdr:cNvCxnSpPr/>
      </xdr:nvCxnSpPr>
      <xdr:spPr bwMode="auto">
        <a:xfrm flipV="1">
          <a:off x="5003800" y="7250443"/>
          <a:ext cx="647700" cy="9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222578</xdr:rowOff>
    </xdr:from>
    <xdr:to>
      <xdr:col>4</xdr:col>
      <xdr:colOff>469900</xdr:colOff>
      <xdr:row>37</xdr:row>
      <xdr:rowOff>289923</xdr:rowOff>
    </xdr:to>
    <xdr:cxnSp macro="">
      <xdr:nvCxnSpPr>
        <xdr:cNvPr id="113" name="直線コネクタ 112"/>
        <xdr:cNvCxnSpPr/>
      </xdr:nvCxnSpPr>
      <xdr:spPr bwMode="auto">
        <a:xfrm flipV="1">
          <a:off x="4305300" y="7347278"/>
          <a:ext cx="698500" cy="67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222349</xdr:rowOff>
    </xdr:from>
    <xdr:to>
      <xdr:col>3</xdr:col>
      <xdr:colOff>904875</xdr:colOff>
      <xdr:row>37</xdr:row>
      <xdr:rowOff>289923</xdr:rowOff>
    </xdr:to>
    <xdr:cxnSp macro="">
      <xdr:nvCxnSpPr>
        <xdr:cNvPr id="116" name="直線コネクタ 115"/>
        <xdr:cNvCxnSpPr/>
      </xdr:nvCxnSpPr>
      <xdr:spPr bwMode="auto">
        <a:xfrm>
          <a:off x="3606800" y="7347049"/>
          <a:ext cx="698500" cy="6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222349</xdr:rowOff>
    </xdr:from>
    <xdr:to>
      <xdr:col>3</xdr:col>
      <xdr:colOff>206375</xdr:colOff>
      <xdr:row>37</xdr:row>
      <xdr:rowOff>257873</xdr:rowOff>
    </xdr:to>
    <xdr:cxnSp macro="">
      <xdr:nvCxnSpPr>
        <xdr:cNvPr id="119" name="直線コネクタ 118"/>
        <xdr:cNvCxnSpPr/>
      </xdr:nvCxnSpPr>
      <xdr:spPr bwMode="auto">
        <a:xfrm flipV="1">
          <a:off x="2908300" y="7347049"/>
          <a:ext cx="698500" cy="3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74943</xdr:rowOff>
    </xdr:from>
    <xdr:to>
      <xdr:col>5</xdr:col>
      <xdr:colOff>34925</xdr:colOff>
      <xdr:row>37</xdr:row>
      <xdr:rowOff>176543</xdr:rowOff>
    </xdr:to>
    <xdr:sp macro="" textlink="">
      <xdr:nvSpPr>
        <xdr:cNvPr id="129" name="円/楕円 128"/>
        <xdr:cNvSpPr/>
      </xdr:nvSpPr>
      <xdr:spPr bwMode="auto">
        <a:xfrm>
          <a:off x="5600700" y="71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47020</xdr:rowOff>
    </xdr:from>
    <xdr:ext cx="762000" cy="259045"/>
    <xdr:sp macro="" textlink="">
      <xdr:nvSpPr>
        <xdr:cNvPr id="130" name="人口1人当たり決算額の推移該当値テキスト445"/>
        <xdr:cNvSpPr txBox="1"/>
      </xdr:nvSpPr>
      <xdr:spPr>
        <a:xfrm>
          <a:off x="5740400" y="717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171778</xdr:rowOff>
    </xdr:from>
    <xdr:to>
      <xdr:col>4</xdr:col>
      <xdr:colOff>520700</xdr:colOff>
      <xdr:row>37</xdr:row>
      <xdr:rowOff>273378</xdr:rowOff>
    </xdr:to>
    <xdr:sp macro="" textlink="">
      <xdr:nvSpPr>
        <xdr:cNvPr id="131" name="円/楕円 130"/>
        <xdr:cNvSpPr/>
      </xdr:nvSpPr>
      <xdr:spPr bwMode="auto">
        <a:xfrm>
          <a:off x="4953000" y="729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258155</xdr:rowOff>
    </xdr:from>
    <xdr:ext cx="736600" cy="259045"/>
    <xdr:sp macro="" textlink="">
      <xdr:nvSpPr>
        <xdr:cNvPr id="132" name="テキスト ボックス 131"/>
        <xdr:cNvSpPr txBox="1"/>
      </xdr:nvSpPr>
      <xdr:spPr>
        <a:xfrm>
          <a:off x="4622800" y="7382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239123</xdr:rowOff>
    </xdr:from>
    <xdr:to>
      <xdr:col>3</xdr:col>
      <xdr:colOff>955675</xdr:colOff>
      <xdr:row>37</xdr:row>
      <xdr:rowOff>340723</xdr:rowOff>
    </xdr:to>
    <xdr:sp macro="" textlink="">
      <xdr:nvSpPr>
        <xdr:cNvPr id="133" name="円/楕円 132"/>
        <xdr:cNvSpPr/>
      </xdr:nvSpPr>
      <xdr:spPr bwMode="auto">
        <a:xfrm>
          <a:off x="4254500" y="736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325500</xdr:rowOff>
    </xdr:from>
    <xdr:ext cx="762000" cy="259045"/>
    <xdr:sp macro="" textlink="">
      <xdr:nvSpPr>
        <xdr:cNvPr id="134" name="テキスト ボックス 133"/>
        <xdr:cNvSpPr txBox="1"/>
      </xdr:nvSpPr>
      <xdr:spPr>
        <a:xfrm>
          <a:off x="3924300" y="745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171549</xdr:rowOff>
    </xdr:from>
    <xdr:to>
      <xdr:col>3</xdr:col>
      <xdr:colOff>257175</xdr:colOff>
      <xdr:row>37</xdr:row>
      <xdr:rowOff>273149</xdr:rowOff>
    </xdr:to>
    <xdr:sp macro="" textlink="">
      <xdr:nvSpPr>
        <xdr:cNvPr id="135" name="円/楕円 134"/>
        <xdr:cNvSpPr/>
      </xdr:nvSpPr>
      <xdr:spPr bwMode="auto">
        <a:xfrm>
          <a:off x="3556000" y="729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257926</xdr:rowOff>
    </xdr:from>
    <xdr:ext cx="762000" cy="259045"/>
    <xdr:sp macro="" textlink="">
      <xdr:nvSpPr>
        <xdr:cNvPr id="136" name="テキスト ボックス 135"/>
        <xdr:cNvSpPr txBox="1"/>
      </xdr:nvSpPr>
      <xdr:spPr>
        <a:xfrm>
          <a:off x="3225800" y="73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207073</xdr:rowOff>
    </xdr:from>
    <xdr:to>
      <xdr:col>2</xdr:col>
      <xdr:colOff>692150</xdr:colOff>
      <xdr:row>37</xdr:row>
      <xdr:rowOff>308673</xdr:rowOff>
    </xdr:to>
    <xdr:sp macro="" textlink="">
      <xdr:nvSpPr>
        <xdr:cNvPr id="137" name="円/楕円 136"/>
        <xdr:cNvSpPr/>
      </xdr:nvSpPr>
      <xdr:spPr bwMode="auto">
        <a:xfrm>
          <a:off x="2857500" y="733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293450</xdr:rowOff>
    </xdr:from>
    <xdr:ext cx="762000" cy="259045"/>
    <xdr:sp macro="" textlink="">
      <xdr:nvSpPr>
        <xdr:cNvPr id="138" name="テキスト ボックス 137"/>
        <xdr:cNvSpPr txBox="1"/>
      </xdr:nvSpPr>
      <xdr:spPr>
        <a:xfrm>
          <a:off x="2527300" y="741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11,407
11,367
44.50
5,860,365
5,468,974
388,887
3,168,222
4,437,500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36548</xdr:rowOff>
    </xdr:from>
    <xdr:to>
      <xdr:col>6</xdr:col>
      <xdr:colOff>511175</xdr:colOff>
      <xdr:row>37</xdr:row>
      <xdr:rowOff>66152</xdr:rowOff>
    </xdr:to>
    <xdr:cxnSp macro="">
      <xdr:nvCxnSpPr>
        <xdr:cNvPr id="61" name="直線コネクタ 60"/>
        <xdr:cNvCxnSpPr/>
      </xdr:nvCxnSpPr>
      <xdr:spPr>
        <a:xfrm>
          <a:off x="3797300" y="6380198"/>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36548</xdr:rowOff>
    </xdr:from>
    <xdr:to>
      <xdr:col>5</xdr:col>
      <xdr:colOff>358775</xdr:colOff>
      <xdr:row>37</xdr:row>
      <xdr:rowOff>54638</xdr:rowOff>
    </xdr:to>
    <xdr:cxnSp macro="">
      <xdr:nvCxnSpPr>
        <xdr:cNvPr id="64" name="直線コネクタ 63"/>
        <xdr:cNvCxnSpPr/>
      </xdr:nvCxnSpPr>
      <xdr:spPr>
        <a:xfrm flipV="1">
          <a:off x="2908300" y="6380198"/>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54638</xdr:rowOff>
    </xdr:from>
    <xdr:to>
      <xdr:col>4</xdr:col>
      <xdr:colOff>155575</xdr:colOff>
      <xdr:row>37</xdr:row>
      <xdr:rowOff>62433</xdr:rowOff>
    </xdr:to>
    <xdr:cxnSp macro="">
      <xdr:nvCxnSpPr>
        <xdr:cNvPr id="67" name="直線コネクタ 66"/>
        <xdr:cNvCxnSpPr/>
      </xdr:nvCxnSpPr>
      <xdr:spPr>
        <a:xfrm flipV="1">
          <a:off x="2019300" y="6398288"/>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62433</xdr:rowOff>
    </xdr:from>
    <xdr:to>
      <xdr:col>2</xdr:col>
      <xdr:colOff>638175</xdr:colOff>
      <xdr:row>37</xdr:row>
      <xdr:rowOff>69581</xdr:rowOff>
    </xdr:to>
    <xdr:cxnSp macro="">
      <xdr:nvCxnSpPr>
        <xdr:cNvPr id="70" name="直線コネクタ 69"/>
        <xdr:cNvCxnSpPr/>
      </xdr:nvCxnSpPr>
      <xdr:spPr>
        <a:xfrm flipV="1">
          <a:off x="1130300" y="6406083"/>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15352</xdr:rowOff>
    </xdr:from>
    <xdr:to>
      <xdr:col>6</xdr:col>
      <xdr:colOff>561975</xdr:colOff>
      <xdr:row>37</xdr:row>
      <xdr:rowOff>116952</xdr:rowOff>
    </xdr:to>
    <xdr:sp macro="" textlink="">
      <xdr:nvSpPr>
        <xdr:cNvPr id="80" name="円/楕円 79"/>
        <xdr:cNvSpPr/>
      </xdr:nvSpPr>
      <xdr:spPr>
        <a:xfrm>
          <a:off x="4584700" y="63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38229</xdr:rowOff>
    </xdr:from>
    <xdr:ext cx="534377" cy="259045"/>
    <xdr:sp macro="" textlink="">
      <xdr:nvSpPr>
        <xdr:cNvPr id="81" name="人件費該当値テキスト"/>
        <xdr:cNvSpPr txBox="1"/>
      </xdr:nvSpPr>
      <xdr:spPr>
        <a:xfrm>
          <a:off x="4686300" y="62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92,152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157198</xdr:rowOff>
    </xdr:from>
    <xdr:to>
      <xdr:col>5</xdr:col>
      <xdr:colOff>409575</xdr:colOff>
      <xdr:row>37</xdr:row>
      <xdr:rowOff>87348</xdr:rowOff>
    </xdr:to>
    <xdr:sp macro="" textlink="">
      <xdr:nvSpPr>
        <xdr:cNvPr id="82" name="円/楕円 81"/>
        <xdr:cNvSpPr/>
      </xdr:nvSpPr>
      <xdr:spPr>
        <a:xfrm>
          <a:off x="3746500" y="63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103875</xdr:rowOff>
    </xdr:from>
    <xdr:ext cx="534377" cy="259045"/>
    <xdr:sp macro="" textlink="">
      <xdr:nvSpPr>
        <xdr:cNvPr id="83" name="テキスト ボックス 82"/>
        <xdr:cNvSpPr txBox="1"/>
      </xdr:nvSpPr>
      <xdr:spPr>
        <a:xfrm>
          <a:off x="3530111" y="61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3838</xdr:rowOff>
    </xdr:from>
    <xdr:to>
      <xdr:col>4</xdr:col>
      <xdr:colOff>206375</xdr:colOff>
      <xdr:row>37</xdr:row>
      <xdr:rowOff>105438</xdr:rowOff>
    </xdr:to>
    <xdr:sp macro="" textlink="">
      <xdr:nvSpPr>
        <xdr:cNvPr id="84" name="円/楕円 83"/>
        <xdr:cNvSpPr/>
      </xdr:nvSpPr>
      <xdr:spPr>
        <a:xfrm>
          <a:off x="2857500" y="63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121965</xdr:rowOff>
    </xdr:from>
    <xdr:ext cx="534377" cy="259045"/>
    <xdr:sp macro="" textlink="">
      <xdr:nvSpPr>
        <xdr:cNvPr id="85" name="テキスト ボックス 84"/>
        <xdr:cNvSpPr txBox="1"/>
      </xdr:nvSpPr>
      <xdr:spPr>
        <a:xfrm>
          <a:off x="2641111" y="612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11633</xdr:rowOff>
    </xdr:from>
    <xdr:to>
      <xdr:col>3</xdr:col>
      <xdr:colOff>3175</xdr:colOff>
      <xdr:row>37</xdr:row>
      <xdr:rowOff>113233</xdr:rowOff>
    </xdr:to>
    <xdr:sp macro="" textlink="">
      <xdr:nvSpPr>
        <xdr:cNvPr id="86" name="円/楕円 85"/>
        <xdr:cNvSpPr/>
      </xdr:nvSpPr>
      <xdr:spPr>
        <a:xfrm>
          <a:off x="1968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129760</xdr:rowOff>
    </xdr:from>
    <xdr:ext cx="534377" cy="259045"/>
    <xdr:sp macro="" textlink="">
      <xdr:nvSpPr>
        <xdr:cNvPr id="87" name="テキスト ボックス 86"/>
        <xdr:cNvSpPr txBox="1"/>
      </xdr:nvSpPr>
      <xdr:spPr>
        <a:xfrm>
          <a:off x="1752111" y="61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92,640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18781</xdr:rowOff>
    </xdr:from>
    <xdr:to>
      <xdr:col>1</xdr:col>
      <xdr:colOff>485775</xdr:colOff>
      <xdr:row>37</xdr:row>
      <xdr:rowOff>120381</xdr:rowOff>
    </xdr:to>
    <xdr:sp macro="" textlink="">
      <xdr:nvSpPr>
        <xdr:cNvPr id="88" name="円/楕円 87"/>
        <xdr:cNvSpPr/>
      </xdr:nvSpPr>
      <xdr:spPr>
        <a:xfrm>
          <a:off x="1079500" y="63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136908</xdr:rowOff>
    </xdr:from>
    <xdr:ext cx="534377" cy="259045"/>
    <xdr:sp macro="" textlink="">
      <xdr:nvSpPr>
        <xdr:cNvPr id="89" name="テキスト ボックス 88"/>
        <xdr:cNvSpPr txBox="1"/>
      </xdr:nvSpPr>
      <xdr:spPr>
        <a:xfrm>
          <a:off x="863111" y="61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137460</xdr:rowOff>
    </xdr:from>
    <xdr:to>
      <xdr:col>6</xdr:col>
      <xdr:colOff>511175</xdr:colOff>
      <xdr:row>56</xdr:row>
      <xdr:rowOff>142997</xdr:rowOff>
    </xdr:to>
    <xdr:cxnSp macro="">
      <xdr:nvCxnSpPr>
        <xdr:cNvPr id="116" name="直線コネクタ 115"/>
        <xdr:cNvCxnSpPr/>
      </xdr:nvCxnSpPr>
      <xdr:spPr>
        <a:xfrm flipV="1">
          <a:off x="3797300" y="9738660"/>
          <a:ext cx="8382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142997</xdr:rowOff>
    </xdr:from>
    <xdr:to>
      <xdr:col>5</xdr:col>
      <xdr:colOff>358775</xdr:colOff>
      <xdr:row>56</xdr:row>
      <xdr:rowOff>150668</xdr:rowOff>
    </xdr:to>
    <xdr:cxnSp macro="">
      <xdr:nvCxnSpPr>
        <xdr:cNvPr id="119" name="直線コネクタ 118"/>
        <xdr:cNvCxnSpPr/>
      </xdr:nvCxnSpPr>
      <xdr:spPr>
        <a:xfrm flipV="1">
          <a:off x="2908300" y="9744197"/>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150668</xdr:rowOff>
    </xdr:from>
    <xdr:to>
      <xdr:col>4</xdr:col>
      <xdr:colOff>155575</xdr:colOff>
      <xdr:row>57</xdr:row>
      <xdr:rowOff>1484</xdr:rowOff>
    </xdr:to>
    <xdr:cxnSp macro="">
      <xdr:nvCxnSpPr>
        <xdr:cNvPr id="122" name="直線コネクタ 121"/>
        <xdr:cNvCxnSpPr/>
      </xdr:nvCxnSpPr>
      <xdr:spPr>
        <a:xfrm flipV="1">
          <a:off x="2019300" y="9751868"/>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1484</xdr:rowOff>
    </xdr:from>
    <xdr:to>
      <xdr:col>2</xdr:col>
      <xdr:colOff>638175</xdr:colOff>
      <xdr:row>57</xdr:row>
      <xdr:rowOff>23201</xdr:rowOff>
    </xdr:to>
    <xdr:cxnSp macro="">
      <xdr:nvCxnSpPr>
        <xdr:cNvPr id="125" name="直線コネクタ 124"/>
        <xdr:cNvCxnSpPr/>
      </xdr:nvCxnSpPr>
      <xdr:spPr>
        <a:xfrm flipV="1">
          <a:off x="1130300" y="977413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86660</xdr:rowOff>
    </xdr:from>
    <xdr:to>
      <xdr:col>6</xdr:col>
      <xdr:colOff>561975</xdr:colOff>
      <xdr:row>57</xdr:row>
      <xdr:rowOff>16810</xdr:rowOff>
    </xdr:to>
    <xdr:sp macro="" textlink="">
      <xdr:nvSpPr>
        <xdr:cNvPr id="135" name="円/楕円 134"/>
        <xdr:cNvSpPr/>
      </xdr:nvSpPr>
      <xdr:spPr>
        <a:xfrm>
          <a:off x="4584700" y="96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65087</xdr:rowOff>
    </xdr:from>
    <xdr:ext cx="534377" cy="259045"/>
    <xdr:sp macro="" textlink="">
      <xdr:nvSpPr>
        <xdr:cNvPr id="136" name="物件費該当値テキスト"/>
        <xdr:cNvSpPr txBox="1"/>
      </xdr:nvSpPr>
      <xdr:spPr>
        <a:xfrm>
          <a:off x="4686300" y="96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75,490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92197</xdr:rowOff>
    </xdr:from>
    <xdr:to>
      <xdr:col>5</xdr:col>
      <xdr:colOff>409575</xdr:colOff>
      <xdr:row>57</xdr:row>
      <xdr:rowOff>22347</xdr:rowOff>
    </xdr:to>
    <xdr:sp macro="" textlink="">
      <xdr:nvSpPr>
        <xdr:cNvPr id="137" name="円/楕円 136"/>
        <xdr:cNvSpPr/>
      </xdr:nvSpPr>
      <xdr:spPr>
        <a:xfrm>
          <a:off x="3746500" y="96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13474</xdr:rowOff>
    </xdr:from>
    <xdr:ext cx="534377" cy="259045"/>
    <xdr:sp macro="" textlink="">
      <xdr:nvSpPr>
        <xdr:cNvPr id="138" name="テキスト ボックス 137"/>
        <xdr:cNvSpPr txBox="1"/>
      </xdr:nvSpPr>
      <xdr:spPr>
        <a:xfrm>
          <a:off x="3530111" y="97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99868</xdr:rowOff>
    </xdr:from>
    <xdr:to>
      <xdr:col>4</xdr:col>
      <xdr:colOff>206375</xdr:colOff>
      <xdr:row>57</xdr:row>
      <xdr:rowOff>30018</xdr:rowOff>
    </xdr:to>
    <xdr:sp macro="" textlink="">
      <xdr:nvSpPr>
        <xdr:cNvPr id="139" name="円/楕円 138"/>
        <xdr:cNvSpPr/>
      </xdr:nvSpPr>
      <xdr:spPr>
        <a:xfrm>
          <a:off x="2857500" y="97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21145</xdr:rowOff>
    </xdr:from>
    <xdr:ext cx="534377" cy="259045"/>
    <xdr:sp macro="" textlink="">
      <xdr:nvSpPr>
        <xdr:cNvPr id="140" name="テキスト ボックス 139"/>
        <xdr:cNvSpPr txBox="1"/>
      </xdr:nvSpPr>
      <xdr:spPr>
        <a:xfrm>
          <a:off x="2641111" y="97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122134</xdr:rowOff>
    </xdr:from>
    <xdr:to>
      <xdr:col>3</xdr:col>
      <xdr:colOff>3175</xdr:colOff>
      <xdr:row>57</xdr:row>
      <xdr:rowOff>52284</xdr:rowOff>
    </xdr:to>
    <xdr:sp macro="" textlink="">
      <xdr:nvSpPr>
        <xdr:cNvPr id="141" name="円/楕円 140"/>
        <xdr:cNvSpPr/>
      </xdr:nvSpPr>
      <xdr:spPr>
        <a:xfrm>
          <a:off x="1968500" y="97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43411</xdr:rowOff>
    </xdr:from>
    <xdr:ext cx="534377" cy="259045"/>
    <xdr:sp macro="" textlink="">
      <xdr:nvSpPr>
        <xdr:cNvPr id="142" name="テキスト ボックス 141"/>
        <xdr:cNvSpPr txBox="1"/>
      </xdr:nvSpPr>
      <xdr:spPr>
        <a:xfrm>
          <a:off x="1752111" y="981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143851</xdr:rowOff>
    </xdr:from>
    <xdr:to>
      <xdr:col>1</xdr:col>
      <xdr:colOff>485775</xdr:colOff>
      <xdr:row>57</xdr:row>
      <xdr:rowOff>74001</xdr:rowOff>
    </xdr:to>
    <xdr:sp macro="" textlink="">
      <xdr:nvSpPr>
        <xdr:cNvPr id="143" name="円/楕円 142"/>
        <xdr:cNvSpPr/>
      </xdr:nvSpPr>
      <xdr:spPr>
        <a:xfrm>
          <a:off x="1079500" y="97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65128</xdr:rowOff>
    </xdr:from>
    <xdr:ext cx="534377" cy="259045"/>
    <xdr:sp macro="" textlink="">
      <xdr:nvSpPr>
        <xdr:cNvPr id="144" name="テキスト ボックス 143"/>
        <xdr:cNvSpPr txBox="1"/>
      </xdr:nvSpPr>
      <xdr:spPr>
        <a:xfrm>
          <a:off x="863111" y="98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55347</xdr:rowOff>
    </xdr:from>
    <xdr:to>
      <xdr:col>6</xdr:col>
      <xdr:colOff>511175</xdr:colOff>
      <xdr:row>77</xdr:row>
      <xdr:rowOff>58868</xdr:rowOff>
    </xdr:to>
    <xdr:cxnSp macro="">
      <xdr:nvCxnSpPr>
        <xdr:cNvPr id="171" name="直線コネクタ 170"/>
        <xdr:cNvCxnSpPr/>
      </xdr:nvCxnSpPr>
      <xdr:spPr>
        <a:xfrm flipV="1">
          <a:off x="3797300" y="13256997"/>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58868</xdr:rowOff>
    </xdr:from>
    <xdr:to>
      <xdr:col>5</xdr:col>
      <xdr:colOff>358775</xdr:colOff>
      <xdr:row>77</xdr:row>
      <xdr:rowOff>94895</xdr:rowOff>
    </xdr:to>
    <xdr:cxnSp macro="">
      <xdr:nvCxnSpPr>
        <xdr:cNvPr id="174" name="直線コネクタ 173"/>
        <xdr:cNvCxnSpPr/>
      </xdr:nvCxnSpPr>
      <xdr:spPr>
        <a:xfrm flipV="1">
          <a:off x="2908300" y="13260518"/>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77840</xdr:rowOff>
    </xdr:from>
    <xdr:to>
      <xdr:col>4</xdr:col>
      <xdr:colOff>155575</xdr:colOff>
      <xdr:row>77</xdr:row>
      <xdr:rowOff>94895</xdr:rowOff>
    </xdr:to>
    <xdr:cxnSp macro="">
      <xdr:nvCxnSpPr>
        <xdr:cNvPr id="177" name="直線コネクタ 176"/>
        <xdr:cNvCxnSpPr/>
      </xdr:nvCxnSpPr>
      <xdr:spPr>
        <a:xfrm>
          <a:off x="2019300" y="13279490"/>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77840</xdr:rowOff>
    </xdr:from>
    <xdr:to>
      <xdr:col>2</xdr:col>
      <xdr:colOff>638175</xdr:colOff>
      <xdr:row>77</xdr:row>
      <xdr:rowOff>99878</xdr:rowOff>
    </xdr:to>
    <xdr:cxnSp macro="">
      <xdr:nvCxnSpPr>
        <xdr:cNvPr id="180" name="直線コネクタ 179"/>
        <xdr:cNvCxnSpPr/>
      </xdr:nvCxnSpPr>
      <xdr:spPr>
        <a:xfrm flipV="1">
          <a:off x="1130300" y="13279490"/>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4547</xdr:rowOff>
    </xdr:from>
    <xdr:to>
      <xdr:col>6</xdr:col>
      <xdr:colOff>561975</xdr:colOff>
      <xdr:row>77</xdr:row>
      <xdr:rowOff>106147</xdr:rowOff>
    </xdr:to>
    <xdr:sp macro="" textlink="">
      <xdr:nvSpPr>
        <xdr:cNvPr id="190" name="円/楕円 189"/>
        <xdr:cNvSpPr/>
      </xdr:nvSpPr>
      <xdr:spPr>
        <a:xfrm>
          <a:off x="4584700" y="132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27424</xdr:rowOff>
    </xdr:from>
    <xdr:ext cx="469744" cy="259045"/>
    <xdr:sp macro="" textlink="">
      <xdr:nvSpPr>
        <xdr:cNvPr id="191" name="維持補修費該当値テキスト"/>
        <xdr:cNvSpPr txBox="1"/>
      </xdr:nvSpPr>
      <xdr:spPr>
        <a:xfrm>
          <a:off x="4686300" y="130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8068</xdr:rowOff>
    </xdr:from>
    <xdr:to>
      <xdr:col>5</xdr:col>
      <xdr:colOff>409575</xdr:colOff>
      <xdr:row>77</xdr:row>
      <xdr:rowOff>109668</xdr:rowOff>
    </xdr:to>
    <xdr:sp macro="" textlink="">
      <xdr:nvSpPr>
        <xdr:cNvPr id="192" name="円/楕円 191"/>
        <xdr:cNvSpPr/>
      </xdr:nvSpPr>
      <xdr:spPr>
        <a:xfrm>
          <a:off x="3746500" y="13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126195</xdr:rowOff>
    </xdr:from>
    <xdr:ext cx="469744" cy="259045"/>
    <xdr:sp macro="" textlink="">
      <xdr:nvSpPr>
        <xdr:cNvPr id="193" name="テキスト ボックス 192"/>
        <xdr:cNvSpPr txBox="1"/>
      </xdr:nvSpPr>
      <xdr:spPr>
        <a:xfrm>
          <a:off x="3562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44095</xdr:rowOff>
    </xdr:from>
    <xdr:to>
      <xdr:col>4</xdr:col>
      <xdr:colOff>206375</xdr:colOff>
      <xdr:row>77</xdr:row>
      <xdr:rowOff>145695</xdr:rowOff>
    </xdr:to>
    <xdr:sp macro="" textlink="">
      <xdr:nvSpPr>
        <xdr:cNvPr id="194" name="円/楕円 193"/>
        <xdr:cNvSpPr/>
      </xdr:nvSpPr>
      <xdr:spPr>
        <a:xfrm>
          <a:off x="28575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136822</xdr:rowOff>
    </xdr:from>
    <xdr:ext cx="469744" cy="259045"/>
    <xdr:sp macro="" textlink="">
      <xdr:nvSpPr>
        <xdr:cNvPr id="195" name="テキスト ボックス 194"/>
        <xdr:cNvSpPr txBox="1"/>
      </xdr:nvSpPr>
      <xdr:spPr>
        <a:xfrm>
          <a:off x="2673427" y="1333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27040</xdr:rowOff>
    </xdr:from>
    <xdr:to>
      <xdr:col>3</xdr:col>
      <xdr:colOff>3175</xdr:colOff>
      <xdr:row>77</xdr:row>
      <xdr:rowOff>128640</xdr:rowOff>
    </xdr:to>
    <xdr:sp macro="" textlink="">
      <xdr:nvSpPr>
        <xdr:cNvPr id="196" name="円/楕円 195"/>
        <xdr:cNvSpPr/>
      </xdr:nvSpPr>
      <xdr:spPr>
        <a:xfrm>
          <a:off x="1968500" y="132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119767</xdr:rowOff>
    </xdr:from>
    <xdr:ext cx="469744" cy="259045"/>
    <xdr:sp macro="" textlink="">
      <xdr:nvSpPr>
        <xdr:cNvPr id="197" name="テキスト ボックス 196"/>
        <xdr:cNvSpPr txBox="1"/>
      </xdr:nvSpPr>
      <xdr:spPr>
        <a:xfrm>
          <a:off x="1784427" y="133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49078</xdr:rowOff>
    </xdr:from>
    <xdr:to>
      <xdr:col>1</xdr:col>
      <xdr:colOff>485775</xdr:colOff>
      <xdr:row>77</xdr:row>
      <xdr:rowOff>150678</xdr:rowOff>
    </xdr:to>
    <xdr:sp macro="" textlink="">
      <xdr:nvSpPr>
        <xdr:cNvPr id="198" name="円/楕円 197"/>
        <xdr:cNvSpPr/>
      </xdr:nvSpPr>
      <xdr:spPr>
        <a:xfrm>
          <a:off x="1079500" y="132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141805</xdr:rowOff>
    </xdr:from>
    <xdr:ext cx="469744" cy="259045"/>
    <xdr:sp macro="" textlink="">
      <xdr:nvSpPr>
        <xdr:cNvPr id="199" name="テキスト ボックス 198"/>
        <xdr:cNvSpPr txBox="1"/>
      </xdr:nvSpPr>
      <xdr:spPr>
        <a:xfrm>
          <a:off x="895427" y="133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17284</xdr:rowOff>
    </xdr:from>
    <xdr:to>
      <xdr:col>6</xdr:col>
      <xdr:colOff>511175</xdr:colOff>
      <xdr:row>94</xdr:row>
      <xdr:rowOff>6443</xdr:rowOff>
    </xdr:to>
    <xdr:cxnSp macro="">
      <xdr:nvCxnSpPr>
        <xdr:cNvPr id="231" name="直線コネクタ 230"/>
        <xdr:cNvCxnSpPr/>
      </xdr:nvCxnSpPr>
      <xdr:spPr>
        <a:xfrm flipV="1">
          <a:off x="3797300" y="15962134"/>
          <a:ext cx="838200" cy="1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6443</xdr:rowOff>
    </xdr:from>
    <xdr:to>
      <xdr:col>5</xdr:col>
      <xdr:colOff>358775</xdr:colOff>
      <xdr:row>94</xdr:row>
      <xdr:rowOff>16632</xdr:rowOff>
    </xdr:to>
    <xdr:cxnSp macro="">
      <xdr:nvCxnSpPr>
        <xdr:cNvPr id="234" name="直線コネクタ 233"/>
        <xdr:cNvCxnSpPr/>
      </xdr:nvCxnSpPr>
      <xdr:spPr>
        <a:xfrm flipV="1">
          <a:off x="2908300" y="16122743"/>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16632</xdr:rowOff>
    </xdr:from>
    <xdr:to>
      <xdr:col>4</xdr:col>
      <xdr:colOff>155575</xdr:colOff>
      <xdr:row>94</xdr:row>
      <xdr:rowOff>130246</xdr:rowOff>
    </xdr:to>
    <xdr:cxnSp macro="">
      <xdr:nvCxnSpPr>
        <xdr:cNvPr id="237" name="直線コネクタ 236"/>
        <xdr:cNvCxnSpPr/>
      </xdr:nvCxnSpPr>
      <xdr:spPr>
        <a:xfrm flipV="1">
          <a:off x="2019300" y="16132932"/>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130246</xdr:rowOff>
    </xdr:from>
    <xdr:to>
      <xdr:col>2</xdr:col>
      <xdr:colOff>638175</xdr:colOff>
      <xdr:row>95</xdr:row>
      <xdr:rowOff>37303</xdr:rowOff>
    </xdr:to>
    <xdr:cxnSp macro="">
      <xdr:nvCxnSpPr>
        <xdr:cNvPr id="240" name="直線コネクタ 239"/>
        <xdr:cNvCxnSpPr/>
      </xdr:nvCxnSpPr>
      <xdr:spPr>
        <a:xfrm flipV="1">
          <a:off x="1130300" y="16246546"/>
          <a:ext cx="889000" cy="7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137934</xdr:rowOff>
    </xdr:from>
    <xdr:to>
      <xdr:col>6</xdr:col>
      <xdr:colOff>561975</xdr:colOff>
      <xdr:row>93</xdr:row>
      <xdr:rowOff>68084</xdr:rowOff>
    </xdr:to>
    <xdr:sp macro="" textlink="">
      <xdr:nvSpPr>
        <xdr:cNvPr id="250" name="円/楕円 249"/>
        <xdr:cNvSpPr/>
      </xdr:nvSpPr>
      <xdr:spPr>
        <a:xfrm>
          <a:off x="4584700" y="159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160811</xdr:rowOff>
    </xdr:from>
    <xdr:ext cx="534377" cy="259045"/>
    <xdr:sp macro="" textlink="">
      <xdr:nvSpPr>
        <xdr:cNvPr id="251" name="扶助費該当値テキスト"/>
        <xdr:cNvSpPr txBox="1"/>
      </xdr:nvSpPr>
      <xdr:spPr>
        <a:xfrm>
          <a:off x="4686300" y="157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87,997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127093</xdr:rowOff>
    </xdr:from>
    <xdr:to>
      <xdr:col>5</xdr:col>
      <xdr:colOff>409575</xdr:colOff>
      <xdr:row>94</xdr:row>
      <xdr:rowOff>57243</xdr:rowOff>
    </xdr:to>
    <xdr:sp macro="" textlink="">
      <xdr:nvSpPr>
        <xdr:cNvPr id="252" name="円/楕円 251"/>
        <xdr:cNvSpPr/>
      </xdr:nvSpPr>
      <xdr:spPr>
        <a:xfrm>
          <a:off x="3746500" y="1607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73770</xdr:rowOff>
    </xdr:from>
    <xdr:ext cx="534377" cy="259045"/>
    <xdr:sp macro="" textlink="">
      <xdr:nvSpPr>
        <xdr:cNvPr id="253" name="テキスト ボックス 252"/>
        <xdr:cNvSpPr txBox="1"/>
      </xdr:nvSpPr>
      <xdr:spPr>
        <a:xfrm>
          <a:off x="3530111" y="1584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78,161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137282</xdr:rowOff>
    </xdr:from>
    <xdr:to>
      <xdr:col>4</xdr:col>
      <xdr:colOff>206375</xdr:colOff>
      <xdr:row>94</xdr:row>
      <xdr:rowOff>67432</xdr:rowOff>
    </xdr:to>
    <xdr:sp macro="" textlink="">
      <xdr:nvSpPr>
        <xdr:cNvPr id="254" name="円/楕円 253"/>
        <xdr:cNvSpPr/>
      </xdr:nvSpPr>
      <xdr:spPr>
        <a:xfrm>
          <a:off x="2857500" y="160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83959</xdr:rowOff>
    </xdr:from>
    <xdr:ext cx="534377" cy="259045"/>
    <xdr:sp macro="" textlink="">
      <xdr:nvSpPr>
        <xdr:cNvPr id="255" name="テキスト ボックス 254"/>
        <xdr:cNvSpPr txBox="1"/>
      </xdr:nvSpPr>
      <xdr:spPr>
        <a:xfrm>
          <a:off x="2641111" y="1585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79446</xdr:rowOff>
    </xdr:from>
    <xdr:to>
      <xdr:col>3</xdr:col>
      <xdr:colOff>3175</xdr:colOff>
      <xdr:row>95</xdr:row>
      <xdr:rowOff>9596</xdr:rowOff>
    </xdr:to>
    <xdr:sp macro="" textlink="">
      <xdr:nvSpPr>
        <xdr:cNvPr id="256" name="円/楕円 255"/>
        <xdr:cNvSpPr/>
      </xdr:nvSpPr>
      <xdr:spPr>
        <a:xfrm>
          <a:off x="1968500" y="161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26123</xdr:rowOff>
    </xdr:from>
    <xdr:ext cx="534377" cy="259045"/>
    <xdr:sp macro="" textlink="">
      <xdr:nvSpPr>
        <xdr:cNvPr id="257" name="テキスト ボックス 256"/>
        <xdr:cNvSpPr txBox="1"/>
      </xdr:nvSpPr>
      <xdr:spPr>
        <a:xfrm>
          <a:off x="1752111" y="159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157953</xdr:rowOff>
    </xdr:from>
    <xdr:to>
      <xdr:col>1</xdr:col>
      <xdr:colOff>485775</xdr:colOff>
      <xdr:row>95</xdr:row>
      <xdr:rowOff>88103</xdr:rowOff>
    </xdr:to>
    <xdr:sp macro="" textlink="">
      <xdr:nvSpPr>
        <xdr:cNvPr id="258" name="円/楕円 257"/>
        <xdr:cNvSpPr/>
      </xdr:nvSpPr>
      <xdr:spPr>
        <a:xfrm>
          <a:off x="1079500" y="162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104630</xdr:rowOff>
    </xdr:from>
    <xdr:ext cx="534377" cy="259045"/>
    <xdr:sp macro="" textlink="">
      <xdr:nvSpPr>
        <xdr:cNvPr id="259" name="テキスト ボックス 258"/>
        <xdr:cNvSpPr txBox="1"/>
      </xdr:nvSpPr>
      <xdr:spPr>
        <a:xfrm>
          <a:off x="863111" y="160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87912</xdr:rowOff>
    </xdr:from>
    <xdr:to>
      <xdr:col>15</xdr:col>
      <xdr:colOff>180975</xdr:colOff>
      <xdr:row>37</xdr:row>
      <xdr:rowOff>120890</xdr:rowOff>
    </xdr:to>
    <xdr:cxnSp macro="">
      <xdr:nvCxnSpPr>
        <xdr:cNvPr id="290" name="直線コネクタ 289"/>
        <xdr:cNvCxnSpPr/>
      </xdr:nvCxnSpPr>
      <xdr:spPr>
        <a:xfrm>
          <a:off x="9639300" y="6431562"/>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87912</xdr:rowOff>
    </xdr:from>
    <xdr:to>
      <xdr:col>14</xdr:col>
      <xdr:colOff>28575</xdr:colOff>
      <xdr:row>37</xdr:row>
      <xdr:rowOff>163004</xdr:rowOff>
    </xdr:to>
    <xdr:cxnSp macro="">
      <xdr:nvCxnSpPr>
        <xdr:cNvPr id="293" name="直線コネクタ 292"/>
        <xdr:cNvCxnSpPr/>
      </xdr:nvCxnSpPr>
      <xdr:spPr>
        <a:xfrm flipV="1">
          <a:off x="8750300" y="6431562"/>
          <a:ext cx="889000" cy="7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142136</xdr:rowOff>
    </xdr:from>
    <xdr:to>
      <xdr:col>12</xdr:col>
      <xdr:colOff>511175</xdr:colOff>
      <xdr:row>37</xdr:row>
      <xdr:rowOff>163004</xdr:rowOff>
    </xdr:to>
    <xdr:cxnSp macro="">
      <xdr:nvCxnSpPr>
        <xdr:cNvPr id="296" name="直線コネクタ 295"/>
        <xdr:cNvCxnSpPr/>
      </xdr:nvCxnSpPr>
      <xdr:spPr>
        <a:xfrm>
          <a:off x="7861300" y="6485786"/>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142136</xdr:rowOff>
    </xdr:from>
    <xdr:to>
      <xdr:col>11</xdr:col>
      <xdr:colOff>307975</xdr:colOff>
      <xdr:row>38</xdr:row>
      <xdr:rowOff>10978</xdr:rowOff>
    </xdr:to>
    <xdr:cxnSp macro="">
      <xdr:nvCxnSpPr>
        <xdr:cNvPr id="299" name="直線コネクタ 298"/>
        <xdr:cNvCxnSpPr/>
      </xdr:nvCxnSpPr>
      <xdr:spPr>
        <a:xfrm flipV="1">
          <a:off x="6972300" y="6485786"/>
          <a:ext cx="889000" cy="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70090</xdr:rowOff>
    </xdr:from>
    <xdr:to>
      <xdr:col>15</xdr:col>
      <xdr:colOff>231775</xdr:colOff>
      <xdr:row>38</xdr:row>
      <xdr:rowOff>240</xdr:rowOff>
    </xdr:to>
    <xdr:sp macro="" textlink="">
      <xdr:nvSpPr>
        <xdr:cNvPr id="309" name="円/楕円 308"/>
        <xdr:cNvSpPr/>
      </xdr:nvSpPr>
      <xdr:spPr>
        <a:xfrm>
          <a:off x="10426700" y="6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156467</xdr:rowOff>
    </xdr:from>
    <xdr:ext cx="534377" cy="259045"/>
    <xdr:sp macro="" textlink="">
      <xdr:nvSpPr>
        <xdr:cNvPr id="310" name="補助費等該当値テキスト"/>
        <xdr:cNvSpPr txBox="1"/>
      </xdr:nvSpPr>
      <xdr:spPr>
        <a:xfrm>
          <a:off x="10528300" y="63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37112</xdr:rowOff>
    </xdr:from>
    <xdr:to>
      <xdr:col>14</xdr:col>
      <xdr:colOff>79375</xdr:colOff>
      <xdr:row>37</xdr:row>
      <xdr:rowOff>138712</xdr:rowOff>
    </xdr:to>
    <xdr:sp macro="" textlink="">
      <xdr:nvSpPr>
        <xdr:cNvPr id="311" name="円/楕円 310"/>
        <xdr:cNvSpPr/>
      </xdr:nvSpPr>
      <xdr:spPr>
        <a:xfrm>
          <a:off x="9588500" y="63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129839</xdr:rowOff>
    </xdr:from>
    <xdr:ext cx="534377" cy="259045"/>
    <xdr:sp macro="" textlink="">
      <xdr:nvSpPr>
        <xdr:cNvPr id="312" name="テキスト ボックス 311"/>
        <xdr:cNvSpPr txBox="1"/>
      </xdr:nvSpPr>
      <xdr:spPr>
        <a:xfrm>
          <a:off x="9372111" y="64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112204</xdr:rowOff>
    </xdr:from>
    <xdr:to>
      <xdr:col>12</xdr:col>
      <xdr:colOff>561975</xdr:colOff>
      <xdr:row>38</xdr:row>
      <xdr:rowOff>42354</xdr:rowOff>
    </xdr:to>
    <xdr:sp macro="" textlink="">
      <xdr:nvSpPr>
        <xdr:cNvPr id="313" name="円/楕円 312"/>
        <xdr:cNvSpPr/>
      </xdr:nvSpPr>
      <xdr:spPr>
        <a:xfrm>
          <a:off x="8699500" y="64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33481</xdr:rowOff>
    </xdr:from>
    <xdr:ext cx="534377" cy="259045"/>
    <xdr:sp macro="" textlink="">
      <xdr:nvSpPr>
        <xdr:cNvPr id="314" name="テキスト ボックス 313"/>
        <xdr:cNvSpPr txBox="1"/>
      </xdr:nvSpPr>
      <xdr:spPr>
        <a:xfrm>
          <a:off x="8483111" y="65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91336</xdr:rowOff>
    </xdr:from>
    <xdr:to>
      <xdr:col>11</xdr:col>
      <xdr:colOff>358775</xdr:colOff>
      <xdr:row>38</xdr:row>
      <xdr:rowOff>21486</xdr:rowOff>
    </xdr:to>
    <xdr:sp macro="" textlink="">
      <xdr:nvSpPr>
        <xdr:cNvPr id="315" name="円/楕円 314"/>
        <xdr:cNvSpPr/>
      </xdr:nvSpPr>
      <xdr:spPr>
        <a:xfrm>
          <a:off x="7810500" y="64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12613</xdr:rowOff>
    </xdr:from>
    <xdr:ext cx="534377" cy="259045"/>
    <xdr:sp macro="" textlink="">
      <xdr:nvSpPr>
        <xdr:cNvPr id="316" name="テキスト ボックス 315"/>
        <xdr:cNvSpPr txBox="1"/>
      </xdr:nvSpPr>
      <xdr:spPr>
        <a:xfrm>
          <a:off x="7594111" y="65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131629</xdr:rowOff>
    </xdr:from>
    <xdr:to>
      <xdr:col>10</xdr:col>
      <xdr:colOff>155575</xdr:colOff>
      <xdr:row>38</xdr:row>
      <xdr:rowOff>61779</xdr:rowOff>
    </xdr:to>
    <xdr:sp macro="" textlink="">
      <xdr:nvSpPr>
        <xdr:cNvPr id="317" name="円/楕円 316"/>
        <xdr:cNvSpPr/>
      </xdr:nvSpPr>
      <xdr:spPr>
        <a:xfrm>
          <a:off x="6921500" y="64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52905</xdr:rowOff>
    </xdr:from>
    <xdr:ext cx="534377" cy="259045"/>
    <xdr:sp macro="" textlink="">
      <xdr:nvSpPr>
        <xdr:cNvPr id="318" name="テキスト ボックス 317"/>
        <xdr:cNvSpPr txBox="1"/>
      </xdr:nvSpPr>
      <xdr:spPr>
        <a:xfrm>
          <a:off x="6705111" y="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124094</xdr:rowOff>
    </xdr:from>
    <xdr:to>
      <xdr:col>15</xdr:col>
      <xdr:colOff>180975</xdr:colOff>
      <xdr:row>58</xdr:row>
      <xdr:rowOff>156382</xdr:rowOff>
    </xdr:to>
    <xdr:cxnSp macro="">
      <xdr:nvCxnSpPr>
        <xdr:cNvPr id="347" name="直線コネクタ 346"/>
        <xdr:cNvCxnSpPr/>
      </xdr:nvCxnSpPr>
      <xdr:spPr>
        <a:xfrm flipV="1">
          <a:off x="9639300" y="10068194"/>
          <a:ext cx="838200" cy="3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156382</xdr:rowOff>
    </xdr:from>
    <xdr:to>
      <xdr:col>14</xdr:col>
      <xdr:colOff>28575</xdr:colOff>
      <xdr:row>58</xdr:row>
      <xdr:rowOff>166698</xdr:rowOff>
    </xdr:to>
    <xdr:cxnSp macro="">
      <xdr:nvCxnSpPr>
        <xdr:cNvPr id="350" name="直線コネクタ 349"/>
        <xdr:cNvCxnSpPr/>
      </xdr:nvCxnSpPr>
      <xdr:spPr>
        <a:xfrm flipV="1">
          <a:off x="8750300" y="10100482"/>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107885</xdr:rowOff>
    </xdr:from>
    <xdr:to>
      <xdr:col>12</xdr:col>
      <xdr:colOff>511175</xdr:colOff>
      <xdr:row>58</xdr:row>
      <xdr:rowOff>166698</xdr:rowOff>
    </xdr:to>
    <xdr:cxnSp macro="">
      <xdr:nvCxnSpPr>
        <xdr:cNvPr id="353" name="直線コネクタ 352"/>
        <xdr:cNvCxnSpPr/>
      </xdr:nvCxnSpPr>
      <xdr:spPr>
        <a:xfrm>
          <a:off x="7861300" y="10051985"/>
          <a:ext cx="889000" cy="5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107885</xdr:rowOff>
    </xdr:from>
    <xdr:to>
      <xdr:col>11</xdr:col>
      <xdr:colOff>307975</xdr:colOff>
      <xdr:row>58</xdr:row>
      <xdr:rowOff>113649</xdr:rowOff>
    </xdr:to>
    <xdr:cxnSp macro="">
      <xdr:nvCxnSpPr>
        <xdr:cNvPr id="356" name="直線コネクタ 355"/>
        <xdr:cNvCxnSpPr/>
      </xdr:nvCxnSpPr>
      <xdr:spPr>
        <a:xfrm flipV="1">
          <a:off x="6972300" y="10051985"/>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73294</xdr:rowOff>
    </xdr:from>
    <xdr:to>
      <xdr:col>15</xdr:col>
      <xdr:colOff>231775</xdr:colOff>
      <xdr:row>59</xdr:row>
      <xdr:rowOff>3444</xdr:rowOff>
    </xdr:to>
    <xdr:sp macro="" textlink="">
      <xdr:nvSpPr>
        <xdr:cNvPr id="366" name="円/楕円 365"/>
        <xdr:cNvSpPr/>
      </xdr:nvSpPr>
      <xdr:spPr>
        <a:xfrm>
          <a:off x="10426700" y="100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163594</xdr:rowOff>
    </xdr:from>
    <xdr:ext cx="534377" cy="259045"/>
    <xdr:sp macro="" textlink="">
      <xdr:nvSpPr>
        <xdr:cNvPr id="367" name="普通建設事業費該当値テキスト"/>
        <xdr:cNvSpPr txBox="1"/>
      </xdr:nvSpPr>
      <xdr:spPr>
        <a:xfrm>
          <a:off x="10528300"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105582</xdr:rowOff>
    </xdr:from>
    <xdr:to>
      <xdr:col>14</xdr:col>
      <xdr:colOff>79375</xdr:colOff>
      <xdr:row>59</xdr:row>
      <xdr:rowOff>35732</xdr:rowOff>
    </xdr:to>
    <xdr:sp macro="" textlink="">
      <xdr:nvSpPr>
        <xdr:cNvPr id="368" name="円/楕円 367"/>
        <xdr:cNvSpPr/>
      </xdr:nvSpPr>
      <xdr:spPr>
        <a:xfrm>
          <a:off x="9588500" y="100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26859</xdr:rowOff>
    </xdr:from>
    <xdr:ext cx="534377" cy="259045"/>
    <xdr:sp macro="" textlink="">
      <xdr:nvSpPr>
        <xdr:cNvPr id="369" name="テキスト ボックス 368"/>
        <xdr:cNvSpPr txBox="1"/>
      </xdr:nvSpPr>
      <xdr:spPr>
        <a:xfrm>
          <a:off x="9372111" y="1014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115898</xdr:rowOff>
    </xdr:from>
    <xdr:to>
      <xdr:col>12</xdr:col>
      <xdr:colOff>561975</xdr:colOff>
      <xdr:row>59</xdr:row>
      <xdr:rowOff>46048</xdr:rowOff>
    </xdr:to>
    <xdr:sp macro="" textlink="">
      <xdr:nvSpPr>
        <xdr:cNvPr id="370" name="円/楕円 369"/>
        <xdr:cNvSpPr/>
      </xdr:nvSpPr>
      <xdr:spPr>
        <a:xfrm>
          <a:off x="8699500" y="100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37175</xdr:rowOff>
    </xdr:from>
    <xdr:ext cx="534377" cy="259045"/>
    <xdr:sp macro="" textlink="">
      <xdr:nvSpPr>
        <xdr:cNvPr id="371" name="テキスト ボックス 370"/>
        <xdr:cNvSpPr txBox="1"/>
      </xdr:nvSpPr>
      <xdr:spPr>
        <a:xfrm>
          <a:off x="8483111" y="1015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57085</xdr:rowOff>
    </xdr:from>
    <xdr:to>
      <xdr:col>11</xdr:col>
      <xdr:colOff>358775</xdr:colOff>
      <xdr:row>58</xdr:row>
      <xdr:rowOff>158685</xdr:rowOff>
    </xdr:to>
    <xdr:sp macro="" textlink="">
      <xdr:nvSpPr>
        <xdr:cNvPr id="372" name="円/楕円 371"/>
        <xdr:cNvSpPr/>
      </xdr:nvSpPr>
      <xdr:spPr>
        <a:xfrm>
          <a:off x="7810500" y="100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149812</xdr:rowOff>
    </xdr:from>
    <xdr:ext cx="534377" cy="259045"/>
    <xdr:sp macro="" textlink="">
      <xdr:nvSpPr>
        <xdr:cNvPr id="373" name="テキスト ボックス 372"/>
        <xdr:cNvSpPr txBox="1"/>
      </xdr:nvSpPr>
      <xdr:spPr>
        <a:xfrm>
          <a:off x="7594111" y="100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62849</xdr:rowOff>
    </xdr:from>
    <xdr:to>
      <xdr:col>10</xdr:col>
      <xdr:colOff>155575</xdr:colOff>
      <xdr:row>58</xdr:row>
      <xdr:rowOff>164449</xdr:rowOff>
    </xdr:to>
    <xdr:sp macro="" textlink="">
      <xdr:nvSpPr>
        <xdr:cNvPr id="374" name="円/楕円 373"/>
        <xdr:cNvSpPr/>
      </xdr:nvSpPr>
      <xdr:spPr>
        <a:xfrm>
          <a:off x="6921500" y="100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155576</xdr:rowOff>
    </xdr:from>
    <xdr:ext cx="534377" cy="259045"/>
    <xdr:sp macro="" textlink="">
      <xdr:nvSpPr>
        <xdr:cNvPr id="375" name="テキスト ボックス 374"/>
        <xdr:cNvSpPr txBox="1"/>
      </xdr:nvSpPr>
      <xdr:spPr>
        <a:xfrm>
          <a:off x="6705111" y="100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20799</xdr:rowOff>
    </xdr:from>
    <xdr:to>
      <xdr:col>15</xdr:col>
      <xdr:colOff>180975</xdr:colOff>
      <xdr:row>78</xdr:row>
      <xdr:rowOff>25400</xdr:rowOff>
    </xdr:to>
    <xdr:cxnSp macro="">
      <xdr:nvCxnSpPr>
        <xdr:cNvPr id="400" name="直線コネクタ 399"/>
        <xdr:cNvCxnSpPr/>
      </xdr:nvCxnSpPr>
      <xdr:spPr>
        <a:xfrm flipV="1">
          <a:off x="9639300" y="13393899"/>
          <a:ext cx="8382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25400</xdr:rowOff>
    </xdr:from>
    <xdr:to>
      <xdr:col>14</xdr:col>
      <xdr:colOff>28575</xdr:colOff>
      <xdr:row>78</xdr:row>
      <xdr:rowOff>25400</xdr:rowOff>
    </xdr:to>
    <xdr:cxnSp macro="">
      <xdr:nvCxnSpPr>
        <xdr:cNvPr id="403" name="直線コネクタ 402"/>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141449</xdr:rowOff>
    </xdr:from>
    <xdr:to>
      <xdr:col>15</xdr:col>
      <xdr:colOff>231775</xdr:colOff>
      <xdr:row>78</xdr:row>
      <xdr:rowOff>71599</xdr:rowOff>
    </xdr:to>
    <xdr:sp macro="" textlink="">
      <xdr:nvSpPr>
        <xdr:cNvPr id="413" name="円/楕円 412"/>
        <xdr:cNvSpPr/>
      </xdr:nvSpPr>
      <xdr:spPr>
        <a:xfrm>
          <a:off x="10426700" y="133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56376</xdr:rowOff>
    </xdr:from>
    <xdr:ext cx="378565" cy="259045"/>
    <xdr:sp macro="" textlink="">
      <xdr:nvSpPr>
        <xdr:cNvPr id="414" name="普通建設事業費 （ うち新規整備　）該当値テキスト"/>
        <xdr:cNvSpPr txBox="1"/>
      </xdr:nvSpPr>
      <xdr:spPr>
        <a:xfrm>
          <a:off x="10528300" y="1325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146050</xdr:rowOff>
    </xdr:from>
    <xdr:to>
      <xdr:col>14</xdr:col>
      <xdr:colOff>79375</xdr:colOff>
      <xdr:row>78</xdr:row>
      <xdr:rowOff>76200</xdr:rowOff>
    </xdr:to>
    <xdr:sp macro="" textlink="">
      <xdr:nvSpPr>
        <xdr:cNvPr id="415" name="円/楕円 414"/>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78</xdr:row>
      <xdr:rowOff>67327</xdr:rowOff>
    </xdr:from>
    <xdr:ext cx="249299" cy="259045"/>
    <xdr:sp macro="" textlink="">
      <xdr:nvSpPr>
        <xdr:cNvPr id="416" name="テキスト ボックス 415"/>
        <xdr:cNvSpPr txBox="1"/>
      </xdr:nvSpPr>
      <xdr:spPr>
        <a:xfrm>
          <a:off x="9514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146050</xdr:rowOff>
    </xdr:from>
    <xdr:to>
      <xdr:col>12</xdr:col>
      <xdr:colOff>561975</xdr:colOff>
      <xdr:row>78</xdr:row>
      <xdr:rowOff>76200</xdr:rowOff>
    </xdr:to>
    <xdr:sp macro="" textlink="">
      <xdr:nvSpPr>
        <xdr:cNvPr id="417" name="円/楕円 416"/>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78</xdr:row>
      <xdr:rowOff>67327</xdr:rowOff>
    </xdr:from>
    <xdr:ext cx="249299" cy="259045"/>
    <xdr:sp macro="" textlink="">
      <xdr:nvSpPr>
        <xdr:cNvPr id="418" name="テキスト ボックス 417"/>
        <xdr:cNvSpPr txBox="1"/>
      </xdr:nvSpPr>
      <xdr:spPr>
        <a:xfrm>
          <a:off x="8625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35829</xdr:rowOff>
    </xdr:from>
    <xdr:to>
      <xdr:col>15</xdr:col>
      <xdr:colOff>180975</xdr:colOff>
      <xdr:row>98</xdr:row>
      <xdr:rowOff>82322</xdr:rowOff>
    </xdr:to>
    <xdr:cxnSp macro="">
      <xdr:nvCxnSpPr>
        <xdr:cNvPr id="445" name="直線コネクタ 444"/>
        <xdr:cNvCxnSpPr/>
      </xdr:nvCxnSpPr>
      <xdr:spPr>
        <a:xfrm flipV="1">
          <a:off x="9639300" y="16837929"/>
          <a:ext cx="8382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81042</xdr:rowOff>
    </xdr:from>
    <xdr:to>
      <xdr:col>14</xdr:col>
      <xdr:colOff>28575</xdr:colOff>
      <xdr:row>98</xdr:row>
      <xdr:rowOff>82322</xdr:rowOff>
    </xdr:to>
    <xdr:cxnSp macro="">
      <xdr:nvCxnSpPr>
        <xdr:cNvPr id="448" name="直線コネクタ 447"/>
        <xdr:cNvCxnSpPr/>
      </xdr:nvCxnSpPr>
      <xdr:spPr>
        <a:xfrm>
          <a:off x="8750300" y="1688314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156479</xdr:rowOff>
    </xdr:from>
    <xdr:to>
      <xdr:col>15</xdr:col>
      <xdr:colOff>231775</xdr:colOff>
      <xdr:row>98</xdr:row>
      <xdr:rowOff>86629</xdr:rowOff>
    </xdr:to>
    <xdr:sp macro="" textlink="">
      <xdr:nvSpPr>
        <xdr:cNvPr id="458" name="円/楕円 457"/>
        <xdr:cNvSpPr/>
      </xdr:nvSpPr>
      <xdr:spPr>
        <a:xfrm>
          <a:off x="10426700" y="167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115856</xdr:rowOff>
    </xdr:from>
    <xdr:ext cx="534377" cy="259045"/>
    <xdr:sp macro="" textlink="">
      <xdr:nvSpPr>
        <xdr:cNvPr id="459" name="普通建設事業費 （ うち更新整備　）該当値テキスト"/>
        <xdr:cNvSpPr txBox="1"/>
      </xdr:nvSpPr>
      <xdr:spPr>
        <a:xfrm>
          <a:off x="10528300" y="1657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31522</xdr:rowOff>
    </xdr:from>
    <xdr:to>
      <xdr:col>14</xdr:col>
      <xdr:colOff>79375</xdr:colOff>
      <xdr:row>98</xdr:row>
      <xdr:rowOff>133122</xdr:rowOff>
    </xdr:to>
    <xdr:sp macro="" textlink="">
      <xdr:nvSpPr>
        <xdr:cNvPr id="460" name="円/楕円 459"/>
        <xdr:cNvSpPr/>
      </xdr:nvSpPr>
      <xdr:spPr>
        <a:xfrm>
          <a:off x="9588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124249</xdr:rowOff>
    </xdr:from>
    <xdr:ext cx="534377" cy="259045"/>
    <xdr:sp macro="" textlink="">
      <xdr:nvSpPr>
        <xdr:cNvPr id="461" name="テキスト ボックス 460"/>
        <xdr:cNvSpPr txBox="1"/>
      </xdr:nvSpPr>
      <xdr:spPr>
        <a:xfrm>
          <a:off x="9372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30242</xdr:rowOff>
    </xdr:from>
    <xdr:to>
      <xdr:col>12</xdr:col>
      <xdr:colOff>561975</xdr:colOff>
      <xdr:row>98</xdr:row>
      <xdr:rowOff>131842</xdr:rowOff>
    </xdr:to>
    <xdr:sp macro="" textlink="">
      <xdr:nvSpPr>
        <xdr:cNvPr id="462" name="円/楕円 461"/>
        <xdr:cNvSpPr/>
      </xdr:nvSpPr>
      <xdr:spPr>
        <a:xfrm>
          <a:off x="8699500" y="16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122969</xdr:rowOff>
    </xdr:from>
    <xdr:ext cx="534377" cy="259045"/>
    <xdr:sp macro="" textlink="">
      <xdr:nvSpPr>
        <xdr:cNvPr id="463" name="テキスト ボックス 462"/>
        <xdr:cNvSpPr txBox="1"/>
      </xdr:nvSpPr>
      <xdr:spPr>
        <a:xfrm>
          <a:off x="8483111" y="1692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168637</xdr:rowOff>
    </xdr:from>
    <xdr:to>
      <xdr:col>23</xdr:col>
      <xdr:colOff>517525</xdr:colOff>
      <xdr:row>39</xdr:row>
      <xdr:rowOff>31782</xdr:rowOff>
    </xdr:to>
    <xdr:cxnSp macro="">
      <xdr:nvCxnSpPr>
        <xdr:cNvPr id="492" name="直線コネクタ 491"/>
        <xdr:cNvCxnSpPr/>
      </xdr:nvCxnSpPr>
      <xdr:spPr>
        <a:xfrm>
          <a:off x="15481300" y="6683737"/>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168637</xdr:rowOff>
    </xdr:from>
    <xdr:to>
      <xdr:col>22</xdr:col>
      <xdr:colOff>365125</xdr:colOff>
      <xdr:row>39</xdr:row>
      <xdr:rowOff>16428</xdr:rowOff>
    </xdr:to>
    <xdr:cxnSp macro="">
      <xdr:nvCxnSpPr>
        <xdr:cNvPr id="495" name="直線コネクタ 494"/>
        <xdr:cNvCxnSpPr/>
      </xdr:nvCxnSpPr>
      <xdr:spPr>
        <a:xfrm flipV="1">
          <a:off x="14592300" y="6683737"/>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16428</xdr:rowOff>
    </xdr:from>
    <xdr:to>
      <xdr:col>21</xdr:col>
      <xdr:colOff>161925</xdr:colOff>
      <xdr:row>39</xdr:row>
      <xdr:rowOff>30049</xdr:rowOff>
    </xdr:to>
    <xdr:cxnSp macro="">
      <xdr:nvCxnSpPr>
        <xdr:cNvPr id="498" name="直線コネクタ 497"/>
        <xdr:cNvCxnSpPr/>
      </xdr:nvCxnSpPr>
      <xdr:spPr>
        <a:xfrm flipV="1">
          <a:off x="13703300" y="6702978"/>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110630</xdr:rowOff>
    </xdr:from>
    <xdr:to>
      <xdr:col>19</xdr:col>
      <xdr:colOff>644525</xdr:colOff>
      <xdr:row>39</xdr:row>
      <xdr:rowOff>30049</xdr:rowOff>
    </xdr:to>
    <xdr:cxnSp macro="">
      <xdr:nvCxnSpPr>
        <xdr:cNvPr id="501" name="直線コネクタ 500"/>
        <xdr:cNvCxnSpPr/>
      </xdr:nvCxnSpPr>
      <xdr:spPr>
        <a:xfrm>
          <a:off x="12814300" y="6625730"/>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152432</xdr:rowOff>
    </xdr:from>
    <xdr:to>
      <xdr:col>23</xdr:col>
      <xdr:colOff>568325</xdr:colOff>
      <xdr:row>39</xdr:row>
      <xdr:rowOff>82582</xdr:rowOff>
    </xdr:to>
    <xdr:sp macro="" textlink="">
      <xdr:nvSpPr>
        <xdr:cNvPr id="511" name="円/楕円 510"/>
        <xdr:cNvSpPr/>
      </xdr:nvSpPr>
      <xdr:spPr>
        <a:xfrm>
          <a:off x="16268700" y="66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80815</xdr:rowOff>
    </xdr:from>
    <xdr:ext cx="378565" cy="259045"/>
    <xdr:sp macro="" textlink="">
      <xdr:nvSpPr>
        <xdr:cNvPr id="512" name="災害復旧事業費該当値テキスト"/>
        <xdr:cNvSpPr txBox="1"/>
      </xdr:nvSpPr>
      <xdr:spPr>
        <a:xfrm>
          <a:off x="16370300" y="659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117837</xdr:rowOff>
    </xdr:from>
    <xdr:to>
      <xdr:col>22</xdr:col>
      <xdr:colOff>415925</xdr:colOff>
      <xdr:row>39</xdr:row>
      <xdr:rowOff>47987</xdr:rowOff>
    </xdr:to>
    <xdr:sp macro="" textlink="">
      <xdr:nvSpPr>
        <xdr:cNvPr id="513" name="円/楕円 512"/>
        <xdr:cNvSpPr/>
      </xdr:nvSpPr>
      <xdr:spPr>
        <a:xfrm>
          <a:off x="15430500" y="66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64514</xdr:rowOff>
    </xdr:from>
    <xdr:ext cx="469744" cy="259045"/>
    <xdr:sp macro="" textlink="">
      <xdr:nvSpPr>
        <xdr:cNvPr id="514" name="テキスト ボックス 513"/>
        <xdr:cNvSpPr txBox="1"/>
      </xdr:nvSpPr>
      <xdr:spPr>
        <a:xfrm>
          <a:off x="15246427" y="64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137078</xdr:rowOff>
    </xdr:from>
    <xdr:to>
      <xdr:col>21</xdr:col>
      <xdr:colOff>212725</xdr:colOff>
      <xdr:row>39</xdr:row>
      <xdr:rowOff>67228</xdr:rowOff>
    </xdr:to>
    <xdr:sp macro="" textlink="">
      <xdr:nvSpPr>
        <xdr:cNvPr id="515" name="円/楕円 514"/>
        <xdr:cNvSpPr/>
      </xdr:nvSpPr>
      <xdr:spPr>
        <a:xfrm>
          <a:off x="14541500" y="66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58355</xdr:rowOff>
    </xdr:from>
    <xdr:ext cx="469744" cy="259045"/>
    <xdr:sp macro="" textlink="">
      <xdr:nvSpPr>
        <xdr:cNvPr id="516" name="テキスト ボックス 515"/>
        <xdr:cNvSpPr txBox="1"/>
      </xdr:nvSpPr>
      <xdr:spPr>
        <a:xfrm>
          <a:off x="14357427" y="674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150699</xdr:rowOff>
    </xdr:from>
    <xdr:to>
      <xdr:col>20</xdr:col>
      <xdr:colOff>9525</xdr:colOff>
      <xdr:row>39</xdr:row>
      <xdr:rowOff>80849</xdr:rowOff>
    </xdr:to>
    <xdr:sp macro="" textlink="">
      <xdr:nvSpPr>
        <xdr:cNvPr id="517" name="円/楕円 516"/>
        <xdr:cNvSpPr/>
      </xdr:nvSpPr>
      <xdr:spPr>
        <a:xfrm>
          <a:off x="13652500" y="66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71976</xdr:rowOff>
    </xdr:from>
    <xdr:ext cx="378565" cy="259045"/>
    <xdr:sp macro="" textlink="">
      <xdr:nvSpPr>
        <xdr:cNvPr id="518" name="テキスト ボックス 517"/>
        <xdr:cNvSpPr txBox="1"/>
      </xdr:nvSpPr>
      <xdr:spPr>
        <a:xfrm>
          <a:off x="13514017" y="67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59830</xdr:rowOff>
    </xdr:from>
    <xdr:to>
      <xdr:col>18</xdr:col>
      <xdr:colOff>492125</xdr:colOff>
      <xdr:row>38</xdr:row>
      <xdr:rowOff>161430</xdr:rowOff>
    </xdr:to>
    <xdr:sp macro="" textlink="">
      <xdr:nvSpPr>
        <xdr:cNvPr id="519" name="円/楕円 518"/>
        <xdr:cNvSpPr/>
      </xdr:nvSpPr>
      <xdr:spPr>
        <a:xfrm>
          <a:off x="12763500" y="65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152557</xdr:rowOff>
    </xdr:from>
    <xdr:ext cx="469744" cy="259045"/>
    <xdr:sp macro="" textlink="">
      <xdr:nvSpPr>
        <xdr:cNvPr id="520" name="テキスト ボックス 519"/>
        <xdr:cNvSpPr txBox="1"/>
      </xdr:nvSpPr>
      <xdr:spPr>
        <a:xfrm>
          <a:off x="12579427" y="66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148386</xdr:rowOff>
    </xdr:from>
    <xdr:to>
      <xdr:col>23</xdr:col>
      <xdr:colOff>517525</xdr:colOff>
      <xdr:row>77</xdr:row>
      <xdr:rowOff>160982</xdr:rowOff>
    </xdr:to>
    <xdr:cxnSp macro="">
      <xdr:nvCxnSpPr>
        <xdr:cNvPr id="598" name="直線コネクタ 597"/>
        <xdr:cNvCxnSpPr/>
      </xdr:nvCxnSpPr>
      <xdr:spPr>
        <a:xfrm flipV="1">
          <a:off x="15481300" y="13350036"/>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3828</xdr:rowOff>
    </xdr:from>
    <xdr:to>
      <xdr:col>22</xdr:col>
      <xdr:colOff>365125</xdr:colOff>
      <xdr:row>77</xdr:row>
      <xdr:rowOff>160982</xdr:rowOff>
    </xdr:to>
    <xdr:cxnSp macro="">
      <xdr:nvCxnSpPr>
        <xdr:cNvPr id="601" name="直線コネクタ 600"/>
        <xdr:cNvCxnSpPr/>
      </xdr:nvCxnSpPr>
      <xdr:spPr>
        <a:xfrm>
          <a:off x="14592300" y="13205478"/>
          <a:ext cx="889000" cy="15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102065</xdr:rowOff>
    </xdr:from>
    <xdr:to>
      <xdr:col>21</xdr:col>
      <xdr:colOff>161925</xdr:colOff>
      <xdr:row>77</xdr:row>
      <xdr:rowOff>3828</xdr:rowOff>
    </xdr:to>
    <xdr:cxnSp macro="">
      <xdr:nvCxnSpPr>
        <xdr:cNvPr id="604" name="直線コネクタ 603"/>
        <xdr:cNvCxnSpPr/>
      </xdr:nvCxnSpPr>
      <xdr:spPr>
        <a:xfrm>
          <a:off x="13703300" y="13132265"/>
          <a:ext cx="889000" cy="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102065</xdr:rowOff>
    </xdr:from>
    <xdr:to>
      <xdr:col>19</xdr:col>
      <xdr:colOff>644525</xdr:colOff>
      <xdr:row>77</xdr:row>
      <xdr:rowOff>139700</xdr:rowOff>
    </xdr:to>
    <xdr:cxnSp macro="">
      <xdr:nvCxnSpPr>
        <xdr:cNvPr id="607" name="直線コネクタ 606"/>
        <xdr:cNvCxnSpPr/>
      </xdr:nvCxnSpPr>
      <xdr:spPr>
        <a:xfrm flipV="1">
          <a:off x="12814300" y="13132265"/>
          <a:ext cx="889000" cy="2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97586</xdr:rowOff>
    </xdr:from>
    <xdr:to>
      <xdr:col>23</xdr:col>
      <xdr:colOff>568325</xdr:colOff>
      <xdr:row>78</xdr:row>
      <xdr:rowOff>27736</xdr:rowOff>
    </xdr:to>
    <xdr:sp macro="" textlink="">
      <xdr:nvSpPr>
        <xdr:cNvPr id="617" name="円/楕円 616"/>
        <xdr:cNvSpPr/>
      </xdr:nvSpPr>
      <xdr:spPr>
        <a:xfrm>
          <a:off x="162687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76013</xdr:rowOff>
    </xdr:from>
    <xdr:ext cx="534377" cy="259045"/>
    <xdr:sp macro="" textlink="">
      <xdr:nvSpPr>
        <xdr:cNvPr id="618" name="公債費該当値テキスト"/>
        <xdr:cNvSpPr txBox="1"/>
      </xdr:nvSpPr>
      <xdr:spPr>
        <a:xfrm>
          <a:off x="16370300" y="13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110182</xdr:rowOff>
    </xdr:from>
    <xdr:to>
      <xdr:col>22</xdr:col>
      <xdr:colOff>415925</xdr:colOff>
      <xdr:row>78</xdr:row>
      <xdr:rowOff>40332</xdr:rowOff>
    </xdr:to>
    <xdr:sp macro="" textlink="">
      <xdr:nvSpPr>
        <xdr:cNvPr id="619" name="円/楕円 618"/>
        <xdr:cNvSpPr/>
      </xdr:nvSpPr>
      <xdr:spPr>
        <a:xfrm>
          <a:off x="15430500" y="133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31459</xdr:rowOff>
    </xdr:from>
    <xdr:ext cx="534377" cy="259045"/>
    <xdr:sp macro="" textlink="">
      <xdr:nvSpPr>
        <xdr:cNvPr id="620" name="テキスト ボックス 619"/>
        <xdr:cNvSpPr txBox="1"/>
      </xdr:nvSpPr>
      <xdr:spPr>
        <a:xfrm>
          <a:off x="15214111" y="134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124478</xdr:rowOff>
    </xdr:from>
    <xdr:to>
      <xdr:col>21</xdr:col>
      <xdr:colOff>212725</xdr:colOff>
      <xdr:row>77</xdr:row>
      <xdr:rowOff>54628</xdr:rowOff>
    </xdr:to>
    <xdr:sp macro="" textlink="">
      <xdr:nvSpPr>
        <xdr:cNvPr id="621" name="円/楕円 620"/>
        <xdr:cNvSpPr/>
      </xdr:nvSpPr>
      <xdr:spPr>
        <a:xfrm>
          <a:off x="14541500" y="131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45755</xdr:rowOff>
    </xdr:from>
    <xdr:ext cx="534377" cy="259045"/>
    <xdr:sp macro="" textlink="">
      <xdr:nvSpPr>
        <xdr:cNvPr id="622" name="テキスト ボックス 621"/>
        <xdr:cNvSpPr txBox="1"/>
      </xdr:nvSpPr>
      <xdr:spPr>
        <a:xfrm>
          <a:off x="14325111" y="132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51265</xdr:rowOff>
    </xdr:from>
    <xdr:to>
      <xdr:col>20</xdr:col>
      <xdr:colOff>9525</xdr:colOff>
      <xdr:row>76</xdr:row>
      <xdr:rowOff>152865</xdr:rowOff>
    </xdr:to>
    <xdr:sp macro="" textlink="">
      <xdr:nvSpPr>
        <xdr:cNvPr id="623" name="円/楕円 622"/>
        <xdr:cNvSpPr/>
      </xdr:nvSpPr>
      <xdr:spPr>
        <a:xfrm>
          <a:off x="13652500" y="130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143992</xdr:rowOff>
    </xdr:from>
    <xdr:ext cx="534377" cy="259045"/>
    <xdr:sp macro="" textlink="">
      <xdr:nvSpPr>
        <xdr:cNvPr id="624" name="テキスト ボックス 623"/>
        <xdr:cNvSpPr txBox="1"/>
      </xdr:nvSpPr>
      <xdr:spPr>
        <a:xfrm>
          <a:off x="13436111" y="131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88900</xdr:rowOff>
    </xdr:from>
    <xdr:to>
      <xdr:col>18</xdr:col>
      <xdr:colOff>492125</xdr:colOff>
      <xdr:row>78</xdr:row>
      <xdr:rowOff>19050</xdr:rowOff>
    </xdr:to>
    <xdr:sp macro="" textlink="">
      <xdr:nvSpPr>
        <xdr:cNvPr id="625" name="円/楕円 624"/>
        <xdr:cNvSpPr/>
      </xdr:nvSpPr>
      <xdr:spPr>
        <a:xfrm>
          <a:off x="12763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10177</xdr:rowOff>
    </xdr:from>
    <xdr:ext cx="534377" cy="259045"/>
    <xdr:sp macro="" textlink="">
      <xdr:nvSpPr>
        <xdr:cNvPr id="626" name="テキスト ボックス 625"/>
        <xdr:cNvSpPr txBox="1"/>
      </xdr:nvSpPr>
      <xdr:spPr>
        <a:xfrm>
          <a:off x="12547111" y="133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97371</xdr:rowOff>
    </xdr:from>
    <xdr:to>
      <xdr:col>23</xdr:col>
      <xdr:colOff>517525</xdr:colOff>
      <xdr:row>96</xdr:row>
      <xdr:rowOff>102324</xdr:rowOff>
    </xdr:to>
    <xdr:cxnSp macro="">
      <xdr:nvCxnSpPr>
        <xdr:cNvPr id="655" name="直線コネクタ 654"/>
        <xdr:cNvCxnSpPr/>
      </xdr:nvCxnSpPr>
      <xdr:spPr>
        <a:xfrm>
          <a:off x="15481300" y="16385121"/>
          <a:ext cx="8382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97371</xdr:rowOff>
    </xdr:from>
    <xdr:to>
      <xdr:col>22</xdr:col>
      <xdr:colOff>365125</xdr:colOff>
      <xdr:row>95</xdr:row>
      <xdr:rowOff>125661</xdr:rowOff>
    </xdr:to>
    <xdr:cxnSp macro="">
      <xdr:nvCxnSpPr>
        <xdr:cNvPr id="658" name="直線コネクタ 657"/>
        <xdr:cNvCxnSpPr/>
      </xdr:nvCxnSpPr>
      <xdr:spPr>
        <a:xfrm flipV="1">
          <a:off x="14592300" y="16385121"/>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60" name="テキスト ボックス 659"/>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125661</xdr:rowOff>
    </xdr:from>
    <xdr:to>
      <xdr:col>21</xdr:col>
      <xdr:colOff>161925</xdr:colOff>
      <xdr:row>97</xdr:row>
      <xdr:rowOff>59900</xdr:rowOff>
    </xdr:to>
    <xdr:cxnSp macro="">
      <xdr:nvCxnSpPr>
        <xdr:cNvPr id="661" name="直線コネクタ 660"/>
        <xdr:cNvCxnSpPr/>
      </xdr:nvCxnSpPr>
      <xdr:spPr>
        <a:xfrm flipV="1">
          <a:off x="13703300" y="16413411"/>
          <a:ext cx="889000" cy="27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44126</xdr:rowOff>
    </xdr:from>
    <xdr:to>
      <xdr:col>19</xdr:col>
      <xdr:colOff>644525</xdr:colOff>
      <xdr:row>97</xdr:row>
      <xdr:rowOff>59900</xdr:rowOff>
    </xdr:to>
    <xdr:cxnSp macro="">
      <xdr:nvCxnSpPr>
        <xdr:cNvPr id="664" name="直線コネクタ 663"/>
        <xdr:cNvCxnSpPr/>
      </xdr:nvCxnSpPr>
      <xdr:spPr>
        <a:xfrm>
          <a:off x="12814300" y="16331876"/>
          <a:ext cx="889000" cy="3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68" name="テキスト ボックス 667"/>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51524</xdr:rowOff>
    </xdr:from>
    <xdr:to>
      <xdr:col>23</xdr:col>
      <xdr:colOff>568325</xdr:colOff>
      <xdr:row>96</xdr:row>
      <xdr:rowOff>153124</xdr:rowOff>
    </xdr:to>
    <xdr:sp macro="" textlink="">
      <xdr:nvSpPr>
        <xdr:cNvPr id="674" name="円/楕円 673"/>
        <xdr:cNvSpPr/>
      </xdr:nvSpPr>
      <xdr:spPr>
        <a:xfrm>
          <a:off x="16268700" y="16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74401</xdr:rowOff>
    </xdr:from>
    <xdr:ext cx="534377" cy="259045"/>
    <xdr:sp macro="" textlink="">
      <xdr:nvSpPr>
        <xdr:cNvPr id="675" name="積立金該当値テキスト"/>
        <xdr:cNvSpPr txBox="1"/>
      </xdr:nvSpPr>
      <xdr:spPr>
        <a:xfrm>
          <a:off x="16370300" y="163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46571</xdr:rowOff>
    </xdr:from>
    <xdr:to>
      <xdr:col>22</xdr:col>
      <xdr:colOff>415925</xdr:colOff>
      <xdr:row>95</xdr:row>
      <xdr:rowOff>148171</xdr:rowOff>
    </xdr:to>
    <xdr:sp macro="" textlink="">
      <xdr:nvSpPr>
        <xdr:cNvPr id="676" name="円/楕円 675"/>
        <xdr:cNvSpPr/>
      </xdr:nvSpPr>
      <xdr:spPr>
        <a:xfrm>
          <a:off x="15430500" y="163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164698</xdr:rowOff>
    </xdr:from>
    <xdr:ext cx="534377" cy="259045"/>
    <xdr:sp macro="" textlink="">
      <xdr:nvSpPr>
        <xdr:cNvPr id="677" name="テキスト ボックス 676"/>
        <xdr:cNvSpPr txBox="1"/>
      </xdr:nvSpPr>
      <xdr:spPr>
        <a:xfrm>
          <a:off x="15214111" y="161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74861</xdr:rowOff>
    </xdr:from>
    <xdr:to>
      <xdr:col>21</xdr:col>
      <xdr:colOff>212725</xdr:colOff>
      <xdr:row>96</xdr:row>
      <xdr:rowOff>5011</xdr:rowOff>
    </xdr:to>
    <xdr:sp macro="" textlink="">
      <xdr:nvSpPr>
        <xdr:cNvPr id="678" name="円/楕円 677"/>
        <xdr:cNvSpPr/>
      </xdr:nvSpPr>
      <xdr:spPr>
        <a:xfrm>
          <a:off x="14541500" y="163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167588</xdr:rowOff>
    </xdr:from>
    <xdr:ext cx="534377" cy="259045"/>
    <xdr:sp macro="" textlink="">
      <xdr:nvSpPr>
        <xdr:cNvPr id="679" name="テキスト ボックス 678"/>
        <xdr:cNvSpPr txBox="1"/>
      </xdr:nvSpPr>
      <xdr:spPr>
        <a:xfrm>
          <a:off x="14325111" y="164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9100</xdr:rowOff>
    </xdr:from>
    <xdr:to>
      <xdr:col>20</xdr:col>
      <xdr:colOff>9525</xdr:colOff>
      <xdr:row>97</xdr:row>
      <xdr:rowOff>110700</xdr:rowOff>
    </xdr:to>
    <xdr:sp macro="" textlink="">
      <xdr:nvSpPr>
        <xdr:cNvPr id="680" name="円/楕円 679"/>
        <xdr:cNvSpPr/>
      </xdr:nvSpPr>
      <xdr:spPr>
        <a:xfrm>
          <a:off x="13652500" y="166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101827</xdr:rowOff>
    </xdr:from>
    <xdr:ext cx="534377" cy="259045"/>
    <xdr:sp macro="" textlink="">
      <xdr:nvSpPr>
        <xdr:cNvPr id="681" name="テキスト ボックス 680"/>
        <xdr:cNvSpPr txBox="1"/>
      </xdr:nvSpPr>
      <xdr:spPr>
        <a:xfrm>
          <a:off x="13436111" y="1673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164776</xdr:rowOff>
    </xdr:from>
    <xdr:to>
      <xdr:col>18</xdr:col>
      <xdr:colOff>492125</xdr:colOff>
      <xdr:row>95</xdr:row>
      <xdr:rowOff>94926</xdr:rowOff>
    </xdr:to>
    <xdr:sp macro="" textlink="">
      <xdr:nvSpPr>
        <xdr:cNvPr id="682" name="円/楕円 681"/>
        <xdr:cNvSpPr/>
      </xdr:nvSpPr>
      <xdr:spPr>
        <a:xfrm>
          <a:off x="12763500" y="162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111453</xdr:rowOff>
    </xdr:from>
    <xdr:ext cx="534377" cy="259045"/>
    <xdr:sp macro="" textlink="">
      <xdr:nvSpPr>
        <xdr:cNvPr id="683" name="テキスト ボックス 682"/>
        <xdr:cNvSpPr txBox="1"/>
      </xdr:nvSpPr>
      <xdr:spPr>
        <a:xfrm>
          <a:off x="12547111" y="160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85598</xdr:rowOff>
    </xdr:from>
    <xdr:to>
      <xdr:col>32</xdr:col>
      <xdr:colOff>187325</xdr:colOff>
      <xdr:row>30</xdr:row>
      <xdr:rowOff>121285</xdr:rowOff>
    </xdr:to>
    <xdr:cxnSp macro="">
      <xdr:nvCxnSpPr>
        <xdr:cNvPr id="712" name="直線コネクタ 711"/>
        <xdr:cNvCxnSpPr/>
      </xdr:nvCxnSpPr>
      <xdr:spPr>
        <a:xfrm flipV="1">
          <a:off x="21323300" y="5229098"/>
          <a:ext cx="8382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139082</xdr:rowOff>
    </xdr:from>
    <xdr:ext cx="469744" cy="259045"/>
    <xdr:sp macro="" textlink="">
      <xdr:nvSpPr>
        <xdr:cNvPr id="713" name="投資及び出資金平均値テキスト"/>
        <xdr:cNvSpPr txBox="1"/>
      </xdr:nvSpPr>
      <xdr:spPr>
        <a:xfrm>
          <a:off x="22212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121285</xdr:rowOff>
    </xdr:from>
    <xdr:to>
      <xdr:col>31</xdr:col>
      <xdr:colOff>34925</xdr:colOff>
      <xdr:row>37</xdr:row>
      <xdr:rowOff>167640</xdr:rowOff>
    </xdr:to>
    <xdr:cxnSp macro="">
      <xdr:nvCxnSpPr>
        <xdr:cNvPr id="715" name="直線コネクタ 714"/>
        <xdr:cNvCxnSpPr/>
      </xdr:nvCxnSpPr>
      <xdr:spPr>
        <a:xfrm flipV="1">
          <a:off x="20434300" y="5264785"/>
          <a:ext cx="889000" cy="12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123842</xdr:rowOff>
    </xdr:from>
    <xdr:ext cx="469744" cy="259045"/>
    <xdr:sp macro="" textlink="">
      <xdr:nvSpPr>
        <xdr:cNvPr id="717" name="テキスト ボックス 716"/>
        <xdr:cNvSpPr txBox="1"/>
      </xdr:nvSpPr>
      <xdr:spPr>
        <a:xfrm>
          <a:off x="21088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167640</xdr:rowOff>
    </xdr:from>
    <xdr:to>
      <xdr:col>29</xdr:col>
      <xdr:colOff>517525</xdr:colOff>
      <xdr:row>39</xdr:row>
      <xdr:rowOff>44450</xdr:rowOff>
    </xdr:to>
    <xdr:cxnSp macro="">
      <xdr:nvCxnSpPr>
        <xdr:cNvPr id="718" name="直線コネクタ 717"/>
        <xdr:cNvCxnSpPr/>
      </xdr:nvCxnSpPr>
      <xdr:spPr>
        <a:xfrm flipV="1">
          <a:off x="19545300" y="651129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103649</xdr:rowOff>
    </xdr:from>
    <xdr:ext cx="469744" cy="259045"/>
    <xdr:sp macro="" textlink="">
      <xdr:nvSpPr>
        <xdr:cNvPr id="720" name="テキスト ボックス 719"/>
        <xdr:cNvSpPr txBox="1"/>
      </xdr:nvSpPr>
      <xdr:spPr>
        <a:xfrm>
          <a:off x="20199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12954</xdr:rowOff>
    </xdr:from>
    <xdr:to>
      <xdr:col>28</xdr:col>
      <xdr:colOff>314325</xdr:colOff>
      <xdr:row>39</xdr:row>
      <xdr:rowOff>44450</xdr:rowOff>
    </xdr:to>
    <xdr:cxnSp macro="">
      <xdr:nvCxnSpPr>
        <xdr:cNvPr id="721" name="直線コネクタ 720"/>
        <xdr:cNvCxnSpPr/>
      </xdr:nvCxnSpPr>
      <xdr:spPr>
        <a:xfrm>
          <a:off x="18656300" y="6699504"/>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34798</xdr:rowOff>
    </xdr:from>
    <xdr:to>
      <xdr:col>32</xdr:col>
      <xdr:colOff>238125</xdr:colOff>
      <xdr:row>30</xdr:row>
      <xdr:rowOff>136398</xdr:rowOff>
    </xdr:to>
    <xdr:sp macro="" textlink="">
      <xdr:nvSpPr>
        <xdr:cNvPr id="731" name="円/楕円 730"/>
        <xdr:cNvSpPr/>
      </xdr:nvSpPr>
      <xdr:spPr>
        <a:xfrm>
          <a:off x="22110700" y="51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159275</xdr:rowOff>
    </xdr:from>
    <xdr:ext cx="534377" cy="259045"/>
    <xdr:sp macro="" textlink="">
      <xdr:nvSpPr>
        <xdr:cNvPr id="732" name="投資及び出資金該当値テキスト"/>
        <xdr:cNvSpPr txBox="1"/>
      </xdr:nvSpPr>
      <xdr:spPr>
        <a:xfrm>
          <a:off x="22212300" y="51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11,826</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70485</xdr:rowOff>
    </xdr:from>
    <xdr:to>
      <xdr:col>31</xdr:col>
      <xdr:colOff>85725</xdr:colOff>
      <xdr:row>31</xdr:row>
      <xdr:rowOff>635</xdr:rowOff>
    </xdr:to>
    <xdr:sp macro="" textlink="">
      <xdr:nvSpPr>
        <xdr:cNvPr id="733" name="円/楕円 732"/>
        <xdr:cNvSpPr/>
      </xdr:nvSpPr>
      <xdr:spPr>
        <a:xfrm>
          <a:off x="21272500" y="52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17162</xdr:rowOff>
    </xdr:from>
    <xdr:ext cx="534377" cy="259045"/>
    <xdr:sp macro="" textlink="">
      <xdr:nvSpPr>
        <xdr:cNvPr id="734" name="テキスト ボックス 733"/>
        <xdr:cNvSpPr txBox="1"/>
      </xdr:nvSpPr>
      <xdr:spPr>
        <a:xfrm>
          <a:off x="21056111" y="49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116840</xdr:rowOff>
    </xdr:from>
    <xdr:to>
      <xdr:col>29</xdr:col>
      <xdr:colOff>568325</xdr:colOff>
      <xdr:row>38</xdr:row>
      <xdr:rowOff>46990</xdr:rowOff>
    </xdr:to>
    <xdr:sp macro="" textlink="">
      <xdr:nvSpPr>
        <xdr:cNvPr id="735" name="円/楕円 734"/>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63517</xdr:rowOff>
    </xdr:from>
    <xdr:ext cx="469744" cy="259045"/>
    <xdr:sp macro="" textlink="">
      <xdr:nvSpPr>
        <xdr:cNvPr id="736" name="テキスト ボックス 735"/>
        <xdr:cNvSpPr txBox="1"/>
      </xdr:nvSpPr>
      <xdr:spPr>
        <a:xfrm>
          <a:off x="20199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133604</xdr:rowOff>
    </xdr:from>
    <xdr:to>
      <xdr:col>27</xdr:col>
      <xdr:colOff>161925</xdr:colOff>
      <xdr:row>39</xdr:row>
      <xdr:rowOff>63754</xdr:rowOff>
    </xdr:to>
    <xdr:sp macro="" textlink="">
      <xdr:nvSpPr>
        <xdr:cNvPr id="739" name="円/楕円 738"/>
        <xdr:cNvSpPr/>
      </xdr:nvSpPr>
      <xdr:spPr>
        <a:xfrm>
          <a:off x="18605500" y="66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54881</xdr:rowOff>
    </xdr:from>
    <xdr:ext cx="378565" cy="259045"/>
    <xdr:sp macro="" textlink="">
      <xdr:nvSpPr>
        <xdr:cNvPr id="740" name="テキスト ボックス 739"/>
        <xdr:cNvSpPr txBox="1"/>
      </xdr:nvSpPr>
      <xdr:spPr>
        <a:xfrm>
          <a:off x="18467017" y="674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94372</xdr:rowOff>
    </xdr:from>
    <xdr:to>
      <xdr:col>32</xdr:col>
      <xdr:colOff>187325</xdr:colOff>
      <xdr:row>59</xdr:row>
      <xdr:rowOff>95841</xdr:rowOff>
    </xdr:to>
    <xdr:cxnSp macro="">
      <xdr:nvCxnSpPr>
        <xdr:cNvPr id="771" name="直線コネクタ 770"/>
        <xdr:cNvCxnSpPr/>
      </xdr:nvCxnSpPr>
      <xdr:spPr>
        <a:xfrm flipV="1">
          <a:off x="21323300" y="10209922"/>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90420</xdr:rowOff>
    </xdr:from>
    <xdr:to>
      <xdr:col>31</xdr:col>
      <xdr:colOff>34925</xdr:colOff>
      <xdr:row>59</xdr:row>
      <xdr:rowOff>95841</xdr:rowOff>
    </xdr:to>
    <xdr:cxnSp macro="">
      <xdr:nvCxnSpPr>
        <xdr:cNvPr id="774" name="直線コネクタ 773"/>
        <xdr:cNvCxnSpPr/>
      </xdr:nvCxnSpPr>
      <xdr:spPr>
        <a:xfrm>
          <a:off x="20434300" y="10205970"/>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86730</xdr:rowOff>
    </xdr:from>
    <xdr:to>
      <xdr:col>29</xdr:col>
      <xdr:colOff>517525</xdr:colOff>
      <xdr:row>59</xdr:row>
      <xdr:rowOff>90420</xdr:rowOff>
    </xdr:to>
    <xdr:cxnSp macro="">
      <xdr:nvCxnSpPr>
        <xdr:cNvPr id="777" name="直線コネクタ 776"/>
        <xdr:cNvCxnSpPr/>
      </xdr:nvCxnSpPr>
      <xdr:spPr>
        <a:xfrm>
          <a:off x="19545300" y="1020228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86730</xdr:rowOff>
    </xdr:from>
    <xdr:to>
      <xdr:col>28</xdr:col>
      <xdr:colOff>314325</xdr:colOff>
      <xdr:row>59</xdr:row>
      <xdr:rowOff>89277</xdr:rowOff>
    </xdr:to>
    <xdr:cxnSp macro="">
      <xdr:nvCxnSpPr>
        <xdr:cNvPr id="780" name="直線コネクタ 779"/>
        <xdr:cNvCxnSpPr/>
      </xdr:nvCxnSpPr>
      <xdr:spPr>
        <a:xfrm flipV="1">
          <a:off x="18656300" y="10202280"/>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43572</xdr:rowOff>
    </xdr:from>
    <xdr:to>
      <xdr:col>32</xdr:col>
      <xdr:colOff>238125</xdr:colOff>
      <xdr:row>59</xdr:row>
      <xdr:rowOff>145172</xdr:rowOff>
    </xdr:to>
    <xdr:sp macro="" textlink="">
      <xdr:nvSpPr>
        <xdr:cNvPr id="790" name="円/楕円 789"/>
        <xdr:cNvSpPr/>
      </xdr:nvSpPr>
      <xdr:spPr>
        <a:xfrm>
          <a:off x="22110700" y="101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130029</xdr:rowOff>
    </xdr:from>
    <xdr:ext cx="378565" cy="259045"/>
    <xdr:sp macro="" textlink="">
      <xdr:nvSpPr>
        <xdr:cNvPr id="791" name="貸付金該当値テキスト"/>
        <xdr:cNvSpPr txBox="1"/>
      </xdr:nvSpPr>
      <xdr:spPr>
        <a:xfrm>
          <a:off x="22212300" y="1007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45041</xdr:rowOff>
    </xdr:from>
    <xdr:to>
      <xdr:col>31</xdr:col>
      <xdr:colOff>85725</xdr:colOff>
      <xdr:row>59</xdr:row>
      <xdr:rowOff>146641</xdr:rowOff>
    </xdr:to>
    <xdr:sp macro="" textlink="">
      <xdr:nvSpPr>
        <xdr:cNvPr id="792" name="円/楕円 791"/>
        <xdr:cNvSpPr/>
      </xdr:nvSpPr>
      <xdr:spPr>
        <a:xfrm>
          <a:off x="21272500" y="101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137768</xdr:rowOff>
    </xdr:from>
    <xdr:ext cx="313932" cy="259045"/>
    <xdr:sp macro="" textlink="">
      <xdr:nvSpPr>
        <xdr:cNvPr id="793" name="テキスト ボックス 792"/>
        <xdr:cNvSpPr txBox="1"/>
      </xdr:nvSpPr>
      <xdr:spPr>
        <a:xfrm>
          <a:off x="21166333" y="10253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39620</xdr:rowOff>
    </xdr:from>
    <xdr:to>
      <xdr:col>29</xdr:col>
      <xdr:colOff>568325</xdr:colOff>
      <xdr:row>59</xdr:row>
      <xdr:rowOff>141220</xdr:rowOff>
    </xdr:to>
    <xdr:sp macro="" textlink="">
      <xdr:nvSpPr>
        <xdr:cNvPr id="794" name="円/楕円 793"/>
        <xdr:cNvSpPr/>
      </xdr:nvSpPr>
      <xdr:spPr>
        <a:xfrm>
          <a:off x="20383500" y="101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132347</xdr:rowOff>
    </xdr:from>
    <xdr:ext cx="378565" cy="259045"/>
    <xdr:sp macro="" textlink="">
      <xdr:nvSpPr>
        <xdr:cNvPr id="795" name="テキスト ボックス 794"/>
        <xdr:cNvSpPr txBox="1"/>
      </xdr:nvSpPr>
      <xdr:spPr>
        <a:xfrm>
          <a:off x="20245017" y="10247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35930</xdr:rowOff>
    </xdr:from>
    <xdr:to>
      <xdr:col>28</xdr:col>
      <xdr:colOff>365125</xdr:colOff>
      <xdr:row>59</xdr:row>
      <xdr:rowOff>137530</xdr:rowOff>
    </xdr:to>
    <xdr:sp macro="" textlink="">
      <xdr:nvSpPr>
        <xdr:cNvPr id="796" name="円/楕円 795"/>
        <xdr:cNvSpPr/>
      </xdr:nvSpPr>
      <xdr:spPr>
        <a:xfrm>
          <a:off x="19494500" y="101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128657</xdr:rowOff>
    </xdr:from>
    <xdr:ext cx="378565" cy="259045"/>
    <xdr:sp macro="" textlink="">
      <xdr:nvSpPr>
        <xdr:cNvPr id="797" name="テキスト ボックス 796"/>
        <xdr:cNvSpPr txBox="1"/>
      </xdr:nvSpPr>
      <xdr:spPr>
        <a:xfrm>
          <a:off x="19356017" y="1024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38477</xdr:rowOff>
    </xdr:from>
    <xdr:to>
      <xdr:col>27</xdr:col>
      <xdr:colOff>161925</xdr:colOff>
      <xdr:row>59</xdr:row>
      <xdr:rowOff>140077</xdr:rowOff>
    </xdr:to>
    <xdr:sp macro="" textlink="">
      <xdr:nvSpPr>
        <xdr:cNvPr id="798" name="円/楕円 797"/>
        <xdr:cNvSpPr/>
      </xdr:nvSpPr>
      <xdr:spPr>
        <a:xfrm>
          <a:off x="18605500" y="101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131204</xdr:rowOff>
    </xdr:from>
    <xdr:ext cx="378565" cy="259045"/>
    <xdr:sp macro="" textlink="">
      <xdr:nvSpPr>
        <xdr:cNvPr id="799" name="テキスト ボックス 798"/>
        <xdr:cNvSpPr txBox="1"/>
      </xdr:nvSpPr>
      <xdr:spPr>
        <a:xfrm>
          <a:off x="18467017" y="1024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122867</xdr:rowOff>
    </xdr:from>
    <xdr:to>
      <xdr:col>32</xdr:col>
      <xdr:colOff>187325</xdr:colOff>
      <xdr:row>76</xdr:row>
      <xdr:rowOff>155435</xdr:rowOff>
    </xdr:to>
    <xdr:cxnSp macro="">
      <xdr:nvCxnSpPr>
        <xdr:cNvPr id="828" name="直線コネクタ 827"/>
        <xdr:cNvCxnSpPr/>
      </xdr:nvCxnSpPr>
      <xdr:spPr>
        <a:xfrm>
          <a:off x="21323300" y="13153067"/>
          <a:ext cx="8382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122867</xdr:rowOff>
    </xdr:from>
    <xdr:to>
      <xdr:col>31</xdr:col>
      <xdr:colOff>34925</xdr:colOff>
      <xdr:row>77</xdr:row>
      <xdr:rowOff>1031</xdr:rowOff>
    </xdr:to>
    <xdr:cxnSp macro="">
      <xdr:nvCxnSpPr>
        <xdr:cNvPr id="831" name="直線コネクタ 830"/>
        <xdr:cNvCxnSpPr/>
      </xdr:nvCxnSpPr>
      <xdr:spPr>
        <a:xfrm flipV="1">
          <a:off x="20434300" y="13153067"/>
          <a:ext cx="8890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70526</xdr:rowOff>
    </xdr:from>
    <xdr:to>
      <xdr:col>29</xdr:col>
      <xdr:colOff>517525</xdr:colOff>
      <xdr:row>77</xdr:row>
      <xdr:rowOff>1031</xdr:rowOff>
    </xdr:to>
    <xdr:cxnSp macro="">
      <xdr:nvCxnSpPr>
        <xdr:cNvPr id="834" name="直線コネクタ 833"/>
        <xdr:cNvCxnSpPr/>
      </xdr:nvCxnSpPr>
      <xdr:spPr>
        <a:xfrm>
          <a:off x="19545300" y="13100726"/>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70526</xdr:rowOff>
    </xdr:from>
    <xdr:to>
      <xdr:col>28</xdr:col>
      <xdr:colOff>314325</xdr:colOff>
      <xdr:row>77</xdr:row>
      <xdr:rowOff>29454</xdr:rowOff>
    </xdr:to>
    <xdr:cxnSp macro="">
      <xdr:nvCxnSpPr>
        <xdr:cNvPr id="837" name="直線コネクタ 836"/>
        <xdr:cNvCxnSpPr/>
      </xdr:nvCxnSpPr>
      <xdr:spPr>
        <a:xfrm flipV="1">
          <a:off x="18656300" y="13100726"/>
          <a:ext cx="8890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104635</xdr:rowOff>
    </xdr:from>
    <xdr:to>
      <xdr:col>32</xdr:col>
      <xdr:colOff>238125</xdr:colOff>
      <xdr:row>77</xdr:row>
      <xdr:rowOff>34785</xdr:rowOff>
    </xdr:to>
    <xdr:sp macro="" textlink="">
      <xdr:nvSpPr>
        <xdr:cNvPr id="847" name="円/楕円 846"/>
        <xdr:cNvSpPr/>
      </xdr:nvSpPr>
      <xdr:spPr>
        <a:xfrm>
          <a:off x="22110700" y="131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83062</xdr:rowOff>
    </xdr:from>
    <xdr:ext cx="534377" cy="259045"/>
    <xdr:sp macro="" textlink="">
      <xdr:nvSpPr>
        <xdr:cNvPr id="848" name="繰出金該当値テキスト"/>
        <xdr:cNvSpPr txBox="1"/>
      </xdr:nvSpPr>
      <xdr:spPr>
        <a:xfrm>
          <a:off x="22212300" y="1311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72067</xdr:rowOff>
    </xdr:from>
    <xdr:to>
      <xdr:col>31</xdr:col>
      <xdr:colOff>85725</xdr:colOff>
      <xdr:row>77</xdr:row>
      <xdr:rowOff>2217</xdr:rowOff>
    </xdr:to>
    <xdr:sp macro="" textlink="">
      <xdr:nvSpPr>
        <xdr:cNvPr id="849" name="円/楕円 848"/>
        <xdr:cNvSpPr/>
      </xdr:nvSpPr>
      <xdr:spPr>
        <a:xfrm>
          <a:off x="21272500" y="131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164794</xdr:rowOff>
    </xdr:from>
    <xdr:ext cx="534377" cy="259045"/>
    <xdr:sp macro="" textlink="">
      <xdr:nvSpPr>
        <xdr:cNvPr id="850" name="テキスト ボックス 849"/>
        <xdr:cNvSpPr txBox="1"/>
      </xdr:nvSpPr>
      <xdr:spPr>
        <a:xfrm>
          <a:off x="21056111" y="131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121681</xdr:rowOff>
    </xdr:from>
    <xdr:to>
      <xdr:col>29</xdr:col>
      <xdr:colOff>568325</xdr:colOff>
      <xdr:row>77</xdr:row>
      <xdr:rowOff>51831</xdr:rowOff>
    </xdr:to>
    <xdr:sp macro="" textlink="">
      <xdr:nvSpPr>
        <xdr:cNvPr id="851" name="円/楕円 850"/>
        <xdr:cNvSpPr/>
      </xdr:nvSpPr>
      <xdr:spPr>
        <a:xfrm>
          <a:off x="20383500" y="131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42958</xdr:rowOff>
    </xdr:from>
    <xdr:ext cx="534377" cy="259045"/>
    <xdr:sp macro="" textlink="">
      <xdr:nvSpPr>
        <xdr:cNvPr id="852" name="テキスト ボックス 851"/>
        <xdr:cNvSpPr txBox="1"/>
      </xdr:nvSpPr>
      <xdr:spPr>
        <a:xfrm>
          <a:off x="20167111" y="132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19726</xdr:rowOff>
    </xdr:from>
    <xdr:to>
      <xdr:col>28</xdr:col>
      <xdr:colOff>365125</xdr:colOff>
      <xdr:row>76</xdr:row>
      <xdr:rowOff>121326</xdr:rowOff>
    </xdr:to>
    <xdr:sp macro="" textlink="">
      <xdr:nvSpPr>
        <xdr:cNvPr id="853" name="円/楕円 852"/>
        <xdr:cNvSpPr/>
      </xdr:nvSpPr>
      <xdr:spPr>
        <a:xfrm>
          <a:off x="19494500" y="130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137853</xdr:rowOff>
    </xdr:from>
    <xdr:ext cx="534377" cy="259045"/>
    <xdr:sp macro="" textlink="">
      <xdr:nvSpPr>
        <xdr:cNvPr id="854" name="テキスト ボックス 853"/>
        <xdr:cNvSpPr txBox="1"/>
      </xdr:nvSpPr>
      <xdr:spPr>
        <a:xfrm>
          <a:off x="19278111" y="128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150104</xdr:rowOff>
    </xdr:from>
    <xdr:to>
      <xdr:col>27</xdr:col>
      <xdr:colOff>161925</xdr:colOff>
      <xdr:row>77</xdr:row>
      <xdr:rowOff>80254</xdr:rowOff>
    </xdr:to>
    <xdr:sp macro="" textlink="">
      <xdr:nvSpPr>
        <xdr:cNvPr id="855" name="円/楕円 854"/>
        <xdr:cNvSpPr/>
      </xdr:nvSpPr>
      <xdr:spPr>
        <a:xfrm>
          <a:off x="18605500" y="131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71381</xdr:rowOff>
    </xdr:from>
    <xdr:ext cx="534377" cy="259045"/>
    <xdr:sp macro="" textlink="">
      <xdr:nvSpPr>
        <xdr:cNvPr id="856" name="テキスト ボックス 855"/>
        <xdr:cNvSpPr txBox="1"/>
      </xdr:nvSpPr>
      <xdr:spPr>
        <a:xfrm>
          <a:off x="18389111" y="132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住民一人当たりのコストについては総額で見ると４７９，４４２円となり類似団体と比較して６０，２７８円低い。</a:t>
          </a:r>
          <a:endParaRPr kumimoji="1" lang="en-US" altLang="ja-JP" sz="1300">
            <a:latin typeface="ＭＳ Ｐゴシック"/>
          </a:endParaRPr>
        </a:p>
        <a:p>
          <a:r>
            <a:rPr kumimoji="1" lang="ja-JP" altLang="en-US" sz="1300">
              <a:latin typeface="ＭＳ Ｐゴシック"/>
            </a:rPr>
            <a:t>主な構成費目である人件費は類似団体と比較して６，４６５円高くなっている。これは町営住宅長寿命化事業及び学校再編事業の展開、公営保育所の運営で人員を配置しているためである。各事業の終了及び公立保育所の民営化に合わせて適正な人員配置を行うことで経費の削減に努める。</a:t>
          </a:r>
          <a:endParaRPr kumimoji="1" lang="en-US" altLang="ja-JP" sz="1300">
            <a:latin typeface="ＭＳ Ｐゴシック"/>
          </a:endParaRPr>
        </a:p>
        <a:p>
          <a:r>
            <a:rPr kumimoji="1" lang="ja-JP" altLang="en-US" sz="1300">
              <a:latin typeface="ＭＳ Ｐゴシック"/>
            </a:rPr>
            <a:t>その他、投資及び出資金が類似団体で１位となっているが、これは平成２７年度から行っている水道事業への出資金が要因であるため、平成２９年度以降は減少すると思われる。また、扶助費については類似団体と比較して１８，３８５円高い。その要因は高齢化率が類似団体と比べて高く、介護保険費や老人福祉費等の社会福祉関係経費の増加していることである。高齢化率については今後とも高い状況が続くと考えられるので、介護予防事業や健康増進事業等を充実させ、医療費等の抑制に努める。</a:t>
          </a:r>
          <a:endParaRPr kumimoji="1" lang="en-US" altLang="ja-JP"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11,407
11,367
44.50
5,860,365
5,468,974
388,887
3,168,222
4,437,500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42354</xdr:rowOff>
    </xdr:from>
    <xdr:to>
      <xdr:col>6</xdr:col>
      <xdr:colOff>511175</xdr:colOff>
      <xdr:row>33</xdr:row>
      <xdr:rowOff>167894</xdr:rowOff>
    </xdr:to>
    <xdr:cxnSp macro="">
      <xdr:nvCxnSpPr>
        <xdr:cNvPr id="61" name="直線コネクタ 60"/>
        <xdr:cNvCxnSpPr/>
      </xdr:nvCxnSpPr>
      <xdr:spPr>
        <a:xfrm>
          <a:off x="3797300" y="5700204"/>
          <a:ext cx="8382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42354</xdr:rowOff>
    </xdr:from>
    <xdr:to>
      <xdr:col>5</xdr:col>
      <xdr:colOff>358775</xdr:colOff>
      <xdr:row>33</xdr:row>
      <xdr:rowOff>113983</xdr:rowOff>
    </xdr:to>
    <xdr:cxnSp macro="">
      <xdr:nvCxnSpPr>
        <xdr:cNvPr id="64" name="直線コネクタ 63"/>
        <xdr:cNvCxnSpPr/>
      </xdr:nvCxnSpPr>
      <xdr:spPr>
        <a:xfrm flipV="1">
          <a:off x="2908300" y="5700204"/>
          <a:ext cx="8890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113983</xdr:rowOff>
    </xdr:from>
    <xdr:to>
      <xdr:col>4</xdr:col>
      <xdr:colOff>155575</xdr:colOff>
      <xdr:row>33</xdr:row>
      <xdr:rowOff>161417</xdr:rowOff>
    </xdr:to>
    <xdr:cxnSp macro="">
      <xdr:nvCxnSpPr>
        <xdr:cNvPr id="67" name="直線コネクタ 66"/>
        <xdr:cNvCxnSpPr/>
      </xdr:nvCxnSpPr>
      <xdr:spPr>
        <a:xfrm flipV="1">
          <a:off x="2019300" y="5771833"/>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161417</xdr:rowOff>
    </xdr:from>
    <xdr:to>
      <xdr:col>2</xdr:col>
      <xdr:colOff>638175</xdr:colOff>
      <xdr:row>34</xdr:row>
      <xdr:rowOff>51498</xdr:rowOff>
    </xdr:to>
    <xdr:cxnSp macro="">
      <xdr:nvCxnSpPr>
        <xdr:cNvPr id="70" name="直線コネクタ 69"/>
        <xdr:cNvCxnSpPr/>
      </xdr:nvCxnSpPr>
      <xdr:spPr>
        <a:xfrm flipV="1">
          <a:off x="1130300" y="5819267"/>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117094</xdr:rowOff>
    </xdr:from>
    <xdr:to>
      <xdr:col>6</xdr:col>
      <xdr:colOff>561975</xdr:colOff>
      <xdr:row>34</xdr:row>
      <xdr:rowOff>47244</xdr:rowOff>
    </xdr:to>
    <xdr:sp macro="" textlink="">
      <xdr:nvSpPr>
        <xdr:cNvPr id="80" name="円/楕円 79"/>
        <xdr:cNvSpPr/>
      </xdr:nvSpPr>
      <xdr:spPr>
        <a:xfrm>
          <a:off x="45847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139971</xdr:rowOff>
    </xdr:from>
    <xdr:ext cx="469744" cy="259045"/>
    <xdr:sp macro="" textlink="">
      <xdr:nvSpPr>
        <xdr:cNvPr id="81" name="議会費該当値テキスト"/>
        <xdr:cNvSpPr txBox="1"/>
      </xdr:nvSpPr>
      <xdr:spPr>
        <a:xfrm>
          <a:off x="4686300"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163004</xdr:rowOff>
    </xdr:from>
    <xdr:to>
      <xdr:col>5</xdr:col>
      <xdr:colOff>409575</xdr:colOff>
      <xdr:row>33</xdr:row>
      <xdr:rowOff>93154</xdr:rowOff>
    </xdr:to>
    <xdr:sp macro="" textlink="">
      <xdr:nvSpPr>
        <xdr:cNvPr id="82" name="円/楕円 81"/>
        <xdr:cNvSpPr/>
      </xdr:nvSpPr>
      <xdr:spPr>
        <a:xfrm>
          <a:off x="3746500" y="56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109681</xdr:rowOff>
    </xdr:from>
    <xdr:ext cx="469744" cy="259045"/>
    <xdr:sp macro="" textlink="">
      <xdr:nvSpPr>
        <xdr:cNvPr id="83" name="テキスト ボックス 82"/>
        <xdr:cNvSpPr txBox="1"/>
      </xdr:nvSpPr>
      <xdr:spPr>
        <a:xfrm>
          <a:off x="3562427" y="542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63183</xdr:rowOff>
    </xdr:from>
    <xdr:to>
      <xdr:col>4</xdr:col>
      <xdr:colOff>206375</xdr:colOff>
      <xdr:row>33</xdr:row>
      <xdr:rowOff>164783</xdr:rowOff>
    </xdr:to>
    <xdr:sp macro="" textlink="">
      <xdr:nvSpPr>
        <xdr:cNvPr id="84" name="円/楕円 83"/>
        <xdr:cNvSpPr/>
      </xdr:nvSpPr>
      <xdr:spPr>
        <a:xfrm>
          <a:off x="2857500" y="57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9860</xdr:rowOff>
    </xdr:from>
    <xdr:ext cx="469744" cy="259045"/>
    <xdr:sp macro="" textlink="">
      <xdr:nvSpPr>
        <xdr:cNvPr id="85" name="テキスト ボックス 84"/>
        <xdr:cNvSpPr txBox="1"/>
      </xdr:nvSpPr>
      <xdr:spPr>
        <a:xfrm>
          <a:off x="2673427" y="549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110617</xdr:rowOff>
    </xdr:from>
    <xdr:to>
      <xdr:col>3</xdr:col>
      <xdr:colOff>3175</xdr:colOff>
      <xdr:row>34</xdr:row>
      <xdr:rowOff>40767</xdr:rowOff>
    </xdr:to>
    <xdr:sp macro="" textlink="">
      <xdr:nvSpPr>
        <xdr:cNvPr id="86" name="円/楕円 85"/>
        <xdr:cNvSpPr/>
      </xdr:nvSpPr>
      <xdr:spPr>
        <a:xfrm>
          <a:off x="1968500" y="57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57294</xdr:rowOff>
    </xdr:from>
    <xdr:ext cx="469744" cy="259045"/>
    <xdr:sp macro="" textlink="">
      <xdr:nvSpPr>
        <xdr:cNvPr id="87" name="テキスト ボックス 86"/>
        <xdr:cNvSpPr txBox="1"/>
      </xdr:nvSpPr>
      <xdr:spPr>
        <a:xfrm>
          <a:off x="1784427" y="554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698</xdr:rowOff>
    </xdr:from>
    <xdr:to>
      <xdr:col>1</xdr:col>
      <xdr:colOff>485775</xdr:colOff>
      <xdr:row>34</xdr:row>
      <xdr:rowOff>102298</xdr:rowOff>
    </xdr:to>
    <xdr:sp macro="" textlink="">
      <xdr:nvSpPr>
        <xdr:cNvPr id="88" name="円/楕円 87"/>
        <xdr:cNvSpPr/>
      </xdr:nvSpPr>
      <xdr:spPr>
        <a:xfrm>
          <a:off x="1079500" y="58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118825</xdr:rowOff>
    </xdr:from>
    <xdr:ext cx="469744" cy="259045"/>
    <xdr:sp macro="" textlink="">
      <xdr:nvSpPr>
        <xdr:cNvPr id="89" name="テキスト ボックス 88"/>
        <xdr:cNvSpPr txBox="1"/>
      </xdr:nvSpPr>
      <xdr:spPr>
        <a:xfrm>
          <a:off x="895427" y="560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100097</xdr:rowOff>
    </xdr:from>
    <xdr:to>
      <xdr:col>6</xdr:col>
      <xdr:colOff>511175</xdr:colOff>
      <xdr:row>56</xdr:row>
      <xdr:rowOff>135704</xdr:rowOff>
    </xdr:to>
    <xdr:cxnSp macro="">
      <xdr:nvCxnSpPr>
        <xdr:cNvPr id="116" name="直線コネクタ 115"/>
        <xdr:cNvCxnSpPr/>
      </xdr:nvCxnSpPr>
      <xdr:spPr>
        <a:xfrm>
          <a:off x="3797300" y="9701297"/>
          <a:ext cx="838200" cy="3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100097</xdr:rowOff>
    </xdr:from>
    <xdr:to>
      <xdr:col>5</xdr:col>
      <xdr:colOff>358775</xdr:colOff>
      <xdr:row>56</xdr:row>
      <xdr:rowOff>131232</xdr:rowOff>
    </xdr:to>
    <xdr:cxnSp macro="">
      <xdr:nvCxnSpPr>
        <xdr:cNvPr id="119" name="直線コネクタ 118"/>
        <xdr:cNvCxnSpPr/>
      </xdr:nvCxnSpPr>
      <xdr:spPr>
        <a:xfrm flipV="1">
          <a:off x="2908300" y="9701297"/>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131232</xdr:rowOff>
    </xdr:from>
    <xdr:to>
      <xdr:col>4</xdr:col>
      <xdr:colOff>155575</xdr:colOff>
      <xdr:row>56</xdr:row>
      <xdr:rowOff>169683</xdr:rowOff>
    </xdr:to>
    <xdr:cxnSp macro="">
      <xdr:nvCxnSpPr>
        <xdr:cNvPr id="122" name="直線コネクタ 121"/>
        <xdr:cNvCxnSpPr/>
      </xdr:nvCxnSpPr>
      <xdr:spPr>
        <a:xfrm flipV="1">
          <a:off x="2019300" y="9732432"/>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127936</xdr:rowOff>
    </xdr:from>
    <xdr:to>
      <xdr:col>2</xdr:col>
      <xdr:colOff>638175</xdr:colOff>
      <xdr:row>56</xdr:row>
      <xdr:rowOff>169683</xdr:rowOff>
    </xdr:to>
    <xdr:cxnSp macro="">
      <xdr:nvCxnSpPr>
        <xdr:cNvPr id="125" name="直線コネクタ 124"/>
        <xdr:cNvCxnSpPr/>
      </xdr:nvCxnSpPr>
      <xdr:spPr>
        <a:xfrm>
          <a:off x="1130300" y="9729136"/>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84904</xdr:rowOff>
    </xdr:from>
    <xdr:to>
      <xdr:col>6</xdr:col>
      <xdr:colOff>561975</xdr:colOff>
      <xdr:row>57</xdr:row>
      <xdr:rowOff>15054</xdr:rowOff>
    </xdr:to>
    <xdr:sp macro="" textlink="">
      <xdr:nvSpPr>
        <xdr:cNvPr id="135" name="円/楕円 134"/>
        <xdr:cNvSpPr/>
      </xdr:nvSpPr>
      <xdr:spPr>
        <a:xfrm>
          <a:off x="4584700" y="96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63331</xdr:rowOff>
    </xdr:from>
    <xdr:ext cx="534377" cy="259045"/>
    <xdr:sp macro="" textlink="">
      <xdr:nvSpPr>
        <xdr:cNvPr id="136" name="総務費該当値テキスト"/>
        <xdr:cNvSpPr txBox="1"/>
      </xdr:nvSpPr>
      <xdr:spPr>
        <a:xfrm>
          <a:off x="4686300" y="96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49297</xdr:rowOff>
    </xdr:from>
    <xdr:to>
      <xdr:col>5</xdr:col>
      <xdr:colOff>409575</xdr:colOff>
      <xdr:row>56</xdr:row>
      <xdr:rowOff>150897</xdr:rowOff>
    </xdr:to>
    <xdr:sp macro="" textlink="">
      <xdr:nvSpPr>
        <xdr:cNvPr id="137" name="円/楕円 136"/>
        <xdr:cNvSpPr/>
      </xdr:nvSpPr>
      <xdr:spPr>
        <a:xfrm>
          <a:off x="3746500" y="96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142024</xdr:rowOff>
    </xdr:from>
    <xdr:ext cx="534377" cy="259045"/>
    <xdr:sp macro="" textlink="">
      <xdr:nvSpPr>
        <xdr:cNvPr id="138" name="テキスト ボックス 137"/>
        <xdr:cNvSpPr txBox="1"/>
      </xdr:nvSpPr>
      <xdr:spPr>
        <a:xfrm>
          <a:off x="3530111" y="97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80432</xdr:rowOff>
    </xdr:from>
    <xdr:to>
      <xdr:col>4</xdr:col>
      <xdr:colOff>206375</xdr:colOff>
      <xdr:row>57</xdr:row>
      <xdr:rowOff>10582</xdr:rowOff>
    </xdr:to>
    <xdr:sp macro="" textlink="">
      <xdr:nvSpPr>
        <xdr:cNvPr id="139" name="円/楕円 138"/>
        <xdr:cNvSpPr/>
      </xdr:nvSpPr>
      <xdr:spPr>
        <a:xfrm>
          <a:off x="2857500" y="96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1709</xdr:rowOff>
    </xdr:from>
    <xdr:ext cx="534377" cy="259045"/>
    <xdr:sp macro="" textlink="">
      <xdr:nvSpPr>
        <xdr:cNvPr id="140" name="テキスト ボックス 139"/>
        <xdr:cNvSpPr txBox="1"/>
      </xdr:nvSpPr>
      <xdr:spPr>
        <a:xfrm>
          <a:off x="2641111" y="977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118883</xdr:rowOff>
    </xdr:from>
    <xdr:to>
      <xdr:col>3</xdr:col>
      <xdr:colOff>3175</xdr:colOff>
      <xdr:row>57</xdr:row>
      <xdr:rowOff>49033</xdr:rowOff>
    </xdr:to>
    <xdr:sp macro="" textlink="">
      <xdr:nvSpPr>
        <xdr:cNvPr id="141" name="円/楕円 140"/>
        <xdr:cNvSpPr/>
      </xdr:nvSpPr>
      <xdr:spPr>
        <a:xfrm>
          <a:off x="1968500" y="97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40160</xdr:rowOff>
    </xdr:from>
    <xdr:ext cx="534377" cy="259045"/>
    <xdr:sp macro="" textlink="">
      <xdr:nvSpPr>
        <xdr:cNvPr id="142" name="テキスト ボックス 141"/>
        <xdr:cNvSpPr txBox="1"/>
      </xdr:nvSpPr>
      <xdr:spPr>
        <a:xfrm>
          <a:off x="1752111" y="9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77136</xdr:rowOff>
    </xdr:from>
    <xdr:to>
      <xdr:col>1</xdr:col>
      <xdr:colOff>485775</xdr:colOff>
      <xdr:row>57</xdr:row>
      <xdr:rowOff>7286</xdr:rowOff>
    </xdr:to>
    <xdr:sp macro="" textlink="">
      <xdr:nvSpPr>
        <xdr:cNvPr id="143" name="円/楕円 142"/>
        <xdr:cNvSpPr/>
      </xdr:nvSpPr>
      <xdr:spPr>
        <a:xfrm>
          <a:off x="1079500" y="96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169863</xdr:rowOff>
    </xdr:from>
    <xdr:ext cx="534377" cy="259045"/>
    <xdr:sp macro="" textlink="">
      <xdr:nvSpPr>
        <xdr:cNvPr id="144" name="テキスト ボックス 143"/>
        <xdr:cNvSpPr txBox="1"/>
      </xdr:nvSpPr>
      <xdr:spPr>
        <a:xfrm>
          <a:off x="863111" y="977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45444</xdr:rowOff>
    </xdr:from>
    <xdr:to>
      <xdr:col>6</xdr:col>
      <xdr:colOff>511175</xdr:colOff>
      <xdr:row>74</xdr:row>
      <xdr:rowOff>107504</xdr:rowOff>
    </xdr:to>
    <xdr:cxnSp macro="">
      <xdr:nvCxnSpPr>
        <xdr:cNvPr id="172" name="直線コネクタ 171"/>
        <xdr:cNvCxnSpPr/>
      </xdr:nvCxnSpPr>
      <xdr:spPr>
        <a:xfrm flipV="1">
          <a:off x="3797300" y="12732744"/>
          <a:ext cx="838200" cy="6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107504</xdr:rowOff>
    </xdr:from>
    <xdr:to>
      <xdr:col>5</xdr:col>
      <xdr:colOff>358775</xdr:colOff>
      <xdr:row>74</xdr:row>
      <xdr:rowOff>154449</xdr:rowOff>
    </xdr:to>
    <xdr:cxnSp macro="">
      <xdr:nvCxnSpPr>
        <xdr:cNvPr id="175" name="直線コネクタ 174"/>
        <xdr:cNvCxnSpPr/>
      </xdr:nvCxnSpPr>
      <xdr:spPr>
        <a:xfrm flipV="1">
          <a:off x="2908300" y="12794804"/>
          <a:ext cx="8890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24111</xdr:rowOff>
    </xdr:from>
    <xdr:to>
      <xdr:col>4</xdr:col>
      <xdr:colOff>155575</xdr:colOff>
      <xdr:row>74</xdr:row>
      <xdr:rowOff>154449</xdr:rowOff>
    </xdr:to>
    <xdr:cxnSp macro="">
      <xdr:nvCxnSpPr>
        <xdr:cNvPr id="178" name="直線コネクタ 177"/>
        <xdr:cNvCxnSpPr/>
      </xdr:nvCxnSpPr>
      <xdr:spPr>
        <a:xfrm>
          <a:off x="2019300" y="12711411"/>
          <a:ext cx="889000" cy="1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24111</xdr:rowOff>
    </xdr:from>
    <xdr:to>
      <xdr:col>2</xdr:col>
      <xdr:colOff>638175</xdr:colOff>
      <xdr:row>75</xdr:row>
      <xdr:rowOff>130986</xdr:rowOff>
    </xdr:to>
    <xdr:cxnSp macro="">
      <xdr:nvCxnSpPr>
        <xdr:cNvPr id="181" name="直線コネクタ 180"/>
        <xdr:cNvCxnSpPr/>
      </xdr:nvCxnSpPr>
      <xdr:spPr>
        <a:xfrm flipV="1">
          <a:off x="1130300" y="12711411"/>
          <a:ext cx="889000" cy="27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166094</xdr:rowOff>
    </xdr:from>
    <xdr:to>
      <xdr:col>6</xdr:col>
      <xdr:colOff>561975</xdr:colOff>
      <xdr:row>74</xdr:row>
      <xdr:rowOff>96244</xdr:rowOff>
    </xdr:to>
    <xdr:sp macro="" textlink="">
      <xdr:nvSpPr>
        <xdr:cNvPr id="191" name="円/楕円 190"/>
        <xdr:cNvSpPr/>
      </xdr:nvSpPr>
      <xdr:spPr>
        <a:xfrm>
          <a:off x="4584700" y="126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17521</xdr:rowOff>
    </xdr:from>
    <xdr:ext cx="599010" cy="259045"/>
    <xdr:sp macro="" textlink="">
      <xdr:nvSpPr>
        <xdr:cNvPr id="192" name="民生費該当値テキスト"/>
        <xdr:cNvSpPr txBox="1"/>
      </xdr:nvSpPr>
      <xdr:spPr>
        <a:xfrm>
          <a:off x="4686300" y="125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185,308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56704</xdr:rowOff>
    </xdr:from>
    <xdr:to>
      <xdr:col>5</xdr:col>
      <xdr:colOff>409575</xdr:colOff>
      <xdr:row>74</xdr:row>
      <xdr:rowOff>158304</xdr:rowOff>
    </xdr:to>
    <xdr:sp macro="" textlink="">
      <xdr:nvSpPr>
        <xdr:cNvPr id="193" name="円/楕円 192"/>
        <xdr:cNvSpPr/>
      </xdr:nvSpPr>
      <xdr:spPr>
        <a:xfrm>
          <a:off x="3746500" y="127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3381</xdr:rowOff>
    </xdr:from>
    <xdr:ext cx="599010" cy="259045"/>
    <xdr:sp macro="" textlink="">
      <xdr:nvSpPr>
        <xdr:cNvPr id="194" name="テキスト ボックス 193"/>
        <xdr:cNvSpPr txBox="1"/>
      </xdr:nvSpPr>
      <xdr:spPr>
        <a:xfrm>
          <a:off x="3497794" y="125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178,521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103649</xdr:rowOff>
    </xdr:from>
    <xdr:to>
      <xdr:col>4</xdr:col>
      <xdr:colOff>206375</xdr:colOff>
      <xdr:row>75</xdr:row>
      <xdr:rowOff>33799</xdr:rowOff>
    </xdr:to>
    <xdr:sp macro="" textlink="">
      <xdr:nvSpPr>
        <xdr:cNvPr id="195" name="円/楕円 194"/>
        <xdr:cNvSpPr/>
      </xdr:nvSpPr>
      <xdr:spPr>
        <a:xfrm>
          <a:off x="2857500" y="127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50326</xdr:rowOff>
    </xdr:from>
    <xdr:ext cx="599010" cy="259045"/>
    <xdr:sp macro="" textlink="">
      <xdr:nvSpPr>
        <xdr:cNvPr id="196" name="テキスト ボックス 195"/>
        <xdr:cNvSpPr txBox="1"/>
      </xdr:nvSpPr>
      <xdr:spPr>
        <a:xfrm>
          <a:off x="2608794" y="1256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173,387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144761</xdr:rowOff>
    </xdr:from>
    <xdr:to>
      <xdr:col>3</xdr:col>
      <xdr:colOff>3175</xdr:colOff>
      <xdr:row>74</xdr:row>
      <xdr:rowOff>74911</xdr:rowOff>
    </xdr:to>
    <xdr:sp macro="" textlink="">
      <xdr:nvSpPr>
        <xdr:cNvPr id="197" name="円/楕円 196"/>
        <xdr:cNvSpPr/>
      </xdr:nvSpPr>
      <xdr:spPr>
        <a:xfrm>
          <a:off x="1968500" y="126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91438</xdr:rowOff>
    </xdr:from>
    <xdr:ext cx="599010" cy="259045"/>
    <xdr:sp macro="" textlink="">
      <xdr:nvSpPr>
        <xdr:cNvPr id="198" name="テキスト ボックス 197"/>
        <xdr:cNvSpPr txBox="1"/>
      </xdr:nvSpPr>
      <xdr:spPr>
        <a:xfrm>
          <a:off x="1719794" y="1243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80186</xdr:rowOff>
    </xdr:from>
    <xdr:to>
      <xdr:col>1</xdr:col>
      <xdr:colOff>485775</xdr:colOff>
      <xdr:row>76</xdr:row>
      <xdr:rowOff>10336</xdr:rowOff>
    </xdr:to>
    <xdr:sp macro="" textlink="">
      <xdr:nvSpPr>
        <xdr:cNvPr id="199" name="円/楕円 198"/>
        <xdr:cNvSpPr/>
      </xdr:nvSpPr>
      <xdr:spPr>
        <a:xfrm>
          <a:off x="1079500" y="129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26863</xdr:rowOff>
    </xdr:from>
    <xdr:ext cx="599010" cy="259045"/>
    <xdr:sp macro="" textlink="">
      <xdr:nvSpPr>
        <xdr:cNvPr id="200" name="テキスト ボックス 199"/>
        <xdr:cNvSpPr txBox="1"/>
      </xdr:nvSpPr>
      <xdr:spPr>
        <a:xfrm>
          <a:off x="830794" y="1271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95151</xdr:rowOff>
    </xdr:from>
    <xdr:to>
      <xdr:col>6</xdr:col>
      <xdr:colOff>511175</xdr:colOff>
      <xdr:row>97</xdr:row>
      <xdr:rowOff>110841</xdr:rowOff>
    </xdr:to>
    <xdr:cxnSp macro="">
      <xdr:nvCxnSpPr>
        <xdr:cNvPr id="227" name="直線コネクタ 226"/>
        <xdr:cNvCxnSpPr/>
      </xdr:nvCxnSpPr>
      <xdr:spPr>
        <a:xfrm>
          <a:off x="3797300" y="16725801"/>
          <a:ext cx="8382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95151</xdr:rowOff>
    </xdr:from>
    <xdr:to>
      <xdr:col>5</xdr:col>
      <xdr:colOff>358775</xdr:colOff>
      <xdr:row>97</xdr:row>
      <xdr:rowOff>167508</xdr:rowOff>
    </xdr:to>
    <xdr:cxnSp macro="">
      <xdr:nvCxnSpPr>
        <xdr:cNvPr id="230" name="直線コネクタ 229"/>
        <xdr:cNvCxnSpPr/>
      </xdr:nvCxnSpPr>
      <xdr:spPr>
        <a:xfrm flipV="1">
          <a:off x="2908300" y="16725801"/>
          <a:ext cx="889000" cy="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167508</xdr:rowOff>
    </xdr:from>
    <xdr:to>
      <xdr:col>4</xdr:col>
      <xdr:colOff>155575</xdr:colOff>
      <xdr:row>98</xdr:row>
      <xdr:rowOff>2480</xdr:rowOff>
    </xdr:to>
    <xdr:cxnSp macro="">
      <xdr:nvCxnSpPr>
        <xdr:cNvPr id="233" name="直線コネクタ 232"/>
        <xdr:cNvCxnSpPr/>
      </xdr:nvCxnSpPr>
      <xdr:spPr>
        <a:xfrm flipV="1">
          <a:off x="2019300" y="16798158"/>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2480</xdr:rowOff>
    </xdr:from>
    <xdr:to>
      <xdr:col>2</xdr:col>
      <xdr:colOff>638175</xdr:colOff>
      <xdr:row>98</xdr:row>
      <xdr:rowOff>13312</xdr:rowOff>
    </xdr:to>
    <xdr:cxnSp macro="">
      <xdr:nvCxnSpPr>
        <xdr:cNvPr id="236" name="直線コネクタ 235"/>
        <xdr:cNvCxnSpPr/>
      </xdr:nvCxnSpPr>
      <xdr:spPr>
        <a:xfrm flipV="1">
          <a:off x="1130300" y="16804580"/>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60041</xdr:rowOff>
    </xdr:from>
    <xdr:to>
      <xdr:col>6</xdr:col>
      <xdr:colOff>561975</xdr:colOff>
      <xdr:row>97</xdr:row>
      <xdr:rowOff>161641</xdr:rowOff>
    </xdr:to>
    <xdr:sp macro="" textlink="">
      <xdr:nvSpPr>
        <xdr:cNvPr id="246" name="円/楕円 245"/>
        <xdr:cNvSpPr/>
      </xdr:nvSpPr>
      <xdr:spPr>
        <a:xfrm>
          <a:off x="4584700" y="166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170603</xdr:rowOff>
    </xdr:from>
    <xdr:ext cx="534377" cy="259045"/>
    <xdr:sp macro="" textlink="">
      <xdr:nvSpPr>
        <xdr:cNvPr id="247" name="衛生費該当値テキスト"/>
        <xdr:cNvSpPr txBox="1"/>
      </xdr:nvSpPr>
      <xdr:spPr>
        <a:xfrm>
          <a:off x="4686300" y="166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44351</xdr:rowOff>
    </xdr:from>
    <xdr:to>
      <xdr:col>5</xdr:col>
      <xdr:colOff>409575</xdr:colOff>
      <xdr:row>97</xdr:row>
      <xdr:rowOff>145951</xdr:rowOff>
    </xdr:to>
    <xdr:sp macro="" textlink="">
      <xdr:nvSpPr>
        <xdr:cNvPr id="248" name="円/楕円 247"/>
        <xdr:cNvSpPr/>
      </xdr:nvSpPr>
      <xdr:spPr>
        <a:xfrm>
          <a:off x="3746500" y="166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137078</xdr:rowOff>
    </xdr:from>
    <xdr:ext cx="534377" cy="259045"/>
    <xdr:sp macro="" textlink="">
      <xdr:nvSpPr>
        <xdr:cNvPr id="249" name="テキスト ボックス 248"/>
        <xdr:cNvSpPr txBox="1"/>
      </xdr:nvSpPr>
      <xdr:spPr>
        <a:xfrm>
          <a:off x="3530111" y="1676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116708</xdr:rowOff>
    </xdr:from>
    <xdr:to>
      <xdr:col>4</xdr:col>
      <xdr:colOff>206375</xdr:colOff>
      <xdr:row>98</xdr:row>
      <xdr:rowOff>46858</xdr:rowOff>
    </xdr:to>
    <xdr:sp macro="" textlink="">
      <xdr:nvSpPr>
        <xdr:cNvPr id="250" name="円/楕円 249"/>
        <xdr:cNvSpPr/>
      </xdr:nvSpPr>
      <xdr:spPr>
        <a:xfrm>
          <a:off x="2857500" y="167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37985</xdr:rowOff>
    </xdr:from>
    <xdr:ext cx="534377" cy="259045"/>
    <xdr:sp macro="" textlink="">
      <xdr:nvSpPr>
        <xdr:cNvPr id="251" name="テキスト ボックス 250"/>
        <xdr:cNvSpPr txBox="1"/>
      </xdr:nvSpPr>
      <xdr:spPr>
        <a:xfrm>
          <a:off x="2641111" y="1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123130</xdr:rowOff>
    </xdr:from>
    <xdr:to>
      <xdr:col>3</xdr:col>
      <xdr:colOff>3175</xdr:colOff>
      <xdr:row>98</xdr:row>
      <xdr:rowOff>53280</xdr:rowOff>
    </xdr:to>
    <xdr:sp macro="" textlink="">
      <xdr:nvSpPr>
        <xdr:cNvPr id="252" name="円/楕円 251"/>
        <xdr:cNvSpPr/>
      </xdr:nvSpPr>
      <xdr:spPr>
        <a:xfrm>
          <a:off x="1968500" y="167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44407</xdr:rowOff>
    </xdr:from>
    <xdr:ext cx="534377" cy="259045"/>
    <xdr:sp macro="" textlink="">
      <xdr:nvSpPr>
        <xdr:cNvPr id="253" name="テキスト ボックス 252"/>
        <xdr:cNvSpPr txBox="1"/>
      </xdr:nvSpPr>
      <xdr:spPr>
        <a:xfrm>
          <a:off x="1752111" y="168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133962</xdr:rowOff>
    </xdr:from>
    <xdr:to>
      <xdr:col>1</xdr:col>
      <xdr:colOff>485775</xdr:colOff>
      <xdr:row>98</xdr:row>
      <xdr:rowOff>64112</xdr:rowOff>
    </xdr:to>
    <xdr:sp macro="" textlink="">
      <xdr:nvSpPr>
        <xdr:cNvPr id="254" name="円/楕円 253"/>
        <xdr:cNvSpPr/>
      </xdr:nvSpPr>
      <xdr:spPr>
        <a:xfrm>
          <a:off x="1079500" y="167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55239</xdr:rowOff>
    </xdr:from>
    <xdr:ext cx="534377" cy="259045"/>
    <xdr:sp macro="" textlink="">
      <xdr:nvSpPr>
        <xdr:cNvPr id="255" name="テキスト ボックス 254"/>
        <xdr:cNvSpPr txBox="1"/>
      </xdr:nvSpPr>
      <xdr:spPr>
        <a:xfrm>
          <a:off x="863111" y="168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98552</xdr:rowOff>
    </xdr:from>
    <xdr:to>
      <xdr:col>11</xdr:col>
      <xdr:colOff>307975</xdr:colOff>
      <xdr:row>39</xdr:row>
      <xdr:rowOff>98878</xdr:rowOff>
    </xdr:to>
    <xdr:cxnSp macro="">
      <xdr:nvCxnSpPr>
        <xdr:cNvPr id="295" name="直線コネクタ 294"/>
        <xdr:cNvCxnSpPr/>
      </xdr:nvCxnSpPr>
      <xdr:spPr>
        <a:xfrm>
          <a:off x="6972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47752</xdr:rowOff>
    </xdr:from>
    <xdr:to>
      <xdr:col>10</xdr:col>
      <xdr:colOff>155575</xdr:colOff>
      <xdr:row>39</xdr:row>
      <xdr:rowOff>149352</xdr:rowOff>
    </xdr:to>
    <xdr:sp macro="" textlink="">
      <xdr:nvSpPr>
        <xdr:cNvPr id="313" name="円/楕円 312"/>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140479</xdr:rowOff>
    </xdr:from>
    <xdr:ext cx="249299" cy="259045"/>
    <xdr:sp macro="" textlink="">
      <xdr:nvSpPr>
        <xdr:cNvPr id="314" name="テキスト ボックス 313"/>
        <xdr:cNvSpPr txBox="1"/>
      </xdr:nvSpPr>
      <xdr:spPr>
        <a:xfrm>
          <a:off x="6847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65870</xdr:rowOff>
    </xdr:from>
    <xdr:to>
      <xdr:col>15</xdr:col>
      <xdr:colOff>180975</xdr:colOff>
      <xdr:row>58</xdr:row>
      <xdr:rowOff>66403</xdr:rowOff>
    </xdr:to>
    <xdr:cxnSp macro="">
      <xdr:nvCxnSpPr>
        <xdr:cNvPr id="343" name="直線コネクタ 342"/>
        <xdr:cNvCxnSpPr/>
      </xdr:nvCxnSpPr>
      <xdr:spPr>
        <a:xfrm>
          <a:off x="9639300" y="1000997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63035</xdr:rowOff>
    </xdr:from>
    <xdr:to>
      <xdr:col>14</xdr:col>
      <xdr:colOff>28575</xdr:colOff>
      <xdr:row>58</xdr:row>
      <xdr:rowOff>65870</xdr:rowOff>
    </xdr:to>
    <xdr:cxnSp macro="">
      <xdr:nvCxnSpPr>
        <xdr:cNvPr id="346" name="直線コネクタ 345"/>
        <xdr:cNvCxnSpPr/>
      </xdr:nvCxnSpPr>
      <xdr:spPr>
        <a:xfrm>
          <a:off x="8750300" y="10007135"/>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63035</xdr:rowOff>
    </xdr:from>
    <xdr:to>
      <xdr:col>12</xdr:col>
      <xdr:colOff>511175</xdr:colOff>
      <xdr:row>58</xdr:row>
      <xdr:rowOff>74366</xdr:rowOff>
    </xdr:to>
    <xdr:cxnSp macro="">
      <xdr:nvCxnSpPr>
        <xdr:cNvPr id="349" name="直線コネクタ 348"/>
        <xdr:cNvCxnSpPr/>
      </xdr:nvCxnSpPr>
      <xdr:spPr>
        <a:xfrm flipV="1">
          <a:off x="7861300" y="10007135"/>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71958</xdr:rowOff>
    </xdr:from>
    <xdr:to>
      <xdr:col>11</xdr:col>
      <xdr:colOff>307975</xdr:colOff>
      <xdr:row>58</xdr:row>
      <xdr:rowOff>74366</xdr:rowOff>
    </xdr:to>
    <xdr:cxnSp macro="">
      <xdr:nvCxnSpPr>
        <xdr:cNvPr id="352" name="直線コネクタ 351"/>
        <xdr:cNvCxnSpPr/>
      </xdr:nvCxnSpPr>
      <xdr:spPr>
        <a:xfrm>
          <a:off x="6972300" y="10016058"/>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15603</xdr:rowOff>
    </xdr:from>
    <xdr:to>
      <xdr:col>15</xdr:col>
      <xdr:colOff>231775</xdr:colOff>
      <xdr:row>58</xdr:row>
      <xdr:rowOff>117203</xdr:rowOff>
    </xdr:to>
    <xdr:sp macro="" textlink="">
      <xdr:nvSpPr>
        <xdr:cNvPr id="362" name="円/楕円 361"/>
        <xdr:cNvSpPr/>
      </xdr:nvSpPr>
      <xdr:spPr>
        <a:xfrm>
          <a:off x="10426700" y="99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165480</xdr:rowOff>
    </xdr:from>
    <xdr:ext cx="534377" cy="259045"/>
    <xdr:sp macro="" textlink="">
      <xdr:nvSpPr>
        <xdr:cNvPr id="363" name="農林水産業費該当値テキスト"/>
        <xdr:cNvSpPr txBox="1"/>
      </xdr:nvSpPr>
      <xdr:spPr>
        <a:xfrm>
          <a:off x="10528300" y="993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15070</xdr:rowOff>
    </xdr:from>
    <xdr:to>
      <xdr:col>14</xdr:col>
      <xdr:colOff>79375</xdr:colOff>
      <xdr:row>58</xdr:row>
      <xdr:rowOff>116670</xdr:rowOff>
    </xdr:to>
    <xdr:sp macro="" textlink="">
      <xdr:nvSpPr>
        <xdr:cNvPr id="364" name="円/楕円 363"/>
        <xdr:cNvSpPr/>
      </xdr:nvSpPr>
      <xdr:spPr>
        <a:xfrm>
          <a:off x="9588500" y="99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107797</xdr:rowOff>
    </xdr:from>
    <xdr:ext cx="534377" cy="259045"/>
    <xdr:sp macro="" textlink="">
      <xdr:nvSpPr>
        <xdr:cNvPr id="365" name="テキスト ボックス 364"/>
        <xdr:cNvSpPr txBox="1"/>
      </xdr:nvSpPr>
      <xdr:spPr>
        <a:xfrm>
          <a:off x="9372111" y="100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12235</xdr:rowOff>
    </xdr:from>
    <xdr:to>
      <xdr:col>12</xdr:col>
      <xdr:colOff>561975</xdr:colOff>
      <xdr:row>58</xdr:row>
      <xdr:rowOff>113835</xdr:rowOff>
    </xdr:to>
    <xdr:sp macro="" textlink="">
      <xdr:nvSpPr>
        <xdr:cNvPr id="366" name="円/楕円 365"/>
        <xdr:cNvSpPr/>
      </xdr:nvSpPr>
      <xdr:spPr>
        <a:xfrm>
          <a:off x="8699500" y="99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104962</xdr:rowOff>
    </xdr:from>
    <xdr:ext cx="534377" cy="259045"/>
    <xdr:sp macro="" textlink="">
      <xdr:nvSpPr>
        <xdr:cNvPr id="367" name="テキスト ボックス 366"/>
        <xdr:cNvSpPr txBox="1"/>
      </xdr:nvSpPr>
      <xdr:spPr>
        <a:xfrm>
          <a:off x="8483111" y="100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23566</xdr:rowOff>
    </xdr:from>
    <xdr:to>
      <xdr:col>11</xdr:col>
      <xdr:colOff>358775</xdr:colOff>
      <xdr:row>58</xdr:row>
      <xdr:rowOff>125166</xdr:rowOff>
    </xdr:to>
    <xdr:sp macro="" textlink="">
      <xdr:nvSpPr>
        <xdr:cNvPr id="368" name="円/楕円 367"/>
        <xdr:cNvSpPr/>
      </xdr:nvSpPr>
      <xdr:spPr>
        <a:xfrm>
          <a:off x="7810500" y="99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116293</xdr:rowOff>
    </xdr:from>
    <xdr:ext cx="534377" cy="259045"/>
    <xdr:sp macro="" textlink="">
      <xdr:nvSpPr>
        <xdr:cNvPr id="369" name="テキスト ボックス 368"/>
        <xdr:cNvSpPr txBox="1"/>
      </xdr:nvSpPr>
      <xdr:spPr>
        <a:xfrm>
          <a:off x="7594111" y="100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21158</xdr:rowOff>
    </xdr:from>
    <xdr:to>
      <xdr:col>10</xdr:col>
      <xdr:colOff>155575</xdr:colOff>
      <xdr:row>58</xdr:row>
      <xdr:rowOff>122758</xdr:rowOff>
    </xdr:to>
    <xdr:sp macro="" textlink="">
      <xdr:nvSpPr>
        <xdr:cNvPr id="370" name="円/楕円 369"/>
        <xdr:cNvSpPr/>
      </xdr:nvSpPr>
      <xdr:spPr>
        <a:xfrm>
          <a:off x="6921500" y="99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113885</xdr:rowOff>
    </xdr:from>
    <xdr:ext cx="534377" cy="259045"/>
    <xdr:sp macro="" textlink="">
      <xdr:nvSpPr>
        <xdr:cNvPr id="371" name="テキスト ボックス 370"/>
        <xdr:cNvSpPr txBox="1"/>
      </xdr:nvSpPr>
      <xdr:spPr>
        <a:xfrm>
          <a:off x="6705111" y="1005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35892</xdr:rowOff>
    </xdr:from>
    <xdr:to>
      <xdr:col>15</xdr:col>
      <xdr:colOff>180975</xdr:colOff>
      <xdr:row>78</xdr:row>
      <xdr:rowOff>57381</xdr:rowOff>
    </xdr:to>
    <xdr:cxnSp macro="">
      <xdr:nvCxnSpPr>
        <xdr:cNvPr id="398" name="直線コネクタ 397"/>
        <xdr:cNvCxnSpPr/>
      </xdr:nvCxnSpPr>
      <xdr:spPr>
        <a:xfrm>
          <a:off x="9639300" y="13408992"/>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35892</xdr:rowOff>
    </xdr:from>
    <xdr:to>
      <xdr:col>14</xdr:col>
      <xdr:colOff>28575</xdr:colOff>
      <xdr:row>78</xdr:row>
      <xdr:rowOff>64765</xdr:rowOff>
    </xdr:to>
    <xdr:cxnSp macro="">
      <xdr:nvCxnSpPr>
        <xdr:cNvPr id="401" name="直線コネクタ 400"/>
        <xdr:cNvCxnSpPr/>
      </xdr:nvCxnSpPr>
      <xdr:spPr>
        <a:xfrm flipV="1">
          <a:off x="8750300" y="13408992"/>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54066</xdr:rowOff>
    </xdr:from>
    <xdr:to>
      <xdr:col>12</xdr:col>
      <xdr:colOff>511175</xdr:colOff>
      <xdr:row>78</xdr:row>
      <xdr:rowOff>64765</xdr:rowOff>
    </xdr:to>
    <xdr:cxnSp macro="">
      <xdr:nvCxnSpPr>
        <xdr:cNvPr id="404" name="直線コネクタ 403"/>
        <xdr:cNvCxnSpPr/>
      </xdr:nvCxnSpPr>
      <xdr:spPr>
        <a:xfrm>
          <a:off x="7861300" y="13427166"/>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54066</xdr:rowOff>
    </xdr:from>
    <xdr:to>
      <xdr:col>11</xdr:col>
      <xdr:colOff>307975</xdr:colOff>
      <xdr:row>78</xdr:row>
      <xdr:rowOff>79212</xdr:rowOff>
    </xdr:to>
    <xdr:cxnSp macro="">
      <xdr:nvCxnSpPr>
        <xdr:cNvPr id="407" name="直線コネクタ 406"/>
        <xdr:cNvCxnSpPr/>
      </xdr:nvCxnSpPr>
      <xdr:spPr>
        <a:xfrm flipV="1">
          <a:off x="6972300" y="1342716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6581</xdr:rowOff>
    </xdr:from>
    <xdr:to>
      <xdr:col>15</xdr:col>
      <xdr:colOff>231775</xdr:colOff>
      <xdr:row>78</xdr:row>
      <xdr:rowOff>108181</xdr:rowOff>
    </xdr:to>
    <xdr:sp macro="" textlink="">
      <xdr:nvSpPr>
        <xdr:cNvPr id="417" name="円/楕円 416"/>
        <xdr:cNvSpPr/>
      </xdr:nvSpPr>
      <xdr:spPr>
        <a:xfrm>
          <a:off x="10426700" y="133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92958</xdr:rowOff>
    </xdr:from>
    <xdr:ext cx="469744" cy="259045"/>
    <xdr:sp macro="" textlink="">
      <xdr:nvSpPr>
        <xdr:cNvPr id="418" name="商工費該当値テキスト"/>
        <xdr:cNvSpPr txBox="1"/>
      </xdr:nvSpPr>
      <xdr:spPr>
        <a:xfrm>
          <a:off x="10528300" y="1329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156542</xdr:rowOff>
    </xdr:from>
    <xdr:to>
      <xdr:col>14</xdr:col>
      <xdr:colOff>79375</xdr:colOff>
      <xdr:row>78</xdr:row>
      <xdr:rowOff>86692</xdr:rowOff>
    </xdr:to>
    <xdr:sp macro="" textlink="">
      <xdr:nvSpPr>
        <xdr:cNvPr id="419" name="円/楕円 418"/>
        <xdr:cNvSpPr/>
      </xdr:nvSpPr>
      <xdr:spPr>
        <a:xfrm>
          <a:off x="9588500" y="133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77819</xdr:rowOff>
    </xdr:from>
    <xdr:ext cx="469744" cy="259045"/>
    <xdr:sp macro="" textlink="">
      <xdr:nvSpPr>
        <xdr:cNvPr id="420" name="テキスト ボックス 419"/>
        <xdr:cNvSpPr txBox="1"/>
      </xdr:nvSpPr>
      <xdr:spPr>
        <a:xfrm>
          <a:off x="9404427" y="1345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13965</xdr:rowOff>
    </xdr:from>
    <xdr:to>
      <xdr:col>12</xdr:col>
      <xdr:colOff>561975</xdr:colOff>
      <xdr:row>78</xdr:row>
      <xdr:rowOff>115565</xdr:rowOff>
    </xdr:to>
    <xdr:sp macro="" textlink="">
      <xdr:nvSpPr>
        <xdr:cNvPr id="421" name="円/楕円 420"/>
        <xdr:cNvSpPr/>
      </xdr:nvSpPr>
      <xdr:spPr>
        <a:xfrm>
          <a:off x="8699500" y="133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106692</xdr:rowOff>
    </xdr:from>
    <xdr:ext cx="469744" cy="259045"/>
    <xdr:sp macro="" textlink="">
      <xdr:nvSpPr>
        <xdr:cNvPr id="422" name="テキスト ボックス 421"/>
        <xdr:cNvSpPr txBox="1"/>
      </xdr:nvSpPr>
      <xdr:spPr>
        <a:xfrm>
          <a:off x="8515427" y="134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3266</xdr:rowOff>
    </xdr:from>
    <xdr:to>
      <xdr:col>11</xdr:col>
      <xdr:colOff>358775</xdr:colOff>
      <xdr:row>78</xdr:row>
      <xdr:rowOff>104866</xdr:rowOff>
    </xdr:to>
    <xdr:sp macro="" textlink="">
      <xdr:nvSpPr>
        <xdr:cNvPr id="423" name="円/楕円 422"/>
        <xdr:cNvSpPr/>
      </xdr:nvSpPr>
      <xdr:spPr>
        <a:xfrm>
          <a:off x="7810500" y="13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95993</xdr:rowOff>
    </xdr:from>
    <xdr:ext cx="469744" cy="259045"/>
    <xdr:sp macro="" textlink="">
      <xdr:nvSpPr>
        <xdr:cNvPr id="424" name="テキスト ボックス 423"/>
        <xdr:cNvSpPr txBox="1"/>
      </xdr:nvSpPr>
      <xdr:spPr>
        <a:xfrm>
          <a:off x="7626427"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28412</xdr:rowOff>
    </xdr:from>
    <xdr:to>
      <xdr:col>10</xdr:col>
      <xdr:colOff>155575</xdr:colOff>
      <xdr:row>78</xdr:row>
      <xdr:rowOff>130012</xdr:rowOff>
    </xdr:to>
    <xdr:sp macro="" textlink="">
      <xdr:nvSpPr>
        <xdr:cNvPr id="425" name="円/楕円 424"/>
        <xdr:cNvSpPr/>
      </xdr:nvSpPr>
      <xdr:spPr>
        <a:xfrm>
          <a:off x="6921500" y="134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121139</xdr:rowOff>
    </xdr:from>
    <xdr:ext cx="469744" cy="259045"/>
    <xdr:sp macro="" textlink="">
      <xdr:nvSpPr>
        <xdr:cNvPr id="426" name="テキスト ボックス 425"/>
        <xdr:cNvSpPr txBox="1"/>
      </xdr:nvSpPr>
      <xdr:spPr>
        <a:xfrm>
          <a:off x="6737427" y="134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70850</xdr:rowOff>
    </xdr:from>
    <xdr:to>
      <xdr:col>15</xdr:col>
      <xdr:colOff>180975</xdr:colOff>
      <xdr:row>97</xdr:row>
      <xdr:rowOff>129125</xdr:rowOff>
    </xdr:to>
    <xdr:cxnSp macro="">
      <xdr:nvCxnSpPr>
        <xdr:cNvPr id="453" name="直線コネクタ 452"/>
        <xdr:cNvCxnSpPr/>
      </xdr:nvCxnSpPr>
      <xdr:spPr>
        <a:xfrm flipV="1">
          <a:off x="9639300" y="16701500"/>
          <a:ext cx="838200" cy="5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129125</xdr:rowOff>
    </xdr:from>
    <xdr:to>
      <xdr:col>14</xdr:col>
      <xdr:colOff>28575</xdr:colOff>
      <xdr:row>97</xdr:row>
      <xdr:rowOff>168197</xdr:rowOff>
    </xdr:to>
    <xdr:cxnSp macro="">
      <xdr:nvCxnSpPr>
        <xdr:cNvPr id="456" name="直線コネクタ 455"/>
        <xdr:cNvCxnSpPr/>
      </xdr:nvCxnSpPr>
      <xdr:spPr>
        <a:xfrm flipV="1">
          <a:off x="8750300" y="16759775"/>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87899</xdr:rowOff>
    </xdr:from>
    <xdr:to>
      <xdr:col>12</xdr:col>
      <xdr:colOff>511175</xdr:colOff>
      <xdr:row>97</xdr:row>
      <xdr:rowOff>168197</xdr:rowOff>
    </xdr:to>
    <xdr:cxnSp macro="">
      <xdr:nvCxnSpPr>
        <xdr:cNvPr id="459" name="直線コネクタ 458"/>
        <xdr:cNvCxnSpPr/>
      </xdr:nvCxnSpPr>
      <xdr:spPr>
        <a:xfrm>
          <a:off x="7861300" y="16718549"/>
          <a:ext cx="889000" cy="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73287</xdr:rowOff>
    </xdr:from>
    <xdr:to>
      <xdr:col>11</xdr:col>
      <xdr:colOff>307975</xdr:colOff>
      <xdr:row>97</xdr:row>
      <xdr:rowOff>87899</xdr:rowOff>
    </xdr:to>
    <xdr:cxnSp macro="">
      <xdr:nvCxnSpPr>
        <xdr:cNvPr id="462" name="直線コネクタ 461"/>
        <xdr:cNvCxnSpPr/>
      </xdr:nvCxnSpPr>
      <xdr:spPr>
        <a:xfrm>
          <a:off x="6972300" y="16703937"/>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20050</xdr:rowOff>
    </xdr:from>
    <xdr:to>
      <xdr:col>15</xdr:col>
      <xdr:colOff>231775</xdr:colOff>
      <xdr:row>97</xdr:row>
      <xdr:rowOff>121650</xdr:rowOff>
    </xdr:to>
    <xdr:sp macro="" textlink="">
      <xdr:nvSpPr>
        <xdr:cNvPr id="472" name="円/楕円 471"/>
        <xdr:cNvSpPr/>
      </xdr:nvSpPr>
      <xdr:spPr>
        <a:xfrm>
          <a:off x="10426700" y="166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169927</xdr:rowOff>
    </xdr:from>
    <xdr:ext cx="534377" cy="259045"/>
    <xdr:sp macro="" textlink="">
      <xdr:nvSpPr>
        <xdr:cNvPr id="473" name="土木費該当値テキスト"/>
        <xdr:cNvSpPr txBox="1"/>
      </xdr:nvSpPr>
      <xdr:spPr>
        <a:xfrm>
          <a:off x="10528300" y="166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78325</xdr:rowOff>
    </xdr:from>
    <xdr:to>
      <xdr:col>14</xdr:col>
      <xdr:colOff>79375</xdr:colOff>
      <xdr:row>98</xdr:row>
      <xdr:rowOff>8475</xdr:rowOff>
    </xdr:to>
    <xdr:sp macro="" textlink="">
      <xdr:nvSpPr>
        <xdr:cNvPr id="474" name="円/楕円 473"/>
        <xdr:cNvSpPr/>
      </xdr:nvSpPr>
      <xdr:spPr>
        <a:xfrm>
          <a:off x="9588500" y="167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171052</xdr:rowOff>
    </xdr:from>
    <xdr:ext cx="534377" cy="259045"/>
    <xdr:sp macro="" textlink="">
      <xdr:nvSpPr>
        <xdr:cNvPr id="475" name="テキスト ボックス 474"/>
        <xdr:cNvSpPr txBox="1"/>
      </xdr:nvSpPr>
      <xdr:spPr>
        <a:xfrm>
          <a:off x="9372111" y="168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117397</xdr:rowOff>
    </xdr:from>
    <xdr:to>
      <xdr:col>12</xdr:col>
      <xdr:colOff>561975</xdr:colOff>
      <xdr:row>98</xdr:row>
      <xdr:rowOff>47547</xdr:rowOff>
    </xdr:to>
    <xdr:sp macro="" textlink="">
      <xdr:nvSpPr>
        <xdr:cNvPr id="476" name="円/楕円 475"/>
        <xdr:cNvSpPr/>
      </xdr:nvSpPr>
      <xdr:spPr>
        <a:xfrm>
          <a:off x="8699500" y="167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38674</xdr:rowOff>
    </xdr:from>
    <xdr:ext cx="534377" cy="259045"/>
    <xdr:sp macro="" textlink="">
      <xdr:nvSpPr>
        <xdr:cNvPr id="477" name="テキスト ボックス 476"/>
        <xdr:cNvSpPr txBox="1"/>
      </xdr:nvSpPr>
      <xdr:spPr>
        <a:xfrm>
          <a:off x="8483111" y="168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37099</xdr:rowOff>
    </xdr:from>
    <xdr:to>
      <xdr:col>11</xdr:col>
      <xdr:colOff>358775</xdr:colOff>
      <xdr:row>97</xdr:row>
      <xdr:rowOff>138699</xdr:rowOff>
    </xdr:to>
    <xdr:sp macro="" textlink="">
      <xdr:nvSpPr>
        <xdr:cNvPr id="478" name="円/楕円 477"/>
        <xdr:cNvSpPr/>
      </xdr:nvSpPr>
      <xdr:spPr>
        <a:xfrm>
          <a:off x="7810500" y="166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129826</xdr:rowOff>
    </xdr:from>
    <xdr:ext cx="534377" cy="259045"/>
    <xdr:sp macro="" textlink="">
      <xdr:nvSpPr>
        <xdr:cNvPr id="479" name="テキスト ボックス 478"/>
        <xdr:cNvSpPr txBox="1"/>
      </xdr:nvSpPr>
      <xdr:spPr>
        <a:xfrm>
          <a:off x="7594111" y="167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22487</xdr:rowOff>
    </xdr:from>
    <xdr:to>
      <xdr:col>10</xdr:col>
      <xdr:colOff>155575</xdr:colOff>
      <xdr:row>97</xdr:row>
      <xdr:rowOff>124087</xdr:rowOff>
    </xdr:to>
    <xdr:sp macro="" textlink="">
      <xdr:nvSpPr>
        <xdr:cNvPr id="480" name="円/楕円 479"/>
        <xdr:cNvSpPr/>
      </xdr:nvSpPr>
      <xdr:spPr>
        <a:xfrm>
          <a:off x="6921500" y="166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140614</xdr:rowOff>
    </xdr:from>
    <xdr:ext cx="534377" cy="259045"/>
    <xdr:sp macro="" textlink="">
      <xdr:nvSpPr>
        <xdr:cNvPr id="481" name="テキスト ボックス 480"/>
        <xdr:cNvSpPr txBox="1"/>
      </xdr:nvSpPr>
      <xdr:spPr>
        <a:xfrm>
          <a:off x="6705111" y="164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169091</xdr:rowOff>
    </xdr:from>
    <xdr:to>
      <xdr:col>23</xdr:col>
      <xdr:colOff>517525</xdr:colOff>
      <xdr:row>37</xdr:row>
      <xdr:rowOff>171296</xdr:rowOff>
    </xdr:to>
    <xdr:cxnSp macro="">
      <xdr:nvCxnSpPr>
        <xdr:cNvPr id="512" name="直線コネクタ 511"/>
        <xdr:cNvCxnSpPr/>
      </xdr:nvCxnSpPr>
      <xdr:spPr>
        <a:xfrm flipV="1">
          <a:off x="15481300" y="6512741"/>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171296</xdr:rowOff>
    </xdr:from>
    <xdr:to>
      <xdr:col>22</xdr:col>
      <xdr:colOff>365125</xdr:colOff>
      <xdr:row>38</xdr:row>
      <xdr:rowOff>38136</xdr:rowOff>
    </xdr:to>
    <xdr:cxnSp macro="">
      <xdr:nvCxnSpPr>
        <xdr:cNvPr id="515" name="直線コネクタ 514"/>
        <xdr:cNvCxnSpPr/>
      </xdr:nvCxnSpPr>
      <xdr:spPr>
        <a:xfrm flipV="1">
          <a:off x="14592300" y="6514946"/>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38136</xdr:rowOff>
    </xdr:from>
    <xdr:to>
      <xdr:col>21</xdr:col>
      <xdr:colOff>161925</xdr:colOff>
      <xdr:row>38</xdr:row>
      <xdr:rowOff>58857</xdr:rowOff>
    </xdr:to>
    <xdr:cxnSp macro="">
      <xdr:nvCxnSpPr>
        <xdr:cNvPr id="518" name="直線コネクタ 517"/>
        <xdr:cNvCxnSpPr/>
      </xdr:nvCxnSpPr>
      <xdr:spPr>
        <a:xfrm flipV="1">
          <a:off x="13703300" y="6553236"/>
          <a:ext cx="8890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28715</xdr:rowOff>
    </xdr:from>
    <xdr:to>
      <xdr:col>19</xdr:col>
      <xdr:colOff>644525</xdr:colOff>
      <xdr:row>38</xdr:row>
      <xdr:rowOff>58857</xdr:rowOff>
    </xdr:to>
    <xdr:cxnSp macro="">
      <xdr:nvCxnSpPr>
        <xdr:cNvPr id="521" name="直線コネクタ 520"/>
        <xdr:cNvCxnSpPr/>
      </xdr:nvCxnSpPr>
      <xdr:spPr>
        <a:xfrm>
          <a:off x="12814300" y="6543815"/>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118292</xdr:rowOff>
    </xdr:from>
    <xdr:to>
      <xdr:col>23</xdr:col>
      <xdr:colOff>568325</xdr:colOff>
      <xdr:row>38</xdr:row>
      <xdr:rowOff>48442</xdr:rowOff>
    </xdr:to>
    <xdr:sp macro="" textlink="">
      <xdr:nvSpPr>
        <xdr:cNvPr id="531" name="円/楕円 530"/>
        <xdr:cNvSpPr/>
      </xdr:nvSpPr>
      <xdr:spPr>
        <a:xfrm>
          <a:off x="162687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33219</xdr:rowOff>
    </xdr:from>
    <xdr:ext cx="534377" cy="259045"/>
    <xdr:sp macro="" textlink="">
      <xdr:nvSpPr>
        <xdr:cNvPr id="532" name="消防費該当値テキスト"/>
        <xdr:cNvSpPr txBox="1"/>
      </xdr:nvSpPr>
      <xdr:spPr>
        <a:xfrm>
          <a:off x="16370300" y="637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120496</xdr:rowOff>
    </xdr:from>
    <xdr:to>
      <xdr:col>22</xdr:col>
      <xdr:colOff>415925</xdr:colOff>
      <xdr:row>38</xdr:row>
      <xdr:rowOff>50646</xdr:rowOff>
    </xdr:to>
    <xdr:sp macro="" textlink="">
      <xdr:nvSpPr>
        <xdr:cNvPr id="533" name="円/楕円 532"/>
        <xdr:cNvSpPr/>
      </xdr:nvSpPr>
      <xdr:spPr>
        <a:xfrm>
          <a:off x="15430500" y="64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41773</xdr:rowOff>
    </xdr:from>
    <xdr:ext cx="534377" cy="259045"/>
    <xdr:sp macro="" textlink="">
      <xdr:nvSpPr>
        <xdr:cNvPr id="534" name="テキスト ボックス 533"/>
        <xdr:cNvSpPr txBox="1"/>
      </xdr:nvSpPr>
      <xdr:spPr>
        <a:xfrm>
          <a:off x="15214111" y="65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158786</xdr:rowOff>
    </xdr:from>
    <xdr:to>
      <xdr:col>21</xdr:col>
      <xdr:colOff>212725</xdr:colOff>
      <xdr:row>38</xdr:row>
      <xdr:rowOff>88936</xdr:rowOff>
    </xdr:to>
    <xdr:sp macro="" textlink="">
      <xdr:nvSpPr>
        <xdr:cNvPr id="535" name="円/楕円 534"/>
        <xdr:cNvSpPr/>
      </xdr:nvSpPr>
      <xdr:spPr>
        <a:xfrm>
          <a:off x="14541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80063</xdr:rowOff>
    </xdr:from>
    <xdr:ext cx="534377" cy="259045"/>
    <xdr:sp macro="" textlink="">
      <xdr:nvSpPr>
        <xdr:cNvPr id="536" name="テキスト ボックス 535"/>
        <xdr:cNvSpPr txBox="1"/>
      </xdr:nvSpPr>
      <xdr:spPr>
        <a:xfrm>
          <a:off x="14325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8057</xdr:rowOff>
    </xdr:from>
    <xdr:to>
      <xdr:col>20</xdr:col>
      <xdr:colOff>9525</xdr:colOff>
      <xdr:row>38</xdr:row>
      <xdr:rowOff>109657</xdr:rowOff>
    </xdr:to>
    <xdr:sp macro="" textlink="">
      <xdr:nvSpPr>
        <xdr:cNvPr id="537" name="円/楕円 536"/>
        <xdr:cNvSpPr/>
      </xdr:nvSpPr>
      <xdr:spPr>
        <a:xfrm>
          <a:off x="13652500" y="65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100784</xdr:rowOff>
    </xdr:from>
    <xdr:ext cx="534377" cy="259045"/>
    <xdr:sp macro="" textlink="">
      <xdr:nvSpPr>
        <xdr:cNvPr id="538" name="テキスト ボックス 537"/>
        <xdr:cNvSpPr txBox="1"/>
      </xdr:nvSpPr>
      <xdr:spPr>
        <a:xfrm>
          <a:off x="13436111" y="66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149365</xdr:rowOff>
    </xdr:from>
    <xdr:to>
      <xdr:col>18</xdr:col>
      <xdr:colOff>492125</xdr:colOff>
      <xdr:row>38</xdr:row>
      <xdr:rowOff>79515</xdr:rowOff>
    </xdr:to>
    <xdr:sp macro="" textlink="">
      <xdr:nvSpPr>
        <xdr:cNvPr id="539" name="円/楕円 538"/>
        <xdr:cNvSpPr/>
      </xdr:nvSpPr>
      <xdr:spPr>
        <a:xfrm>
          <a:off x="12763500" y="64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70642</xdr:rowOff>
    </xdr:from>
    <xdr:ext cx="534377" cy="259045"/>
    <xdr:sp macro="" textlink="">
      <xdr:nvSpPr>
        <xdr:cNvPr id="540" name="テキスト ボックス 539"/>
        <xdr:cNvSpPr txBox="1"/>
      </xdr:nvSpPr>
      <xdr:spPr>
        <a:xfrm>
          <a:off x="12547111" y="65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118943</xdr:rowOff>
    </xdr:from>
    <xdr:to>
      <xdr:col>23</xdr:col>
      <xdr:colOff>517525</xdr:colOff>
      <xdr:row>57</xdr:row>
      <xdr:rowOff>122820</xdr:rowOff>
    </xdr:to>
    <xdr:cxnSp macro="">
      <xdr:nvCxnSpPr>
        <xdr:cNvPr id="567" name="直線コネクタ 566"/>
        <xdr:cNvCxnSpPr/>
      </xdr:nvCxnSpPr>
      <xdr:spPr>
        <a:xfrm>
          <a:off x="15481300" y="9891593"/>
          <a:ext cx="8382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118943</xdr:rowOff>
    </xdr:from>
    <xdr:to>
      <xdr:col>22</xdr:col>
      <xdr:colOff>365125</xdr:colOff>
      <xdr:row>57</xdr:row>
      <xdr:rowOff>119364</xdr:rowOff>
    </xdr:to>
    <xdr:cxnSp macro="">
      <xdr:nvCxnSpPr>
        <xdr:cNvPr id="570" name="直線コネクタ 569"/>
        <xdr:cNvCxnSpPr/>
      </xdr:nvCxnSpPr>
      <xdr:spPr>
        <a:xfrm flipV="1">
          <a:off x="14592300" y="9891593"/>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119364</xdr:rowOff>
    </xdr:from>
    <xdr:to>
      <xdr:col>21</xdr:col>
      <xdr:colOff>161925</xdr:colOff>
      <xdr:row>57</xdr:row>
      <xdr:rowOff>122386</xdr:rowOff>
    </xdr:to>
    <xdr:cxnSp macro="">
      <xdr:nvCxnSpPr>
        <xdr:cNvPr id="573" name="直線コネクタ 572"/>
        <xdr:cNvCxnSpPr/>
      </xdr:nvCxnSpPr>
      <xdr:spPr>
        <a:xfrm flipV="1">
          <a:off x="13703300" y="9892014"/>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115733</xdr:rowOff>
    </xdr:from>
    <xdr:to>
      <xdr:col>19</xdr:col>
      <xdr:colOff>644525</xdr:colOff>
      <xdr:row>57</xdr:row>
      <xdr:rowOff>122386</xdr:rowOff>
    </xdr:to>
    <xdr:cxnSp macro="">
      <xdr:nvCxnSpPr>
        <xdr:cNvPr id="576" name="直線コネクタ 575"/>
        <xdr:cNvCxnSpPr/>
      </xdr:nvCxnSpPr>
      <xdr:spPr>
        <a:xfrm>
          <a:off x="12814300" y="9888383"/>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72020</xdr:rowOff>
    </xdr:from>
    <xdr:to>
      <xdr:col>23</xdr:col>
      <xdr:colOff>568325</xdr:colOff>
      <xdr:row>58</xdr:row>
      <xdr:rowOff>2170</xdr:rowOff>
    </xdr:to>
    <xdr:sp macro="" textlink="">
      <xdr:nvSpPr>
        <xdr:cNvPr id="586" name="円/楕円 585"/>
        <xdr:cNvSpPr/>
      </xdr:nvSpPr>
      <xdr:spPr>
        <a:xfrm>
          <a:off x="16268700" y="98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158397</xdr:rowOff>
    </xdr:from>
    <xdr:ext cx="534377" cy="259045"/>
    <xdr:sp macro="" textlink="">
      <xdr:nvSpPr>
        <xdr:cNvPr id="587" name="教育費該当値テキスト"/>
        <xdr:cNvSpPr txBox="1"/>
      </xdr:nvSpPr>
      <xdr:spPr>
        <a:xfrm>
          <a:off x="16370300" y="975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68143</xdr:rowOff>
    </xdr:from>
    <xdr:to>
      <xdr:col>22</xdr:col>
      <xdr:colOff>415925</xdr:colOff>
      <xdr:row>57</xdr:row>
      <xdr:rowOff>169743</xdr:rowOff>
    </xdr:to>
    <xdr:sp macro="" textlink="">
      <xdr:nvSpPr>
        <xdr:cNvPr id="588" name="円/楕円 587"/>
        <xdr:cNvSpPr/>
      </xdr:nvSpPr>
      <xdr:spPr>
        <a:xfrm>
          <a:off x="15430500" y="984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160870</xdr:rowOff>
    </xdr:from>
    <xdr:ext cx="534377" cy="259045"/>
    <xdr:sp macro="" textlink="">
      <xdr:nvSpPr>
        <xdr:cNvPr id="589" name="テキスト ボックス 588"/>
        <xdr:cNvSpPr txBox="1"/>
      </xdr:nvSpPr>
      <xdr:spPr>
        <a:xfrm>
          <a:off x="15214111" y="993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68564</xdr:rowOff>
    </xdr:from>
    <xdr:to>
      <xdr:col>21</xdr:col>
      <xdr:colOff>212725</xdr:colOff>
      <xdr:row>57</xdr:row>
      <xdr:rowOff>170164</xdr:rowOff>
    </xdr:to>
    <xdr:sp macro="" textlink="">
      <xdr:nvSpPr>
        <xdr:cNvPr id="590" name="円/楕円 589"/>
        <xdr:cNvSpPr/>
      </xdr:nvSpPr>
      <xdr:spPr>
        <a:xfrm>
          <a:off x="14541500" y="984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161291</xdr:rowOff>
    </xdr:from>
    <xdr:ext cx="534377" cy="259045"/>
    <xdr:sp macro="" textlink="">
      <xdr:nvSpPr>
        <xdr:cNvPr id="591" name="テキスト ボックス 590"/>
        <xdr:cNvSpPr txBox="1"/>
      </xdr:nvSpPr>
      <xdr:spPr>
        <a:xfrm>
          <a:off x="14325111" y="99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71586</xdr:rowOff>
    </xdr:from>
    <xdr:to>
      <xdr:col>20</xdr:col>
      <xdr:colOff>9525</xdr:colOff>
      <xdr:row>58</xdr:row>
      <xdr:rowOff>1736</xdr:rowOff>
    </xdr:to>
    <xdr:sp macro="" textlink="">
      <xdr:nvSpPr>
        <xdr:cNvPr id="592" name="円/楕円 591"/>
        <xdr:cNvSpPr/>
      </xdr:nvSpPr>
      <xdr:spPr>
        <a:xfrm>
          <a:off x="13652500" y="98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164313</xdr:rowOff>
    </xdr:from>
    <xdr:ext cx="534377" cy="259045"/>
    <xdr:sp macro="" textlink="">
      <xdr:nvSpPr>
        <xdr:cNvPr id="593" name="テキスト ボックス 592"/>
        <xdr:cNvSpPr txBox="1"/>
      </xdr:nvSpPr>
      <xdr:spPr>
        <a:xfrm>
          <a:off x="13436111" y="99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64933</xdr:rowOff>
    </xdr:from>
    <xdr:to>
      <xdr:col>18</xdr:col>
      <xdr:colOff>492125</xdr:colOff>
      <xdr:row>57</xdr:row>
      <xdr:rowOff>166533</xdr:rowOff>
    </xdr:to>
    <xdr:sp macro="" textlink="">
      <xdr:nvSpPr>
        <xdr:cNvPr id="594" name="円/楕円 593"/>
        <xdr:cNvSpPr/>
      </xdr:nvSpPr>
      <xdr:spPr>
        <a:xfrm>
          <a:off x="12763500" y="98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157660</xdr:rowOff>
    </xdr:from>
    <xdr:ext cx="534377" cy="259045"/>
    <xdr:sp macro="" textlink="">
      <xdr:nvSpPr>
        <xdr:cNvPr id="595" name="テキスト ボックス 594"/>
        <xdr:cNvSpPr txBox="1"/>
      </xdr:nvSpPr>
      <xdr:spPr>
        <a:xfrm>
          <a:off x="12547111" y="99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168636</xdr:rowOff>
    </xdr:from>
    <xdr:to>
      <xdr:col>23</xdr:col>
      <xdr:colOff>517525</xdr:colOff>
      <xdr:row>79</xdr:row>
      <xdr:rowOff>31781</xdr:rowOff>
    </xdr:to>
    <xdr:cxnSp macro="">
      <xdr:nvCxnSpPr>
        <xdr:cNvPr id="624" name="直線コネクタ 623"/>
        <xdr:cNvCxnSpPr/>
      </xdr:nvCxnSpPr>
      <xdr:spPr>
        <a:xfrm>
          <a:off x="15481300" y="13541736"/>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168636</xdr:rowOff>
    </xdr:from>
    <xdr:to>
      <xdr:col>22</xdr:col>
      <xdr:colOff>365125</xdr:colOff>
      <xdr:row>79</xdr:row>
      <xdr:rowOff>16427</xdr:rowOff>
    </xdr:to>
    <xdr:cxnSp macro="">
      <xdr:nvCxnSpPr>
        <xdr:cNvPr id="627" name="直線コネクタ 626"/>
        <xdr:cNvCxnSpPr/>
      </xdr:nvCxnSpPr>
      <xdr:spPr>
        <a:xfrm flipV="1">
          <a:off x="14592300" y="13541736"/>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9" name="テキスト ボックス 628"/>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16427</xdr:rowOff>
    </xdr:from>
    <xdr:to>
      <xdr:col>21</xdr:col>
      <xdr:colOff>161925</xdr:colOff>
      <xdr:row>79</xdr:row>
      <xdr:rowOff>30048</xdr:rowOff>
    </xdr:to>
    <xdr:cxnSp macro="">
      <xdr:nvCxnSpPr>
        <xdr:cNvPr id="630" name="直線コネクタ 629"/>
        <xdr:cNvCxnSpPr/>
      </xdr:nvCxnSpPr>
      <xdr:spPr>
        <a:xfrm flipV="1">
          <a:off x="13703300" y="13560977"/>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110630</xdr:rowOff>
    </xdr:from>
    <xdr:to>
      <xdr:col>19</xdr:col>
      <xdr:colOff>644525</xdr:colOff>
      <xdr:row>79</xdr:row>
      <xdr:rowOff>30048</xdr:rowOff>
    </xdr:to>
    <xdr:cxnSp macro="">
      <xdr:nvCxnSpPr>
        <xdr:cNvPr id="633" name="直線コネクタ 632"/>
        <xdr:cNvCxnSpPr/>
      </xdr:nvCxnSpPr>
      <xdr:spPr>
        <a:xfrm>
          <a:off x="12814300" y="13483730"/>
          <a:ext cx="889000" cy="9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152431</xdr:rowOff>
    </xdr:from>
    <xdr:to>
      <xdr:col>23</xdr:col>
      <xdr:colOff>568325</xdr:colOff>
      <xdr:row>79</xdr:row>
      <xdr:rowOff>82581</xdr:rowOff>
    </xdr:to>
    <xdr:sp macro="" textlink="">
      <xdr:nvSpPr>
        <xdr:cNvPr id="643" name="円/楕円 642"/>
        <xdr:cNvSpPr/>
      </xdr:nvSpPr>
      <xdr:spPr>
        <a:xfrm>
          <a:off x="16268700" y="135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4"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117836</xdr:rowOff>
    </xdr:from>
    <xdr:to>
      <xdr:col>22</xdr:col>
      <xdr:colOff>415925</xdr:colOff>
      <xdr:row>79</xdr:row>
      <xdr:rowOff>47986</xdr:rowOff>
    </xdr:to>
    <xdr:sp macro="" textlink="">
      <xdr:nvSpPr>
        <xdr:cNvPr id="645" name="円/楕円 644"/>
        <xdr:cNvSpPr/>
      </xdr:nvSpPr>
      <xdr:spPr>
        <a:xfrm>
          <a:off x="15430500" y="134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64513</xdr:rowOff>
    </xdr:from>
    <xdr:ext cx="469744" cy="259045"/>
    <xdr:sp macro="" textlink="">
      <xdr:nvSpPr>
        <xdr:cNvPr id="646" name="テキスト ボックス 645"/>
        <xdr:cNvSpPr txBox="1"/>
      </xdr:nvSpPr>
      <xdr:spPr>
        <a:xfrm>
          <a:off x="15246427" y="132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137077</xdr:rowOff>
    </xdr:from>
    <xdr:to>
      <xdr:col>21</xdr:col>
      <xdr:colOff>212725</xdr:colOff>
      <xdr:row>79</xdr:row>
      <xdr:rowOff>67227</xdr:rowOff>
    </xdr:to>
    <xdr:sp macro="" textlink="">
      <xdr:nvSpPr>
        <xdr:cNvPr id="647" name="円/楕円 646"/>
        <xdr:cNvSpPr/>
      </xdr:nvSpPr>
      <xdr:spPr>
        <a:xfrm>
          <a:off x="14541500" y="135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58354</xdr:rowOff>
    </xdr:from>
    <xdr:ext cx="469744" cy="259045"/>
    <xdr:sp macro="" textlink="">
      <xdr:nvSpPr>
        <xdr:cNvPr id="648" name="テキスト ボックス 647"/>
        <xdr:cNvSpPr txBox="1"/>
      </xdr:nvSpPr>
      <xdr:spPr>
        <a:xfrm>
          <a:off x="14357427" y="1360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150698</xdr:rowOff>
    </xdr:from>
    <xdr:to>
      <xdr:col>20</xdr:col>
      <xdr:colOff>9525</xdr:colOff>
      <xdr:row>79</xdr:row>
      <xdr:rowOff>80848</xdr:rowOff>
    </xdr:to>
    <xdr:sp macro="" textlink="">
      <xdr:nvSpPr>
        <xdr:cNvPr id="649" name="円/楕円 648"/>
        <xdr:cNvSpPr/>
      </xdr:nvSpPr>
      <xdr:spPr>
        <a:xfrm>
          <a:off x="13652500" y="135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71975</xdr:rowOff>
    </xdr:from>
    <xdr:ext cx="378565" cy="259045"/>
    <xdr:sp macro="" textlink="">
      <xdr:nvSpPr>
        <xdr:cNvPr id="650" name="テキスト ボックス 649"/>
        <xdr:cNvSpPr txBox="1"/>
      </xdr:nvSpPr>
      <xdr:spPr>
        <a:xfrm>
          <a:off x="13514017" y="13616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59830</xdr:rowOff>
    </xdr:from>
    <xdr:to>
      <xdr:col>18</xdr:col>
      <xdr:colOff>492125</xdr:colOff>
      <xdr:row>78</xdr:row>
      <xdr:rowOff>161430</xdr:rowOff>
    </xdr:to>
    <xdr:sp macro="" textlink="">
      <xdr:nvSpPr>
        <xdr:cNvPr id="651" name="円/楕円 650"/>
        <xdr:cNvSpPr/>
      </xdr:nvSpPr>
      <xdr:spPr>
        <a:xfrm>
          <a:off x="12763500" y="134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152557</xdr:rowOff>
    </xdr:from>
    <xdr:ext cx="469744" cy="259045"/>
    <xdr:sp macro="" textlink="">
      <xdr:nvSpPr>
        <xdr:cNvPr id="652" name="テキスト ボックス 651"/>
        <xdr:cNvSpPr txBox="1"/>
      </xdr:nvSpPr>
      <xdr:spPr>
        <a:xfrm>
          <a:off x="12579427" y="135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148386</xdr:rowOff>
    </xdr:from>
    <xdr:to>
      <xdr:col>23</xdr:col>
      <xdr:colOff>517525</xdr:colOff>
      <xdr:row>97</xdr:row>
      <xdr:rowOff>160982</xdr:rowOff>
    </xdr:to>
    <xdr:cxnSp macro="">
      <xdr:nvCxnSpPr>
        <xdr:cNvPr id="681" name="直線コネクタ 680"/>
        <xdr:cNvCxnSpPr/>
      </xdr:nvCxnSpPr>
      <xdr:spPr>
        <a:xfrm flipV="1">
          <a:off x="15481300" y="16779036"/>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3828</xdr:rowOff>
    </xdr:from>
    <xdr:to>
      <xdr:col>22</xdr:col>
      <xdr:colOff>365125</xdr:colOff>
      <xdr:row>97</xdr:row>
      <xdr:rowOff>160982</xdr:rowOff>
    </xdr:to>
    <xdr:cxnSp macro="">
      <xdr:nvCxnSpPr>
        <xdr:cNvPr id="684" name="直線コネクタ 683"/>
        <xdr:cNvCxnSpPr/>
      </xdr:nvCxnSpPr>
      <xdr:spPr>
        <a:xfrm>
          <a:off x="14592300" y="16634478"/>
          <a:ext cx="889000" cy="15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102065</xdr:rowOff>
    </xdr:from>
    <xdr:to>
      <xdr:col>21</xdr:col>
      <xdr:colOff>161925</xdr:colOff>
      <xdr:row>97</xdr:row>
      <xdr:rowOff>3828</xdr:rowOff>
    </xdr:to>
    <xdr:cxnSp macro="">
      <xdr:nvCxnSpPr>
        <xdr:cNvPr id="687" name="直線コネクタ 686"/>
        <xdr:cNvCxnSpPr/>
      </xdr:nvCxnSpPr>
      <xdr:spPr>
        <a:xfrm>
          <a:off x="13703300" y="16561265"/>
          <a:ext cx="889000" cy="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102065</xdr:rowOff>
    </xdr:from>
    <xdr:to>
      <xdr:col>19</xdr:col>
      <xdr:colOff>644525</xdr:colOff>
      <xdr:row>97</xdr:row>
      <xdr:rowOff>139700</xdr:rowOff>
    </xdr:to>
    <xdr:cxnSp macro="">
      <xdr:nvCxnSpPr>
        <xdr:cNvPr id="690" name="直線コネクタ 689"/>
        <xdr:cNvCxnSpPr/>
      </xdr:nvCxnSpPr>
      <xdr:spPr>
        <a:xfrm flipV="1">
          <a:off x="12814300" y="16561265"/>
          <a:ext cx="889000" cy="2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97586</xdr:rowOff>
    </xdr:from>
    <xdr:to>
      <xdr:col>23</xdr:col>
      <xdr:colOff>568325</xdr:colOff>
      <xdr:row>98</xdr:row>
      <xdr:rowOff>27736</xdr:rowOff>
    </xdr:to>
    <xdr:sp macro="" textlink="">
      <xdr:nvSpPr>
        <xdr:cNvPr id="700" name="円/楕円 699"/>
        <xdr:cNvSpPr/>
      </xdr:nvSpPr>
      <xdr:spPr>
        <a:xfrm>
          <a:off x="16268700" y="167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76013</xdr:rowOff>
    </xdr:from>
    <xdr:ext cx="534377" cy="259045"/>
    <xdr:sp macro="" textlink="">
      <xdr:nvSpPr>
        <xdr:cNvPr id="701" name="公債費該当値テキスト"/>
        <xdr:cNvSpPr txBox="1"/>
      </xdr:nvSpPr>
      <xdr:spPr>
        <a:xfrm>
          <a:off x="16370300"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110182</xdr:rowOff>
    </xdr:from>
    <xdr:to>
      <xdr:col>22</xdr:col>
      <xdr:colOff>415925</xdr:colOff>
      <xdr:row>98</xdr:row>
      <xdr:rowOff>40332</xdr:rowOff>
    </xdr:to>
    <xdr:sp macro="" textlink="">
      <xdr:nvSpPr>
        <xdr:cNvPr id="702" name="円/楕円 701"/>
        <xdr:cNvSpPr/>
      </xdr:nvSpPr>
      <xdr:spPr>
        <a:xfrm>
          <a:off x="15430500" y="167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31459</xdr:rowOff>
    </xdr:from>
    <xdr:ext cx="534377" cy="259045"/>
    <xdr:sp macro="" textlink="">
      <xdr:nvSpPr>
        <xdr:cNvPr id="703" name="テキスト ボックス 702"/>
        <xdr:cNvSpPr txBox="1"/>
      </xdr:nvSpPr>
      <xdr:spPr>
        <a:xfrm>
          <a:off x="15214111" y="168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124478</xdr:rowOff>
    </xdr:from>
    <xdr:to>
      <xdr:col>21</xdr:col>
      <xdr:colOff>212725</xdr:colOff>
      <xdr:row>97</xdr:row>
      <xdr:rowOff>54628</xdr:rowOff>
    </xdr:to>
    <xdr:sp macro="" textlink="">
      <xdr:nvSpPr>
        <xdr:cNvPr id="704" name="円/楕円 703"/>
        <xdr:cNvSpPr/>
      </xdr:nvSpPr>
      <xdr:spPr>
        <a:xfrm>
          <a:off x="14541500" y="165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45755</xdr:rowOff>
    </xdr:from>
    <xdr:ext cx="534377" cy="259045"/>
    <xdr:sp macro="" textlink="">
      <xdr:nvSpPr>
        <xdr:cNvPr id="705" name="テキスト ボックス 704"/>
        <xdr:cNvSpPr txBox="1"/>
      </xdr:nvSpPr>
      <xdr:spPr>
        <a:xfrm>
          <a:off x="14325111" y="1667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51265</xdr:rowOff>
    </xdr:from>
    <xdr:to>
      <xdr:col>20</xdr:col>
      <xdr:colOff>9525</xdr:colOff>
      <xdr:row>96</xdr:row>
      <xdr:rowOff>152865</xdr:rowOff>
    </xdr:to>
    <xdr:sp macro="" textlink="">
      <xdr:nvSpPr>
        <xdr:cNvPr id="706" name="円/楕円 705"/>
        <xdr:cNvSpPr/>
      </xdr:nvSpPr>
      <xdr:spPr>
        <a:xfrm>
          <a:off x="13652500" y="1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143992</xdr:rowOff>
    </xdr:from>
    <xdr:ext cx="534377" cy="259045"/>
    <xdr:sp macro="" textlink="">
      <xdr:nvSpPr>
        <xdr:cNvPr id="707" name="テキスト ボックス 706"/>
        <xdr:cNvSpPr txBox="1"/>
      </xdr:nvSpPr>
      <xdr:spPr>
        <a:xfrm>
          <a:off x="13436111" y="166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88900</xdr:rowOff>
    </xdr:from>
    <xdr:to>
      <xdr:col>18</xdr:col>
      <xdr:colOff>492125</xdr:colOff>
      <xdr:row>98</xdr:row>
      <xdr:rowOff>19050</xdr:rowOff>
    </xdr:to>
    <xdr:sp macro="" textlink="">
      <xdr:nvSpPr>
        <xdr:cNvPr id="708" name="円/楕円 707"/>
        <xdr:cNvSpPr/>
      </xdr:nvSpPr>
      <xdr:spPr>
        <a:xfrm>
          <a:off x="12763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10177</xdr:rowOff>
    </xdr:from>
    <xdr:ext cx="534377" cy="259045"/>
    <xdr:sp macro="" textlink="">
      <xdr:nvSpPr>
        <xdr:cNvPr id="709" name="テキスト ボックス 708"/>
        <xdr:cNvSpPr txBox="1"/>
      </xdr:nvSpPr>
      <xdr:spPr>
        <a:xfrm>
          <a:off x="12547111" y="168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主な構成費目である</a:t>
          </a:r>
          <a:r>
            <a:rPr kumimoji="1" lang="ja-JP" altLang="ja-JP" sz="1300">
              <a:solidFill>
                <a:schemeClr val="dk1"/>
              </a:solidFill>
              <a:effectLst/>
              <a:latin typeface="+mn-lt"/>
              <a:ea typeface="+mn-ea"/>
              <a:cs typeface="+mn-cs"/>
            </a:rPr>
            <a:t>民生費は</a:t>
          </a:r>
          <a:r>
            <a:rPr kumimoji="1" lang="ja-JP" altLang="en-US" sz="1300">
              <a:solidFill>
                <a:schemeClr val="dk1"/>
              </a:solidFill>
              <a:effectLst/>
              <a:latin typeface="+mn-lt"/>
              <a:ea typeface="+mn-ea"/>
              <a:cs typeface="+mn-cs"/>
            </a:rPr>
            <a:t>１８５，３０８</a:t>
          </a:r>
          <a:r>
            <a:rPr kumimoji="1" lang="ja-JP" altLang="ja-JP" sz="1300">
              <a:solidFill>
                <a:schemeClr val="dk1"/>
              </a:solidFill>
              <a:effectLst/>
              <a:latin typeface="+mn-lt"/>
              <a:ea typeface="+mn-ea"/>
              <a:cs typeface="+mn-cs"/>
            </a:rPr>
            <a:t>円と類似団体と比較して</a:t>
          </a:r>
          <a:r>
            <a:rPr kumimoji="1" lang="ja-JP" altLang="en-US" sz="1300">
              <a:solidFill>
                <a:schemeClr val="dk1"/>
              </a:solidFill>
              <a:effectLst/>
              <a:latin typeface="+mn-lt"/>
              <a:ea typeface="+mn-ea"/>
              <a:cs typeface="+mn-cs"/>
            </a:rPr>
            <a:t>３８，０４４</a:t>
          </a:r>
          <a:r>
            <a:rPr kumimoji="1" lang="ja-JP" altLang="ja-JP" sz="1300">
              <a:solidFill>
                <a:schemeClr val="dk1"/>
              </a:solidFill>
              <a:effectLst/>
              <a:latin typeface="+mn-lt"/>
              <a:ea typeface="+mn-ea"/>
              <a:cs typeface="+mn-cs"/>
            </a:rPr>
            <a:t>円高くなっている。主な要因としては類似団体と比較して高い高齢化率のために社会福祉関係の経費が高くなっていること、人口に対する保育所の割合が多く、その人件費が高くなっていることにある。今後も介護予防事業等の事業を実施し、医療費等の抑制に努めるとともに、保育所の民営化等</a:t>
          </a:r>
          <a:r>
            <a:rPr kumimoji="1" lang="ja-JP" altLang="en-US" sz="1300">
              <a:solidFill>
                <a:schemeClr val="dk1"/>
              </a:solidFill>
              <a:effectLst/>
              <a:latin typeface="+mn-lt"/>
              <a:ea typeface="+mn-ea"/>
              <a:cs typeface="+mn-cs"/>
            </a:rPr>
            <a:t>を実施し</a:t>
          </a:r>
          <a:r>
            <a:rPr kumimoji="1" lang="ja-JP" altLang="ja-JP" sz="1300">
              <a:solidFill>
                <a:schemeClr val="dk1"/>
              </a:solidFill>
              <a:effectLst/>
              <a:latin typeface="+mn-lt"/>
              <a:ea typeface="+mn-ea"/>
              <a:cs typeface="+mn-cs"/>
            </a:rPr>
            <a:t>、経費削減に努める。</a:t>
          </a:r>
          <a:endParaRPr kumimoji="0" lang="en-US" altLang="ja-JP" sz="1300">
            <a:solidFill>
              <a:schemeClr val="dk1"/>
            </a:solidFill>
            <a:effectLst/>
            <a:latin typeface="+mn-lt"/>
            <a:ea typeface="+mn-ea"/>
            <a:cs typeface="+mn-cs"/>
          </a:endParaRPr>
        </a:p>
        <a:p>
          <a:r>
            <a:rPr kumimoji="0" lang="ja-JP" altLang="en-US" sz="1300">
              <a:solidFill>
                <a:schemeClr val="dk1"/>
              </a:solidFill>
              <a:effectLst/>
              <a:latin typeface="+mn-lt"/>
              <a:ea typeface="+mn-ea"/>
              <a:cs typeface="+mn-cs"/>
            </a:rPr>
            <a:t>また、議会費について類似団体と比べて２，０３２円高いが、平成２８年度に議員定数の削減を行ったため、２９年度以降は改善される予定である。</a:t>
          </a:r>
          <a:endParaRPr kumimoji="0" lang="en-US" altLang="ja-JP" sz="1300">
            <a:solidFill>
              <a:schemeClr val="dk1"/>
            </a:solidFill>
            <a:effectLst/>
            <a:latin typeface="+mn-lt"/>
            <a:ea typeface="+mn-ea"/>
            <a:cs typeface="+mn-cs"/>
          </a:endParaRPr>
        </a:p>
        <a:p>
          <a:r>
            <a:rPr kumimoji="0" lang="ja-JP" altLang="en-US" sz="1300">
              <a:solidFill>
                <a:schemeClr val="dk1"/>
              </a:solidFill>
              <a:effectLst/>
              <a:latin typeface="+mn-lt"/>
              <a:ea typeface="+mn-ea"/>
              <a:cs typeface="+mn-cs"/>
            </a:rPr>
            <a:t>商工費については３，６０１円と類似団体の２７％程度と、極端に低くなっている。これは主要産業や特産品が少ないことにより、それを中心とした商工観光施策が展開しづらいことが要因である。今後は特産品の開発や観光資源の開発等に注力し、財政基盤の強化を図る。</a:t>
          </a:r>
        </a:p>
        <a:p>
          <a:endParaRPr kumimoji="0"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近年、実質収支は１０％前後を推移し、財政調整基金残高についても３０％を超えるなど健全な財政状況を維持している。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財政調整基金については、今後大きな事業が予定されており、その財源とするため余剰金の範囲内で積立を行っている。</a:t>
          </a:r>
        </a:p>
        <a:p>
          <a:r>
            <a:rPr kumimoji="1" lang="ja-JP" altLang="en-US" sz="1400">
              <a:latin typeface="ＭＳ ゴシック" pitchFamily="49" charset="-128"/>
              <a:ea typeface="ＭＳ ゴシック" pitchFamily="49" charset="-128"/>
            </a:rPr>
            <a:t>また、実質単年度収支は数年おきに上下し、今回赤字となっているがこれは、歳計余剰金を将来の負担を見越して財政調整基金等の基金へ積み立てているためで、正常の範囲内といえる。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平成２８年度決算は昨年まで赤字が続いていた国民健康保険事業特別会計が黒字に転じ、全ての会計において黒字となった。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は平成２０年度から財政健全化対策会議を設置し、段階的に国民健康保険税の見直しを行っており、その結果黒字決算となったが、医療費自体は増加の傾向にあり、今後も慎重に経過を観察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一般会計と水道事業会計について、一般会計は今後大きな事業を控えており、水道事業は老朽管の更新等で黒字額が減少、もしくは赤字に転ずる可能性があるので今後とも細心の注意を払いつつ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5860365</v>
      </c>
      <c r="BO4" s="381"/>
      <c r="BP4" s="381"/>
      <c r="BQ4" s="381"/>
      <c r="BR4" s="381"/>
      <c r="BS4" s="381"/>
      <c r="BT4" s="381"/>
      <c r="BU4" s="382"/>
      <c r="BV4" s="380">
        <v>5910386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12.3</v>
      </c>
      <c r="CU4" s="387"/>
      <c r="CV4" s="387"/>
      <c r="CW4" s="387"/>
      <c r="CX4" s="387"/>
      <c r="CY4" s="387"/>
      <c r="CZ4" s="387"/>
      <c r="DA4" s="388"/>
      <c r="DB4" s="386">
        <v>12.5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5468974</v>
      </c>
      <c r="BO5" s="418"/>
      <c r="BP5" s="418"/>
      <c r="BQ5" s="418"/>
      <c r="BR5" s="418"/>
      <c r="BS5" s="418"/>
      <c r="BT5" s="418"/>
      <c r="BU5" s="419"/>
      <c r="BV5" s="417">
        <v>5505989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89.5</v>
      </c>
      <c r="CU5" s="415"/>
      <c r="CV5" s="415"/>
      <c r="CW5" s="415"/>
      <c r="CX5" s="415"/>
      <c r="CY5" s="415"/>
      <c r="CZ5" s="415"/>
      <c r="DA5" s="416"/>
      <c r="DB5" s="414">
        <v>87.2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391391</v>
      </c>
      <c r="BO6" s="418"/>
      <c r="BP6" s="418"/>
      <c r="BQ6" s="418"/>
      <c r="BR6" s="418"/>
      <c r="BS6" s="418"/>
      <c r="BT6" s="418"/>
      <c r="BU6" s="419"/>
      <c r="BV6" s="417">
        <v>404397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93.7</v>
      </c>
      <c r="CU6" s="455"/>
      <c r="CV6" s="455"/>
      <c r="CW6" s="455"/>
      <c r="CX6" s="455"/>
      <c r="CY6" s="455"/>
      <c r="CZ6" s="455"/>
      <c r="DA6" s="456"/>
      <c r="DB6" s="454">
        <v>92.2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2504</v>
      </c>
      <c r="BO7" s="418"/>
      <c r="BP7" s="418"/>
      <c r="BQ7" s="418"/>
      <c r="BR7" s="418"/>
      <c r="BS7" s="418"/>
      <c r="BT7" s="418"/>
      <c r="BU7" s="419"/>
      <c r="BV7" s="417">
        <v>40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3168222</v>
      </c>
      <c r="CU7" s="418"/>
      <c r="CV7" s="418"/>
      <c r="CW7" s="418"/>
      <c r="CX7" s="418"/>
      <c r="CY7" s="418"/>
      <c r="CZ7" s="418"/>
      <c r="DA7" s="419"/>
      <c r="DB7" s="417">
        <v>3229030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388887</v>
      </c>
      <c r="BO8" s="418"/>
      <c r="BP8" s="418"/>
      <c r="BQ8" s="418"/>
      <c r="BR8" s="418"/>
      <c r="BS8" s="418"/>
      <c r="BT8" s="418"/>
      <c r="BU8" s="419"/>
      <c r="BV8" s="417">
        <v>404357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10861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-15470</v>
      </c>
      <c r="BO9" s="418"/>
      <c r="BP9" s="418"/>
      <c r="BQ9" s="418"/>
      <c r="BR9" s="418"/>
      <c r="BS9" s="418"/>
      <c r="BT9" s="418"/>
      <c r="BU9" s="419"/>
      <c r="BV9" s="417">
        <v>33255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8.8000000000000007</v>
      </c>
      <c r="CU9" s="415"/>
      <c r="CV9" s="415"/>
      <c r="CW9" s="415"/>
      <c r="CX9" s="415"/>
      <c r="CY9" s="415"/>
      <c r="CZ9" s="415"/>
      <c r="DA9" s="416"/>
      <c r="DB9" s="414">
        <v>7.8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11685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2425</v>
      </c>
      <c r="BO10" s="418"/>
      <c r="BP10" s="418"/>
      <c r="BQ10" s="418"/>
      <c r="BR10" s="418"/>
      <c r="BS10" s="418"/>
      <c r="BT10" s="418"/>
      <c r="BU10" s="419"/>
      <c r="BV10" s="417">
        <v>3224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11407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11367</v>
      </c>
      <c r="S13" s="499"/>
      <c r="T13" s="499"/>
      <c r="U13" s="499"/>
      <c r="V13" s="500"/>
      <c r="W13" s="433" t="s">
        <v>123</v>
      </c>
      <c r="X13" s="434"/>
      <c r="Y13" s="434"/>
      <c r="Z13" s="434"/>
      <c r="AA13" s="434"/>
      <c r="AB13" s="424"/>
      <c r="AC13" s="468">
        <v>86</v>
      </c>
      <c r="AD13" s="469"/>
      <c r="AE13" s="469"/>
      <c r="AF13" s="469"/>
      <c r="AG13" s="508"/>
      <c r="AH13" s="468">
        <v>135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-13045</v>
      </c>
      <c r="BO13" s="418"/>
      <c r="BP13" s="418"/>
      <c r="BQ13" s="418"/>
      <c r="BR13" s="418"/>
      <c r="BS13" s="418"/>
      <c r="BT13" s="418"/>
      <c r="BU13" s="419"/>
      <c r="BV13" s="417">
        <v>36479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2.5</v>
      </c>
      <c r="CU13" s="415"/>
      <c r="CV13" s="415"/>
      <c r="CW13" s="415"/>
      <c r="CX13" s="415"/>
      <c r="CY13" s="415"/>
      <c r="CZ13" s="415"/>
      <c r="DA13" s="416"/>
      <c r="DB13" s="414">
        <v>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11624</v>
      </c>
      <c r="S14" s="499"/>
      <c r="T14" s="499"/>
      <c r="U14" s="499"/>
      <c r="V14" s="500"/>
      <c r="W14" s="407"/>
      <c r="X14" s="408"/>
      <c r="Y14" s="408"/>
      <c r="Z14" s="408"/>
      <c r="AA14" s="408"/>
      <c r="AB14" s="397"/>
      <c r="AC14" s="501">
        <v>2.1</v>
      </c>
      <c r="AD14" s="502"/>
      <c r="AE14" s="502"/>
      <c r="AF14" s="502"/>
      <c r="AG14" s="503"/>
      <c r="AH14" s="501">
        <v>3.1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11583</v>
      </c>
      <c r="S15" s="499"/>
      <c r="T15" s="499"/>
      <c r="U15" s="499"/>
      <c r="V15" s="500"/>
      <c r="W15" s="433" t="s">
        <v>130</v>
      </c>
      <c r="X15" s="434"/>
      <c r="Y15" s="434"/>
      <c r="Z15" s="434"/>
      <c r="AA15" s="434"/>
      <c r="AB15" s="424"/>
      <c r="AC15" s="468">
        <v>1074</v>
      </c>
      <c r="AD15" s="469"/>
      <c r="AE15" s="469"/>
      <c r="AF15" s="469"/>
      <c r="AG15" s="508"/>
      <c r="AH15" s="468">
        <v>1133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938663</v>
      </c>
      <c r="BO15" s="381"/>
      <c r="BP15" s="381"/>
      <c r="BQ15" s="381"/>
      <c r="BR15" s="381"/>
      <c r="BS15" s="381"/>
      <c r="BT15" s="381"/>
      <c r="BU15" s="382"/>
      <c r="BV15" s="380">
        <v>927350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26.6</v>
      </c>
      <c r="AD16" s="502"/>
      <c r="AE16" s="502"/>
      <c r="AF16" s="502"/>
      <c r="AG16" s="503"/>
      <c r="AH16" s="501">
        <v>25.7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2791039</v>
      </c>
      <c r="BO16" s="418"/>
      <c r="BP16" s="418"/>
      <c r="BQ16" s="418"/>
      <c r="BR16" s="418"/>
      <c r="BS16" s="418"/>
      <c r="BT16" s="418"/>
      <c r="BU16" s="419"/>
      <c r="BV16" s="417">
        <v>2818609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2875</v>
      </c>
      <c r="AD17" s="469"/>
      <c r="AE17" s="469"/>
      <c r="AF17" s="469"/>
      <c r="AG17" s="508"/>
      <c r="AH17" s="468">
        <v>3138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1176306</v>
      </c>
      <c r="BO17" s="418"/>
      <c r="BP17" s="418"/>
      <c r="BQ17" s="418"/>
      <c r="BR17" s="418"/>
      <c r="BS17" s="418"/>
      <c r="BT17" s="418"/>
      <c r="BU17" s="419"/>
      <c r="BV17" s="417">
        <v>1158028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44.5</v>
      </c>
      <c r="M18" s="530"/>
      <c r="N18" s="530"/>
      <c r="O18" s="530"/>
      <c r="P18" s="530"/>
      <c r="Q18" s="530"/>
      <c r="R18" s="531"/>
      <c r="S18" s="531"/>
      <c r="T18" s="531"/>
      <c r="U18" s="531"/>
      <c r="V18" s="532"/>
      <c r="W18" s="435"/>
      <c r="X18" s="436"/>
      <c r="Y18" s="436"/>
      <c r="Z18" s="436"/>
      <c r="AA18" s="436"/>
      <c r="AB18" s="427"/>
      <c r="AC18" s="533">
        <v>71.3</v>
      </c>
      <c r="AD18" s="534"/>
      <c r="AE18" s="534"/>
      <c r="AF18" s="534"/>
      <c r="AG18" s="535"/>
      <c r="AH18" s="533">
        <v>71.2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2838342</v>
      </c>
      <c r="BO18" s="418"/>
      <c r="BP18" s="418"/>
      <c r="BQ18" s="418"/>
      <c r="BR18" s="418"/>
      <c r="BS18" s="418"/>
      <c r="BT18" s="418"/>
      <c r="BU18" s="419"/>
      <c r="BV18" s="417">
        <v>2853178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244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3981854</v>
      </c>
      <c r="BO19" s="418"/>
      <c r="BP19" s="418"/>
      <c r="BQ19" s="418"/>
      <c r="BR19" s="418"/>
      <c r="BS19" s="418"/>
      <c r="BT19" s="418"/>
      <c r="BU19" s="419"/>
      <c r="BV19" s="417">
        <v>4114729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4429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4437500</v>
      </c>
      <c r="BO23" s="418"/>
      <c r="BP23" s="418"/>
      <c r="BQ23" s="418"/>
      <c r="BR23" s="418"/>
      <c r="BS23" s="418"/>
      <c r="BT23" s="418"/>
      <c r="BU23" s="419"/>
      <c r="BV23" s="417">
        <v>4334419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7200</v>
      </c>
      <c r="R24" s="469"/>
      <c r="S24" s="469"/>
      <c r="T24" s="469"/>
      <c r="U24" s="469"/>
      <c r="V24" s="508"/>
      <c r="W24" s="563"/>
      <c r="X24" s="551"/>
      <c r="Y24" s="552"/>
      <c r="Z24" s="467" t="s">
        <v>153</v>
      </c>
      <c r="AA24" s="447"/>
      <c r="AB24" s="447"/>
      <c r="AC24" s="447"/>
      <c r="AD24" s="447"/>
      <c r="AE24" s="447"/>
      <c r="AF24" s="447"/>
      <c r="AG24" s="448"/>
      <c r="AH24" s="468">
        <v>127</v>
      </c>
      <c r="AI24" s="469"/>
      <c r="AJ24" s="469"/>
      <c r="AK24" s="469"/>
      <c r="AL24" s="508"/>
      <c r="AM24" s="468">
        <v>355473</v>
      </c>
      <c r="AN24" s="469"/>
      <c r="AO24" s="469"/>
      <c r="AP24" s="469"/>
      <c r="AQ24" s="469"/>
      <c r="AR24" s="508"/>
      <c r="AS24" s="468">
        <v>2799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3876488</v>
      </c>
      <c r="BO24" s="418"/>
      <c r="BP24" s="418"/>
      <c r="BQ24" s="418"/>
      <c r="BR24" s="418"/>
      <c r="BS24" s="418"/>
      <c r="BT24" s="418"/>
      <c r="BU24" s="419"/>
      <c r="BV24" s="417">
        <v>3737016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5750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116645</v>
      </c>
      <c r="BO25" s="381"/>
      <c r="BP25" s="381"/>
      <c r="BQ25" s="381"/>
      <c r="BR25" s="381"/>
      <c r="BS25" s="381"/>
      <c r="BT25" s="381"/>
      <c r="BU25" s="382"/>
      <c r="BV25" s="380">
        <v>39803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5160</v>
      </c>
      <c r="R26" s="469"/>
      <c r="S26" s="469"/>
      <c r="T26" s="469"/>
      <c r="U26" s="469"/>
      <c r="V26" s="508"/>
      <c r="W26" s="563"/>
      <c r="X26" s="551"/>
      <c r="Y26" s="552"/>
      <c r="Z26" s="467" t="s">
        <v>159</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2800</v>
      </c>
      <c r="R27" s="469"/>
      <c r="S27" s="469"/>
      <c r="T27" s="469"/>
      <c r="U27" s="469"/>
      <c r="V27" s="508"/>
      <c r="W27" s="563"/>
      <c r="X27" s="551"/>
      <c r="Y27" s="552"/>
      <c r="Z27" s="467" t="s">
        <v>162</v>
      </c>
      <c r="AA27" s="447"/>
      <c r="AB27" s="447"/>
      <c r="AC27" s="447"/>
      <c r="AD27" s="447"/>
      <c r="AE27" s="447"/>
      <c r="AF27" s="447"/>
      <c r="AG27" s="448"/>
      <c r="AH27" s="468">
        <v>3</v>
      </c>
      <c r="AI27" s="469"/>
      <c r="AJ27" s="469"/>
      <c r="AK27" s="469"/>
      <c r="AL27" s="508"/>
      <c r="AM27" s="468">
        <v>8448</v>
      </c>
      <c r="AN27" s="469"/>
      <c r="AO27" s="469"/>
      <c r="AP27" s="469"/>
      <c r="AQ27" s="469"/>
      <c r="AR27" s="508"/>
      <c r="AS27" s="468">
        <v>2816</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2400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1200220</v>
      </c>
      <c r="BO28" s="381"/>
      <c r="BP28" s="381"/>
      <c r="BQ28" s="381"/>
      <c r="BR28" s="381"/>
      <c r="BS28" s="381"/>
      <c r="BT28" s="381"/>
      <c r="BU28" s="382"/>
      <c r="BV28" s="380">
        <v>1197795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11</v>
      </c>
      <c r="M29" s="469"/>
      <c r="N29" s="469"/>
      <c r="O29" s="469"/>
      <c r="P29" s="508"/>
      <c r="Q29" s="468">
        <v>2260</v>
      </c>
      <c r="R29" s="469"/>
      <c r="S29" s="469"/>
      <c r="T29" s="469"/>
      <c r="U29" s="469"/>
      <c r="V29" s="508"/>
      <c r="W29" s="564"/>
      <c r="X29" s="565"/>
      <c r="Y29" s="566"/>
      <c r="Z29" s="467" t="s">
        <v>169</v>
      </c>
      <c r="AA29" s="447"/>
      <c r="AB29" s="447"/>
      <c r="AC29" s="447"/>
      <c r="AD29" s="447"/>
      <c r="AE29" s="447"/>
      <c r="AF29" s="447"/>
      <c r="AG29" s="448"/>
      <c r="AH29" s="468">
        <v>130</v>
      </c>
      <c r="AI29" s="469"/>
      <c r="AJ29" s="469"/>
      <c r="AK29" s="469"/>
      <c r="AL29" s="508"/>
      <c r="AM29" s="468">
        <v>363921</v>
      </c>
      <c r="AN29" s="469"/>
      <c r="AO29" s="469"/>
      <c r="AP29" s="469"/>
      <c r="AQ29" s="469"/>
      <c r="AR29" s="508"/>
      <c r="AS29" s="468">
        <v>2799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826095</v>
      </c>
      <c r="BO29" s="418"/>
      <c r="BP29" s="418"/>
      <c r="BQ29" s="418"/>
      <c r="BR29" s="418"/>
      <c r="BS29" s="418"/>
      <c r="BT29" s="418"/>
      <c r="BU29" s="419"/>
      <c r="BV29" s="417">
        <v>700037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2128141</v>
      </c>
      <c r="BO30" s="587"/>
      <c r="BP30" s="587"/>
      <c r="BQ30" s="587"/>
      <c r="BR30" s="587"/>
      <c r="BS30" s="587"/>
      <c r="BT30" s="587"/>
      <c r="BU30" s="588"/>
      <c r="BV30" s="586">
        <v>2054866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生活排水処理事業特別会計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福岡県市町村消防団員等公務災害補償組合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田川情報不動産センター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住宅改修資金貸付事業特別会計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IF('各会計、関係団体の財政状況及び健全化判断比率'!B31="","",'各会計、関係団体の財政状況及び健全化判断比率'!B31)</f>
        <v>工業用水道事業会計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福岡県市町村職員退職手当組合（一般会計）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道の駅香春</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福岡県市町村職員退職手当組合（基金特別会計）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福岡県自治会館管理組合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福岡県田川地区消防組合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田川郡東部環境衛生施設組合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田川地区斎場組合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福岡県自治振興組合（一般会計）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福岡県自治振興組合（公文書館事業特別会計）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福岡県介護保険広域連合（一般会計）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12.28</v>
      </c>
      <c r="G34" s="33">
        <v>11.9</v>
      </c>
      <c r="H34" s="33">
        <v>11.07</v>
      </c>
      <c r="I34" s="33">
        <v>12.6</v>
      </c>
      <c r="J34" s="34">
        <v>13.05</v>
      </c>
      <c r="K34" s="22"/>
      <c r="L34" s="22"/>
      <c r="M34" s="22"/>
      <c r="N34" s="22"/>
      <c r="O34" s="22"/>
      <c r="P34" s="22"/>
    </row>
    <row r="35" spans="1:16" ht="39" customHeight="1" x14ac:dyDescent="0.15">
      <c r="A35" s="22"/>
      <c r="B35" s="35"/>
      <c r="C35" s="1178" t="s">
        <v>528</v>
      </c>
      <c r="D35" s="1179"/>
      <c r="E35" s="1180"/>
      <c r="F35" s="36">
        <v>8.99</v>
      </c>
      <c r="G35" s="37">
        <v>9.82</v>
      </c>
      <c r="H35" s="37">
        <v>11.73</v>
      </c>
      <c r="I35" s="37">
        <v>12.3</v>
      </c>
      <c r="J35" s="38">
        <v>12.27</v>
      </c>
      <c r="K35" s="22"/>
      <c r="L35" s="22"/>
      <c r="M35" s="22"/>
      <c r="N35" s="22"/>
      <c r="O35" s="22"/>
      <c r="P35" s="22"/>
    </row>
    <row r="36" spans="1:16" ht="39" customHeight="1" x14ac:dyDescent="0.15">
      <c r="A36" s="22"/>
      <c r="B36" s="35"/>
      <c r="C36" s="1178" t="s">
        <v>529</v>
      </c>
      <c r="D36" s="1179"/>
      <c r="E36" s="1180"/>
      <c r="F36" s="36">
        <v>1.74</v>
      </c>
      <c r="G36" s="37">
        <v>1.56</v>
      </c>
      <c r="H36" s="37">
        <v>1.4</v>
      </c>
      <c r="I36" s="37">
        <v>1.22</v>
      </c>
      <c r="J36" s="38">
        <v>1.1000000000000001</v>
      </c>
      <c r="K36" s="22"/>
      <c r="L36" s="22"/>
      <c r="M36" s="22"/>
      <c r="N36" s="22"/>
      <c r="O36" s="22"/>
      <c r="P36" s="22"/>
    </row>
    <row r="37" spans="1:16" ht="39" customHeight="1" x14ac:dyDescent="0.15">
      <c r="A37" s="22"/>
      <c r="B37" s="35"/>
      <c r="C37" s="1178" t="s">
        <v>530</v>
      </c>
      <c r="D37" s="1179"/>
      <c r="E37" s="1180"/>
      <c r="F37" s="36" t="s">
        <v>531</v>
      </c>
      <c r="G37" s="37">
        <v>0.45</v>
      </c>
      <c r="H37" s="37" t="s">
        <v>532</v>
      </c>
      <c r="I37" s="37" t="s">
        <v>533</v>
      </c>
      <c r="J37" s="38">
        <v>0.09</v>
      </c>
      <c r="K37" s="22"/>
      <c r="L37" s="22"/>
      <c r="M37" s="22"/>
      <c r="N37" s="22"/>
      <c r="O37" s="22"/>
      <c r="P37" s="22"/>
    </row>
    <row r="38" spans="1:16" ht="39" customHeight="1" x14ac:dyDescent="0.15">
      <c r="A38" s="22"/>
      <c r="B38" s="35"/>
      <c r="C38" s="1178" t="s">
        <v>534</v>
      </c>
      <c r="D38" s="1179"/>
      <c r="E38" s="1180"/>
      <c r="F38" s="36">
        <v>0</v>
      </c>
      <c r="G38" s="37">
        <v>0</v>
      </c>
      <c r="H38" s="37">
        <v>0</v>
      </c>
      <c r="I38" s="37">
        <v>0.21</v>
      </c>
      <c r="J38" s="38">
        <v>0</v>
      </c>
      <c r="K38" s="22"/>
      <c r="L38" s="22"/>
      <c r="M38" s="22"/>
      <c r="N38" s="22"/>
      <c r="O38" s="22"/>
      <c r="P38" s="22"/>
    </row>
    <row r="39" spans="1:16" ht="39" customHeight="1" x14ac:dyDescent="0.15">
      <c r="A39" s="22"/>
      <c r="B39" s="35"/>
      <c r="C39" s="1178" t="s">
        <v>535</v>
      </c>
      <c r="D39" s="1179"/>
      <c r="E39" s="1180"/>
      <c r="F39" s="36">
        <v>0.14000000000000001</v>
      </c>
      <c r="G39" s="37">
        <v>0.15</v>
      </c>
      <c r="H39" s="37">
        <v>0.14000000000000001</v>
      </c>
      <c r="I39" s="37">
        <v>0.14000000000000001</v>
      </c>
      <c r="J39" s="38">
        <v>0</v>
      </c>
      <c r="K39" s="22"/>
      <c r="L39" s="22"/>
      <c r="M39" s="22"/>
      <c r="N39" s="22"/>
      <c r="O39" s="22"/>
      <c r="P39" s="22"/>
    </row>
    <row r="40" spans="1:16" ht="39" customHeight="1" x14ac:dyDescent="0.15">
      <c r="A40" s="22"/>
      <c r="B40" s="35"/>
      <c r="C40" s="1178" t="s">
        <v>536</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394</v>
      </c>
      <c r="L45" s="60">
        <v>414</v>
      </c>
      <c r="M45" s="60">
        <v>388</v>
      </c>
      <c r="N45" s="60">
        <v>345</v>
      </c>
      <c r="O45" s="61">
        <v>358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v>6</v>
      </c>
      <c r="O47" s="65">
        <v>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28</v>
      </c>
      <c r="L48" s="64">
        <v>32</v>
      </c>
      <c r="M48" s="64">
        <v>36</v>
      </c>
      <c r="N48" s="64">
        <v>38</v>
      </c>
      <c r="O48" s="65">
        <v>41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10</v>
      </c>
      <c r="M49" s="64">
        <v>11</v>
      </c>
      <c r="N49" s="64">
        <v>16</v>
      </c>
      <c r="O49" s="65">
        <v>18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382</v>
      </c>
      <c r="L52" s="64">
        <v>387</v>
      </c>
      <c r="M52" s="64">
        <v>401</v>
      </c>
      <c r="N52" s="64">
        <v>337</v>
      </c>
      <c r="O52" s="65">
        <v>307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51</v>
      </c>
      <c r="L53" s="69">
        <v>69</v>
      </c>
      <c r="M53" s="69">
        <v>34</v>
      </c>
      <c r="N53" s="69">
        <v>68</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4630</v>
      </c>
      <c r="J41" s="83">
        <v>4371</v>
      </c>
      <c r="K41" s="83">
        <v>4161</v>
      </c>
      <c r="L41" s="83">
        <v>4334</v>
      </c>
      <c r="M41" s="84">
        <v>4438</v>
      </c>
    </row>
    <row r="42" spans="2:13" ht="27.75" customHeight="1" x14ac:dyDescent="0.15">
      <c r="B42" s="1204"/>
      <c r="C42" s="1205"/>
      <c r="D42" s="85"/>
      <c r="E42" s="1210" t="s">
        <v>26</v>
      </c>
      <c r="F42" s="1210"/>
      <c r="G42" s="1210"/>
      <c r="H42" s="1211"/>
      <c r="I42" s="86" t="s">
        <v>481</v>
      </c>
      <c r="J42" s="87" t="s">
        <v>481</v>
      </c>
      <c r="K42" s="87" t="s">
        <v>481</v>
      </c>
      <c r="L42" s="87" t="s">
        <v>481</v>
      </c>
      <c r="M42" s="88" t="s">
        <v>481</v>
      </c>
    </row>
    <row r="43" spans="2:13" ht="27.75" customHeight="1" x14ac:dyDescent="0.15">
      <c r="B43" s="1204"/>
      <c r="C43" s="1205"/>
      <c r="D43" s="85"/>
      <c r="E43" s="1210" t="s">
        <v>27</v>
      </c>
      <c r="F43" s="1210"/>
      <c r="G43" s="1210"/>
      <c r="H43" s="1211"/>
      <c r="I43" s="86">
        <v>791</v>
      </c>
      <c r="J43" s="87">
        <v>839</v>
      </c>
      <c r="K43" s="87">
        <v>842</v>
      </c>
      <c r="L43" s="87">
        <v>840</v>
      </c>
      <c r="M43" s="88">
        <v>831</v>
      </c>
    </row>
    <row r="44" spans="2:13" ht="27.75" customHeight="1" x14ac:dyDescent="0.15">
      <c r="B44" s="1204"/>
      <c r="C44" s="1205"/>
      <c r="D44" s="85"/>
      <c r="E44" s="1210" t="s">
        <v>28</v>
      </c>
      <c r="F44" s="1210"/>
      <c r="G44" s="1210"/>
      <c r="H44" s="1211"/>
      <c r="I44" s="86">
        <v>40</v>
      </c>
      <c r="J44" s="87">
        <v>78</v>
      </c>
      <c r="K44" s="87">
        <v>141</v>
      </c>
      <c r="L44" s="87">
        <v>127</v>
      </c>
      <c r="M44" s="88">
        <v>108</v>
      </c>
    </row>
    <row r="45" spans="2:13" ht="27.75" customHeight="1" x14ac:dyDescent="0.15">
      <c r="B45" s="1204"/>
      <c r="C45" s="1205"/>
      <c r="D45" s="85"/>
      <c r="E45" s="1210" t="s">
        <v>29</v>
      </c>
      <c r="F45" s="1210"/>
      <c r="G45" s="1210"/>
      <c r="H45" s="1211"/>
      <c r="I45" s="86">
        <v>1385</v>
      </c>
      <c r="J45" s="87">
        <v>1335</v>
      </c>
      <c r="K45" s="87">
        <v>1310</v>
      </c>
      <c r="L45" s="87">
        <v>1199</v>
      </c>
      <c r="M45" s="88">
        <v>1178</v>
      </c>
    </row>
    <row r="46" spans="2:13" ht="27.75" customHeight="1" x14ac:dyDescent="0.15">
      <c r="B46" s="1204"/>
      <c r="C46" s="1205"/>
      <c r="D46" s="89"/>
      <c r="E46" s="1210" t="s">
        <v>30</v>
      </c>
      <c r="F46" s="1210"/>
      <c r="G46" s="1210"/>
      <c r="H46" s="1211"/>
      <c r="I46" s="86">
        <v>4</v>
      </c>
      <c r="J46" s="87">
        <v>3</v>
      </c>
      <c r="K46" s="87">
        <v>2</v>
      </c>
      <c r="L46" s="87">
        <v>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4214</v>
      </c>
      <c r="J50" s="87">
        <v>3677</v>
      </c>
      <c r="K50" s="87">
        <v>3685</v>
      </c>
      <c r="L50" s="87">
        <v>3955</v>
      </c>
      <c r="M50" s="88">
        <v>4156</v>
      </c>
    </row>
    <row r="51" spans="2:13" ht="27.75" customHeight="1" x14ac:dyDescent="0.15">
      <c r="B51" s="1204"/>
      <c r="C51" s="1205"/>
      <c r="D51" s="85"/>
      <c r="E51" s="1210" t="s">
        <v>36</v>
      </c>
      <c r="F51" s="1210"/>
      <c r="G51" s="1210"/>
      <c r="H51" s="1211"/>
      <c r="I51" s="86">
        <v>957</v>
      </c>
      <c r="J51" s="87">
        <v>1013</v>
      </c>
      <c r="K51" s="87">
        <v>973</v>
      </c>
      <c r="L51" s="87">
        <v>804</v>
      </c>
      <c r="M51" s="88">
        <v>518</v>
      </c>
    </row>
    <row r="52" spans="2:13" ht="27.75" customHeight="1" x14ac:dyDescent="0.15">
      <c r="B52" s="1206"/>
      <c r="C52" s="1207"/>
      <c r="D52" s="85"/>
      <c r="E52" s="1210" t="s">
        <v>37</v>
      </c>
      <c r="F52" s="1210"/>
      <c r="G52" s="1210"/>
      <c r="H52" s="1211"/>
      <c r="I52" s="86">
        <v>3548</v>
      </c>
      <c r="J52" s="87">
        <v>3501</v>
      </c>
      <c r="K52" s="87">
        <v>3550</v>
      </c>
      <c r="L52" s="87">
        <v>3665</v>
      </c>
      <c r="M52" s="88">
        <v>3690</v>
      </c>
    </row>
    <row r="53" spans="2:13" ht="27.75" customHeight="1" thickBot="1" x14ac:dyDescent="0.2">
      <c r="B53" s="1217" t="s">
        <v>21</v>
      </c>
      <c r="C53" s="1218"/>
      <c r="D53" s="92"/>
      <c r="E53" s="1219" t="s">
        <v>38</v>
      </c>
      <c r="F53" s="1219"/>
      <c r="G53" s="1219"/>
      <c r="H53" s="1220"/>
      <c r="I53" s="93">
        <v>-1869</v>
      </c>
      <c r="J53" s="94">
        <v>-1567</v>
      </c>
      <c r="K53" s="94">
        <v>-1753</v>
      </c>
      <c r="L53" s="94">
        <v>-1924</v>
      </c>
      <c r="M53" s="95">
        <v>-1811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Y191"/>
  <sheetViews>
    <sheetView showGridLines="0" zoomScale="60" zoomScaleNormal="6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563</v>
      </c>
      <c r="I42" s="354"/>
      <c r="J42" s="354"/>
      <c r="K42" s="354"/>
      <c r="L42" s="246"/>
      <c r="M42" s="246"/>
      <c r="N42" s="246"/>
      <c r="O42" s="246"/>
    </row>
    <row r="43" spans="2:17" ht="13.5" x14ac:dyDescent="0.15">
      <c r="B43" s="250"/>
      <c r="C43" s="246"/>
      <c r="D43" s="246"/>
      <c r="E43" s="246"/>
      <c r="F43" s="246"/>
      <c r="G43" s="1221" t="s">
        <v>572</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564</v>
      </c>
    </row>
    <row r="50" spans="1:17" ht="13.5" x14ac:dyDescent="0.15">
      <c r="B50" s="250"/>
      <c r="C50" s="246"/>
      <c r="D50" s="246"/>
      <c r="E50" s="246"/>
      <c r="F50" s="246"/>
      <c r="G50" s="1230"/>
      <c r="H50" s="1231"/>
      <c r="I50" s="1231"/>
      <c r="J50" s="1232"/>
      <c r="K50" s="356" t="s">
        <v>521</v>
      </c>
      <c r="L50" s="356" t="s">
        <v>522</v>
      </c>
      <c r="M50" s="356" t="s">
        <v>523</v>
      </c>
      <c r="N50" s="356" t="s">
        <v>524</v>
      </c>
      <c r="O50" s="356" t="s">
        <v>525</v>
      </c>
    </row>
    <row r="51" spans="1:17" ht="13.5" x14ac:dyDescent="0.15">
      <c r="B51" s="250"/>
      <c r="C51" s="246"/>
      <c r="D51" s="246"/>
      <c r="E51" s="246"/>
      <c r="F51" s="246"/>
      <c r="G51" s="1233" t="s">
        <v>565</v>
      </c>
      <c r="H51" s="1234"/>
      <c r="I51" s="1239" t="s">
        <v>566</v>
      </c>
      <c r="J51" s="1239"/>
      <c r="K51" s="1241"/>
      <c r="L51" s="1241"/>
      <c r="M51" s="1241"/>
      <c r="N51" s="1242"/>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571</v>
      </c>
      <c r="J53" s="1243"/>
      <c r="K53" s="1250"/>
      <c r="L53" s="1250"/>
      <c r="M53" s="1250"/>
      <c r="N53" s="1252">
        <v>67.900000000000006</v>
      </c>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567</v>
      </c>
      <c r="H55" s="1245"/>
      <c r="I55" s="1243" t="s">
        <v>566</v>
      </c>
      <c r="J55" s="1243"/>
      <c r="K55" s="1241"/>
      <c r="L55" s="1241"/>
      <c r="M55" s="1241"/>
      <c r="N55" s="1242">
        <v>13.1</v>
      </c>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3" t="s">
        <v>571</v>
      </c>
      <c r="J57" s="1253"/>
      <c r="K57" s="1250"/>
      <c r="L57" s="1250"/>
      <c r="M57" s="1250"/>
      <c r="N57" s="1252">
        <v>53.4</v>
      </c>
      <c r="O57" s="1250"/>
      <c r="P57" s="359"/>
      <c r="Q57" s="358"/>
    </row>
    <row r="58" spans="1:17" s="357" customFormat="1" ht="13.5" x14ac:dyDescent="0.15">
      <c r="A58" s="245"/>
      <c r="B58" s="358"/>
      <c r="C58" s="354"/>
      <c r="D58" s="354"/>
      <c r="E58" s="354"/>
      <c r="F58" s="354"/>
      <c r="G58" s="1248"/>
      <c r="H58" s="1249"/>
      <c r="I58" s="1253"/>
      <c r="J58" s="1253"/>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563</v>
      </c>
      <c r="I64" s="354"/>
      <c r="J64" s="354"/>
      <c r="K64" s="354"/>
      <c r="L64" s="246"/>
      <c r="M64" s="246"/>
      <c r="N64" s="246"/>
      <c r="O64" s="246"/>
    </row>
    <row r="65" spans="2:30" ht="13.5" x14ac:dyDescent="0.15">
      <c r="B65" s="250"/>
      <c r="C65" s="246"/>
      <c r="D65" s="246"/>
      <c r="E65" s="246"/>
      <c r="F65" s="246"/>
      <c r="G65" s="1221" t="s">
        <v>573</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569</v>
      </c>
      <c r="I71" s="370"/>
      <c r="J71" s="366"/>
      <c r="K71" s="366"/>
      <c r="L71" s="367"/>
      <c r="M71" s="366"/>
      <c r="N71" s="367"/>
      <c r="O71" s="368"/>
    </row>
    <row r="72" spans="2:30" ht="13.5" x14ac:dyDescent="0.15">
      <c r="B72" s="250"/>
      <c r="C72" s="246"/>
      <c r="D72" s="246"/>
      <c r="E72" s="246"/>
      <c r="F72" s="246"/>
      <c r="G72" s="1230"/>
      <c r="H72" s="1231"/>
      <c r="I72" s="1231"/>
      <c r="J72" s="1232"/>
      <c r="K72" s="356" t="s">
        <v>521</v>
      </c>
      <c r="L72" s="356" t="s">
        <v>522</v>
      </c>
      <c r="M72" s="356" t="s">
        <v>523</v>
      </c>
      <c r="N72" s="356" t="s">
        <v>524</v>
      </c>
      <c r="O72" s="356" t="s">
        <v>525</v>
      </c>
    </row>
    <row r="73" spans="2:30" ht="13.5" x14ac:dyDescent="0.15">
      <c r="B73" s="250"/>
      <c r="C73" s="246"/>
      <c r="D73" s="246"/>
      <c r="E73" s="246"/>
      <c r="F73" s="246"/>
      <c r="G73" s="1233" t="s">
        <v>565</v>
      </c>
      <c r="H73" s="1234"/>
      <c r="I73" s="1239" t="s">
        <v>566</v>
      </c>
      <c r="J73" s="1239"/>
      <c r="K73" s="1254"/>
      <c r="L73" s="1254"/>
      <c r="M73" s="1242"/>
      <c r="N73" s="1242"/>
      <c r="O73" s="1242"/>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570</v>
      </c>
      <c r="J75" s="1243"/>
      <c r="K75" s="1252">
        <v>1.8</v>
      </c>
      <c r="L75" s="1252">
        <v>1.9</v>
      </c>
      <c r="M75" s="1252">
        <v>1.8</v>
      </c>
      <c r="N75" s="1252">
        <v>2</v>
      </c>
      <c r="O75" s="1252">
        <v>2.5</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567</v>
      </c>
      <c r="H77" s="1245"/>
      <c r="I77" s="1243" t="s">
        <v>566</v>
      </c>
      <c r="J77" s="1243"/>
      <c r="K77" s="1254">
        <v>29.4</v>
      </c>
      <c r="L77" s="1254">
        <v>18.899999999999999</v>
      </c>
      <c r="M77" s="1242">
        <v>10.199999999999999</v>
      </c>
      <c r="N77" s="1242">
        <v>13.1</v>
      </c>
      <c r="O77" s="1242">
        <v>0</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570</v>
      </c>
      <c r="J79" s="1253"/>
      <c r="K79" s="1256">
        <v>10.9</v>
      </c>
      <c r="L79" s="1256">
        <v>10.1</v>
      </c>
      <c r="M79" s="1256">
        <v>9.1</v>
      </c>
      <c r="N79" s="1256">
        <v>8.9</v>
      </c>
      <c r="O79" s="1256">
        <v>7.9</v>
      </c>
      <c r="V79" s="245">
        <v>53.5</v>
      </c>
      <c r="X79" s="245">
        <v>48.2</v>
      </c>
      <c r="Z79" s="245">
        <v>34.200000000000003</v>
      </c>
      <c r="AB79" s="245">
        <v>30.3</v>
      </c>
      <c r="AD79" s="245">
        <v>28.9</v>
      </c>
    </row>
    <row r="80" spans="2:30" ht="13.5" x14ac:dyDescent="0.15">
      <c r="B80" s="250"/>
      <c r="C80" s="246"/>
      <c r="D80" s="246"/>
      <c r="E80" s="246"/>
      <c r="F80" s="246"/>
      <c r="G80" s="1248"/>
      <c r="H80" s="1249"/>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 header="0.39370078740157483" footer="0"/>
  <pageSetup paperSize="8" scale="75"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53675</v>
      </c>
      <c r="E3" s="118"/>
      <c r="F3" s="119">
        <v>66496</v>
      </c>
      <c r="G3" s="120"/>
      <c r="H3" s="121"/>
    </row>
    <row r="4" spans="1:8" x14ac:dyDescent="0.15">
      <c r="A4" s="122"/>
      <c r="B4" s="123"/>
      <c r="C4" s="124"/>
      <c r="D4" s="125">
        <v>27383</v>
      </c>
      <c r="E4" s="126"/>
      <c r="F4" s="127">
        <v>36530</v>
      </c>
      <c r="G4" s="128"/>
      <c r="H4" s="129"/>
    </row>
    <row r="5" spans="1:8" x14ac:dyDescent="0.15">
      <c r="A5" s="110" t="s">
        <v>515</v>
      </c>
      <c r="B5" s="115"/>
      <c r="C5" s="116"/>
      <c r="D5" s="117">
        <v>56701</v>
      </c>
      <c r="E5" s="118"/>
      <c r="F5" s="119">
        <v>82748</v>
      </c>
      <c r="G5" s="120"/>
      <c r="H5" s="121"/>
    </row>
    <row r="6" spans="1:8" x14ac:dyDescent="0.15">
      <c r="A6" s="122"/>
      <c r="B6" s="123"/>
      <c r="C6" s="124"/>
      <c r="D6" s="125">
        <v>39372</v>
      </c>
      <c r="E6" s="126"/>
      <c r="F6" s="127">
        <v>44732</v>
      </c>
      <c r="G6" s="128"/>
      <c r="H6" s="129"/>
    </row>
    <row r="7" spans="1:8" x14ac:dyDescent="0.15">
      <c r="A7" s="110" t="s">
        <v>516</v>
      </c>
      <c r="B7" s="115"/>
      <c r="C7" s="116"/>
      <c r="D7" s="117">
        <v>25828</v>
      </c>
      <c r="E7" s="118"/>
      <c r="F7" s="119">
        <v>91837</v>
      </c>
      <c r="G7" s="120"/>
      <c r="H7" s="121"/>
    </row>
    <row r="8" spans="1:8" x14ac:dyDescent="0.15">
      <c r="A8" s="122"/>
      <c r="B8" s="123"/>
      <c r="C8" s="124"/>
      <c r="D8" s="125">
        <v>23076</v>
      </c>
      <c r="E8" s="126"/>
      <c r="F8" s="127">
        <v>54439</v>
      </c>
      <c r="G8" s="128"/>
      <c r="H8" s="129"/>
    </row>
    <row r="9" spans="1:8" x14ac:dyDescent="0.15">
      <c r="A9" s="110" t="s">
        <v>517</v>
      </c>
      <c r="B9" s="115"/>
      <c r="C9" s="116"/>
      <c r="D9" s="117">
        <v>31243</v>
      </c>
      <c r="E9" s="118"/>
      <c r="F9" s="119">
        <v>75972</v>
      </c>
      <c r="G9" s="120"/>
      <c r="H9" s="121"/>
    </row>
    <row r="10" spans="1:8" x14ac:dyDescent="0.15">
      <c r="A10" s="122"/>
      <c r="B10" s="123"/>
      <c r="C10" s="124"/>
      <c r="D10" s="125">
        <v>19516</v>
      </c>
      <c r="E10" s="126"/>
      <c r="F10" s="127">
        <v>40712</v>
      </c>
      <c r="G10" s="128"/>
      <c r="H10" s="129"/>
    </row>
    <row r="11" spans="1:8" x14ac:dyDescent="0.15">
      <c r="A11" s="110" t="s">
        <v>518</v>
      </c>
      <c r="B11" s="115"/>
      <c r="C11" s="116"/>
      <c r="D11" s="117">
        <v>48192</v>
      </c>
      <c r="E11" s="118"/>
      <c r="F11" s="119">
        <v>79466</v>
      </c>
      <c r="G11" s="120"/>
      <c r="H11" s="121"/>
    </row>
    <row r="12" spans="1:8" x14ac:dyDescent="0.15">
      <c r="A12" s="122"/>
      <c r="B12" s="123"/>
      <c r="C12" s="130"/>
      <c r="D12" s="125">
        <v>23639</v>
      </c>
      <c r="E12" s="126"/>
      <c r="F12" s="127">
        <v>44645</v>
      </c>
      <c r="G12" s="128"/>
      <c r="H12" s="129"/>
    </row>
    <row r="13" spans="1:8" x14ac:dyDescent="0.15">
      <c r="A13" s="110"/>
      <c r="B13" s="115"/>
      <c r="C13" s="131"/>
      <c r="D13" s="132">
        <v>43128</v>
      </c>
      <c r="E13" s="133"/>
      <c r="F13" s="134">
        <v>79304</v>
      </c>
      <c r="G13" s="135"/>
      <c r="H13" s="121"/>
    </row>
    <row r="14" spans="1:8" x14ac:dyDescent="0.15">
      <c r="A14" s="122"/>
      <c r="B14" s="123"/>
      <c r="C14" s="124"/>
      <c r="D14" s="125">
        <v>26597</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v>
      </c>
      <c r="C19" s="136">
        <f>ROUND(VALUE(SUBSTITUTE(実質収支比率等に係る経年分析!G$48,"▲","-")),2)</f>
        <v>9.82</v>
      </c>
      <c r="D19" s="136">
        <f>ROUND(VALUE(SUBSTITUTE(実質収支比率等に係る経年分析!H$48,"▲","-")),2)</f>
        <v>11.74</v>
      </c>
      <c r="E19" s="136">
        <f>ROUND(VALUE(SUBSTITUTE(実質収支比率等に係る経年分析!I$48,"▲","-")),2)</f>
        <v>12.52</v>
      </c>
      <c r="F19" s="136">
        <f>ROUND(VALUE(SUBSTITUTE(実質収支比率等に係る経年分析!J$48,"▲","-")),2)</f>
        <v>12.27</v>
      </c>
    </row>
    <row r="20" spans="1:11" x14ac:dyDescent="0.15">
      <c r="A20" s="136" t="s">
        <v>43</v>
      </c>
      <c r="B20" s="136">
        <f>ROUND(VALUE(SUBSTITUTE(実質収支比率等に係る経年分析!F$47,"▲","-")),2)</f>
        <v>38.24</v>
      </c>
      <c r="C20" s="136">
        <f>ROUND(VALUE(SUBSTITUTE(実質収支比率等に係る経年分析!G$47,"▲","-")),2)</f>
        <v>38.08</v>
      </c>
      <c r="D20" s="136">
        <f>ROUND(VALUE(SUBSTITUTE(実質収支比率等に係る経年分析!H$47,"▲","-")),2)</f>
        <v>37.78</v>
      </c>
      <c r="E20" s="136">
        <f>ROUND(VALUE(SUBSTITUTE(実質収支比率等に係る経年分析!I$47,"▲","-")),2)</f>
        <v>37.090000000000003</v>
      </c>
      <c r="F20" s="136">
        <f>ROUND(VALUE(SUBSTITUTE(実質収支比率等に係る経年分析!J$47,"▲","-")),2)</f>
        <v>37.880000000000003</v>
      </c>
    </row>
    <row r="21" spans="1:11" x14ac:dyDescent="0.15">
      <c r="A21" s="136" t="s">
        <v>44</v>
      </c>
      <c r="B21" s="136">
        <f>IF(ISNUMBER(VALUE(SUBSTITUTE(実質収支比率等に係る経年分析!F$49,"▲","-"))),ROUND(VALUE(SUBSTITUTE(実質収支比率等に係る経年分析!F$49,"▲","-")),2),NA())</f>
        <v>3.68</v>
      </c>
      <c r="C21" s="136">
        <f>IF(ISNUMBER(VALUE(SUBSTITUTE(実質収支比率等に係る経年分析!G$49,"▲","-"))),ROUND(VALUE(SUBSTITUTE(実質収支比率等に係る経年分析!G$49,"▲","-")),2),NA())</f>
        <v>11.06</v>
      </c>
      <c r="D21" s="136">
        <f>IF(ISNUMBER(VALUE(SUBSTITUTE(実質収支比率等に係る経年分析!H$49,"▲","-"))),ROUND(VALUE(SUBSTITUTE(実質収支比率等に係る経年分析!H$49,"▲","-")),2),NA())</f>
        <v>8.59</v>
      </c>
      <c r="E21" s="136">
        <f>IF(ISNUMBER(VALUE(SUBSTITUTE(実質収支比率等に係る経年分析!I$49,"▲","-"))),ROUND(VALUE(SUBSTITUTE(実質収支比率等に係る経年分析!I$49,"▲","-")),2),NA())</f>
        <v>1.1299999999999999</v>
      </c>
      <c r="F21" s="136">
        <f>IF(ISNUMBER(VALUE(SUBSTITUTE(実質収支比率等に係る経年分析!J$49,"▲","-"))),ROUND(VALUE(SUBSTITUTE(実質収支比率等に係る経年分析!J$49,"▲","-")),2),NA())</f>
        <v>-0.41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生活排水処理事業特別会計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住宅改修資金貸付事業特別会計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国民健康保険事業特別会計</v>
      </c>
      <c r="B33" s="137">
        <f>IF(ROUND(VALUE(SUBSTITUTE(連結実質赤字比率に係る赤字・黒字の構成分析!F$37,"▲", "-")), 2) &lt; 0, ABS(ROUND(VALUE(SUBSTITUTE(連結実質赤字比率に係る赤字・黒字の構成分析!F$37,"▲", "-")), 2)), NA())</f>
        <v>5.65</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0.45</v>
      </c>
      <c r="F33" s="137">
        <f>IF(ROUND(VALUE(SUBSTITUTE(連結実質赤字比率に係る赤字・黒字の構成分析!H$37,"▲", "-")), 2) &lt; 0, ABS(ROUND(VALUE(SUBSTITUTE(連結実質赤字比率に係る赤字・黒字の構成分析!H$37,"▲", "-")), 2)), NA())</f>
        <v>1.44</v>
      </c>
      <c r="G33" s="137" t="e">
        <f>IF(ROUND(VALUE(SUBSTITUTE(連結実質赤字比率に係る赤字・黒字の構成分析!H$37,"▲", "-")), 2) &gt;= 0, ABS(ROUND(VALUE(SUBSTITUTE(連結実質赤字比率に係る赤字・黒字の構成分析!H$37,"▲", "-")), 2)), NA())</f>
        <v>#N/A</v>
      </c>
      <c r="H33" s="137">
        <f>IF(ROUND(VALUE(SUBSTITUTE(連結実質赤字比率に係る赤字・黒字の構成分析!I$37,"▲", "-")), 2) &lt; 0, ABS(ROUND(VALUE(SUBSTITUTE(連結実質赤字比率に係る赤字・黒字の構成分析!I$37,"▲", "-")), 2)), NA())</f>
        <v>1.1100000000000001</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0.09</v>
      </c>
    </row>
    <row r="34" spans="1:16" x14ac:dyDescent="0.15">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1.1000000000000001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12.27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12.28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13.05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382</v>
      </c>
      <c r="E42" s="138"/>
      <c r="F42" s="138"/>
      <c r="G42" s="138">
        <f>'実質公債費比率（分子）の構造'!L$52</f>
        <v>387</v>
      </c>
      <c r="H42" s="138"/>
      <c r="I42" s="138"/>
      <c r="J42" s="138">
        <f>'実質公債費比率（分子）の構造'!M$52</f>
        <v>401</v>
      </c>
      <c r="K42" s="138"/>
      <c r="L42" s="138"/>
      <c r="M42" s="138">
        <f>'実質公債費比率（分子）の構造'!N$52</f>
        <v>337</v>
      </c>
      <c r="N42" s="138"/>
      <c r="O42" s="138"/>
      <c r="P42" s="138">
        <f>'実質公債費比率（分子）の構造'!O$52</f>
        <v>307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v>
      </c>
      <c r="C45" s="138"/>
      <c r="D45" s="138"/>
      <c r="E45" s="138">
        <f>'実質公債費比率（分子）の構造'!L$49</f>
        <v>10</v>
      </c>
      <c r="F45" s="138"/>
      <c r="G45" s="138"/>
      <c r="H45" s="138">
        <f>'実質公債費比率（分子）の構造'!M$49</f>
        <v>11</v>
      </c>
      <c r="I45" s="138"/>
      <c r="J45" s="138"/>
      <c r="K45" s="138">
        <f>'実質公債費比率（分子）の構造'!N$49</f>
        <v>16</v>
      </c>
      <c r="L45" s="138"/>
      <c r="M45" s="138"/>
      <c r="N45" s="138">
        <f>'実質公債費比率（分子）の構造'!O$49</f>
        <v>18</v>
      </c>
      <c r="O45" s="138"/>
      <c r="P45" s="138"/>
    </row>
    <row r="46" spans="1:16" x14ac:dyDescent="0.15">
      <c r="A46" s="138" t="s">
        <v>55</v>
      </c>
      <c r="B46" s="138">
        <f>'実質公債費比率（分子）の構造'!K$48</f>
        <v>28</v>
      </c>
      <c r="C46" s="138"/>
      <c r="D46" s="138"/>
      <c r="E46" s="138">
        <f>'実質公債費比率（分子）の構造'!L$48</f>
        <v>32</v>
      </c>
      <c r="F46" s="138"/>
      <c r="G46" s="138"/>
      <c r="H46" s="138">
        <f>'実質公債費比率（分子）の構造'!M$48</f>
        <v>36</v>
      </c>
      <c r="I46" s="138"/>
      <c r="J46" s="138"/>
      <c r="K46" s="138">
        <f>'実質公債費比率（分子）の構造'!N$48</f>
        <v>38</v>
      </c>
      <c r="L46" s="138"/>
      <c r="M46" s="138"/>
      <c r="N46" s="138">
        <f>'実質公債費比率（分子）の構造'!O$48</f>
        <v>41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f>'実質公債費比率（分子）の構造'!N$47</f>
        <v>6</v>
      </c>
      <c r="L47" s="138"/>
      <c r="M47" s="138"/>
      <c r="N47" s="138">
        <f>'実質公債費比率（分子）の構造'!O$47</f>
        <v>6</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394</v>
      </c>
      <c r="C49" s="138"/>
      <c r="D49" s="138"/>
      <c r="E49" s="138">
        <f>'実質公債費比率（分子）の構造'!L$45</f>
        <v>414</v>
      </c>
      <c r="F49" s="138"/>
      <c r="G49" s="138"/>
      <c r="H49" s="138">
        <f>'実質公債費比率（分子）の構造'!M$45</f>
        <v>388</v>
      </c>
      <c r="I49" s="138"/>
      <c r="J49" s="138"/>
      <c r="K49" s="138">
        <f>'実質公債費比率（分子）の構造'!N$45</f>
        <v>345</v>
      </c>
      <c r="L49" s="138"/>
      <c r="M49" s="138"/>
      <c r="N49" s="138">
        <f>'実質公債費比率（分子）の構造'!O$45</f>
        <v>358</v>
      </c>
      <c r="O49" s="138"/>
      <c r="P49" s="138"/>
    </row>
    <row r="50" spans="1:16" x14ac:dyDescent="0.15">
      <c r="A50" s="138" t="s">
        <v>59</v>
      </c>
      <c r="B50" s="138" t="e">
        <f>NA()</f>
        <v>#N/A</v>
      </c>
      <c r="C50" s="138">
        <f>IF(ISNUMBER('実質公債費比率（分子）の構造'!K$53),'実質公債費比率（分子）の構造'!K$53,NA())</f>
        <v>51</v>
      </c>
      <c r="D50" s="138" t="e">
        <f>NA()</f>
        <v>#N/A</v>
      </c>
      <c r="E50" s="138" t="e">
        <f>NA()</f>
        <v>#N/A</v>
      </c>
      <c r="F50" s="138">
        <f>IF(ISNUMBER('実質公債費比率（分子）の構造'!L$53),'実質公債費比率（分子）の構造'!L$53,NA())</f>
        <v>69</v>
      </c>
      <c r="G50" s="138" t="e">
        <f>NA()</f>
        <v>#N/A</v>
      </c>
      <c r="H50" s="138" t="e">
        <f>NA()</f>
        <v>#N/A</v>
      </c>
      <c r="I50" s="138">
        <f>IF(ISNUMBER('実質公債費比率（分子）の構造'!M$53),'実質公債費比率（分子）の構造'!M$53,NA())</f>
        <v>34</v>
      </c>
      <c r="J50" s="138" t="e">
        <f>NA()</f>
        <v>#N/A</v>
      </c>
      <c r="K50" s="138" t="e">
        <f>NA()</f>
        <v>#N/A</v>
      </c>
      <c r="L50" s="138">
        <f>IF(ISNUMBER('実質公債費比率（分子）の構造'!N$53),'実質公債費比率（分子）の構造'!N$53,NA())</f>
        <v>68</v>
      </c>
      <c r="M50" s="138" t="e">
        <f>NA()</f>
        <v>#N/A</v>
      </c>
      <c r="N50" s="138" t="e">
        <f>NA()</f>
        <v>#N/A</v>
      </c>
      <c r="O50" s="138">
        <f>IF(ISNUMBER('実質公債費比率（分子）の構造'!O$53),'実質公債費比率（分子）の構造'!O$53,NA())</f>
        <v>116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3548</v>
      </c>
      <c r="E56" s="137"/>
      <c r="F56" s="137"/>
      <c r="G56" s="137">
        <f>'将来負担比率（分子）の構造'!J$52</f>
        <v>3501</v>
      </c>
      <c r="H56" s="137"/>
      <c r="I56" s="137"/>
      <c r="J56" s="137">
        <f>'将来負担比率（分子）の構造'!K$52</f>
        <v>3550</v>
      </c>
      <c r="K56" s="137"/>
      <c r="L56" s="137"/>
      <c r="M56" s="137">
        <f>'将来負担比率（分子）の構造'!L$52</f>
        <v>3665</v>
      </c>
      <c r="N56" s="137"/>
      <c r="O56" s="137"/>
      <c r="P56" s="137">
        <f>'将来負担比率（分子）の構造'!M$52</f>
        <v>3690</v>
      </c>
    </row>
    <row r="57" spans="1:16" x14ac:dyDescent="0.15">
      <c r="A57" s="137" t="s">
        <v>36</v>
      </c>
      <c r="B57" s="137"/>
      <c r="C57" s="137"/>
      <c r="D57" s="137">
        <f>'将来負担比率（分子）の構造'!I$51</f>
        <v>957</v>
      </c>
      <c r="E57" s="137"/>
      <c r="F57" s="137"/>
      <c r="G57" s="137">
        <f>'将来負担比率（分子）の構造'!J$51</f>
        <v>1013</v>
      </c>
      <c r="H57" s="137"/>
      <c r="I57" s="137"/>
      <c r="J57" s="137">
        <f>'将来負担比率（分子）の構造'!K$51</f>
        <v>973</v>
      </c>
      <c r="K57" s="137"/>
      <c r="L57" s="137"/>
      <c r="M57" s="137">
        <f>'将来負担比率（分子）の構造'!L$51</f>
        <v>804</v>
      </c>
      <c r="N57" s="137"/>
      <c r="O57" s="137"/>
      <c r="P57" s="137">
        <f>'将来負担比率（分子）の構造'!M$51</f>
        <v>518</v>
      </c>
    </row>
    <row r="58" spans="1:16" x14ac:dyDescent="0.15">
      <c r="A58" s="137" t="s">
        <v>35</v>
      </c>
      <c r="B58" s="137"/>
      <c r="C58" s="137"/>
      <c r="D58" s="137">
        <f>'将来負担比率（分子）の構造'!I$50</f>
        <v>4214</v>
      </c>
      <c r="E58" s="137"/>
      <c r="F58" s="137"/>
      <c r="G58" s="137">
        <f>'将来負担比率（分子）の構造'!J$50</f>
        <v>3677</v>
      </c>
      <c r="H58" s="137"/>
      <c r="I58" s="137"/>
      <c r="J58" s="137">
        <f>'将来負担比率（分子）の構造'!K$50</f>
        <v>3685</v>
      </c>
      <c r="K58" s="137"/>
      <c r="L58" s="137"/>
      <c r="M58" s="137">
        <f>'将来負担比率（分子）の構造'!L$50</f>
        <v>3955</v>
      </c>
      <c r="N58" s="137"/>
      <c r="O58" s="137"/>
      <c r="P58" s="137">
        <f>'将来負担比率（分子）の構造'!M$50</f>
        <v>4156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v>
      </c>
      <c r="C61" s="137"/>
      <c r="D61" s="137"/>
      <c r="E61" s="137">
        <f>'将来負担比率（分子）の構造'!J$46</f>
        <v>3</v>
      </c>
      <c r="F61" s="137"/>
      <c r="G61" s="137"/>
      <c r="H61" s="137">
        <f>'将来負担比率（分子）の構造'!K$46</f>
        <v>2</v>
      </c>
      <c r="I61" s="137"/>
      <c r="J61" s="137"/>
      <c r="K61" s="137">
        <f>'将来負担比率（分子）の構造'!L$46</f>
        <v>1</v>
      </c>
      <c r="L61" s="137"/>
      <c r="M61" s="137"/>
      <c r="N61" s="137" t="str">
        <f>'将来負担比率（分子）の構造'!M$46</f>
        <v>-</v>
      </c>
      <c r="O61" s="137"/>
      <c r="P61" s="137"/>
    </row>
    <row r="62" spans="1:16" x14ac:dyDescent="0.15">
      <c r="A62" s="137" t="s">
        <v>29</v>
      </c>
      <c r="B62" s="137">
        <f>'将来負担比率（分子）の構造'!I$45</f>
        <v>1385</v>
      </c>
      <c r="C62" s="137"/>
      <c r="D62" s="137"/>
      <c r="E62" s="137">
        <f>'将来負担比率（分子）の構造'!J$45</f>
        <v>1335</v>
      </c>
      <c r="F62" s="137"/>
      <c r="G62" s="137"/>
      <c r="H62" s="137">
        <f>'将来負担比率（分子）の構造'!K$45</f>
        <v>1310</v>
      </c>
      <c r="I62" s="137"/>
      <c r="J62" s="137"/>
      <c r="K62" s="137">
        <f>'将来負担比率（分子）の構造'!L$45</f>
        <v>1199</v>
      </c>
      <c r="L62" s="137"/>
      <c r="M62" s="137"/>
      <c r="N62" s="137">
        <f>'将来負担比率（分子）の構造'!M$45</f>
        <v>1178</v>
      </c>
      <c r="O62" s="137"/>
      <c r="P62" s="137"/>
    </row>
    <row r="63" spans="1:16" x14ac:dyDescent="0.15">
      <c r="A63" s="137" t="s">
        <v>28</v>
      </c>
      <c r="B63" s="137">
        <f>'将来負担比率（分子）の構造'!I$44</f>
        <v>40</v>
      </c>
      <c r="C63" s="137"/>
      <c r="D63" s="137"/>
      <c r="E63" s="137">
        <f>'将来負担比率（分子）の構造'!J$44</f>
        <v>78</v>
      </c>
      <c r="F63" s="137"/>
      <c r="G63" s="137"/>
      <c r="H63" s="137">
        <f>'将来負担比率（分子）の構造'!K$44</f>
        <v>141</v>
      </c>
      <c r="I63" s="137"/>
      <c r="J63" s="137"/>
      <c r="K63" s="137">
        <f>'将来負担比率（分子）の構造'!L$44</f>
        <v>127</v>
      </c>
      <c r="L63" s="137"/>
      <c r="M63" s="137"/>
      <c r="N63" s="137">
        <f>'将来負担比率（分子）の構造'!M$44</f>
        <v>108</v>
      </c>
      <c r="O63" s="137"/>
      <c r="P63" s="137"/>
    </row>
    <row r="64" spans="1:16" x14ac:dyDescent="0.15">
      <c r="A64" s="137" t="s">
        <v>27</v>
      </c>
      <c r="B64" s="137">
        <f>'将来負担比率（分子）の構造'!I$43</f>
        <v>791</v>
      </c>
      <c r="C64" s="137"/>
      <c r="D64" s="137"/>
      <c r="E64" s="137">
        <f>'将来負担比率（分子）の構造'!J$43</f>
        <v>839</v>
      </c>
      <c r="F64" s="137"/>
      <c r="G64" s="137"/>
      <c r="H64" s="137">
        <f>'将来負担比率（分子）の構造'!K$43</f>
        <v>842</v>
      </c>
      <c r="I64" s="137"/>
      <c r="J64" s="137"/>
      <c r="K64" s="137">
        <f>'将来負担比率（分子）の構造'!L$43</f>
        <v>840</v>
      </c>
      <c r="L64" s="137"/>
      <c r="M64" s="137"/>
      <c r="N64" s="137">
        <f>'将来負担比率（分子）の構造'!M$43</f>
        <v>831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4630</v>
      </c>
      <c r="C66" s="137"/>
      <c r="D66" s="137"/>
      <c r="E66" s="137">
        <f>'将来負担比率（分子）の構造'!J$41</f>
        <v>4371</v>
      </c>
      <c r="F66" s="137"/>
      <c r="G66" s="137"/>
      <c r="H66" s="137">
        <f>'将来負担比率（分子）の構造'!K$41</f>
        <v>4161</v>
      </c>
      <c r="I66" s="137"/>
      <c r="J66" s="137"/>
      <c r="K66" s="137">
        <f>'将来負担比率（分子）の構造'!L$41</f>
        <v>4334</v>
      </c>
      <c r="L66" s="137"/>
      <c r="M66" s="137"/>
      <c r="N66" s="137">
        <f>'将来負担比率（分子）の構造'!M$41</f>
        <v>4438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929721</v>
      </c>
      <c r="S5" s="615"/>
      <c r="T5" s="615"/>
      <c r="U5" s="615"/>
      <c r="V5" s="615"/>
      <c r="W5" s="615"/>
      <c r="X5" s="615"/>
      <c r="Y5" s="616"/>
      <c r="Z5" s="617">
        <v>15.9</v>
      </c>
      <c r="AA5" s="617"/>
      <c r="AB5" s="617"/>
      <c r="AC5" s="617"/>
      <c r="AD5" s="618">
        <v>929721</v>
      </c>
      <c r="AE5" s="618"/>
      <c r="AF5" s="618"/>
      <c r="AG5" s="618"/>
      <c r="AH5" s="618"/>
      <c r="AI5" s="618"/>
      <c r="AJ5" s="618"/>
      <c r="AK5" s="618"/>
      <c r="AL5" s="619">
        <v>30.7</v>
      </c>
      <c r="AM5" s="620"/>
      <c r="AN5" s="620"/>
      <c r="AO5" s="621"/>
      <c r="AP5" s="611" t="s">
        <v>208</v>
      </c>
      <c r="AQ5" s="612"/>
      <c r="AR5" s="612"/>
      <c r="AS5" s="612"/>
      <c r="AT5" s="612"/>
      <c r="AU5" s="612"/>
      <c r="AV5" s="612"/>
      <c r="AW5" s="612"/>
      <c r="AX5" s="612"/>
      <c r="AY5" s="612"/>
      <c r="AZ5" s="612"/>
      <c r="BA5" s="612"/>
      <c r="BB5" s="612"/>
      <c r="BC5" s="612"/>
      <c r="BD5" s="612"/>
      <c r="BE5" s="612"/>
      <c r="BF5" s="613"/>
      <c r="BG5" s="625">
        <v>927900</v>
      </c>
      <c r="BH5" s="626"/>
      <c r="BI5" s="626"/>
      <c r="BJ5" s="626"/>
      <c r="BK5" s="626"/>
      <c r="BL5" s="626"/>
      <c r="BM5" s="626"/>
      <c r="BN5" s="627"/>
      <c r="BO5" s="628">
        <v>99.8</v>
      </c>
      <c r="BP5" s="628"/>
      <c r="BQ5" s="628"/>
      <c r="BR5" s="628"/>
      <c r="BS5" s="629">
        <v>3812</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43381</v>
      </c>
      <c r="S6" s="626"/>
      <c r="T6" s="626"/>
      <c r="U6" s="626"/>
      <c r="V6" s="626"/>
      <c r="W6" s="626"/>
      <c r="X6" s="626"/>
      <c r="Y6" s="627"/>
      <c r="Z6" s="628">
        <v>0.7</v>
      </c>
      <c r="AA6" s="628"/>
      <c r="AB6" s="628"/>
      <c r="AC6" s="628"/>
      <c r="AD6" s="629">
        <v>43381</v>
      </c>
      <c r="AE6" s="629"/>
      <c r="AF6" s="629"/>
      <c r="AG6" s="629"/>
      <c r="AH6" s="629"/>
      <c r="AI6" s="629"/>
      <c r="AJ6" s="629"/>
      <c r="AK6" s="629"/>
      <c r="AL6" s="630">
        <v>1.4</v>
      </c>
      <c r="AM6" s="631"/>
      <c r="AN6" s="631"/>
      <c r="AO6" s="632"/>
      <c r="AP6" s="622" t="s">
        <v>213</v>
      </c>
      <c r="AQ6" s="623"/>
      <c r="AR6" s="623"/>
      <c r="AS6" s="623"/>
      <c r="AT6" s="623"/>
      <c r="AU6" s="623"/>
      <c r="AV6" s="623"/>
      <c r="AW6" s="623"/>
      <c r="AX6" s="623"/>
      <c r="AY6" s="623"/>
      <c r="AZ6" s="623"/>
      <c r="BA6" s="623"/>
      <c r="BB6" s="623"/>
      <c r="BC6" s="623"/>
      <c r="BD6" s="623"/>
      <c r="BE6" s="623"/>
      <c r="BF6" s="624"/>
      <c r="BG6" s="625">
        <v>927900</v>
      </c>
      <c r="BH6" s="626"/>
      <c r="BI6" s="626"/>
      <c r="BJ6" s="626"/>
      <c r="BK6" s="626"/>
      <c r="BL6" s="626"/>
      <c r="BM6" s="626"/>
      <c r="BN6" s="627"/>
      <c r="BO6" s="628">
        <v>99.8</v>
      </c>
      <c r="BP6" s="628"/>
      <c r="BQ6" s="628"/>
      <c r="BR6" s="628"/>
      <c r="BS6" s="629">
        <v>3812</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99834</v>
      </c>
      <c r="CS6" s="626"/>
      <c r="CT6" s="626"/>
      <c r="CU6" s="626"/>
      <c r="CV6" s="626"/>
      <c r="CW6" s="626"/>
      <c r="CX6" s="626"/>
      <c r="CY6" s="627"/>
      <c r="CZ6" s="628">
        <v>1.8</v>
      </c>
      <c r="DA6" s="628"/>
      <c r="DB6" s="628"/>
      <c r="DC6" s="628"/>
      <c r="DD6" s="634" t="s">
        <v>215</v>
      </c>
      <c r="DE6" s="626"/>
      <c r="DF6" s="626"/>
      <c r="DG6" s="626"/>
      <c r="DH6" s="626"/>
      <c r="DI6" s="626"/>
      <c r="DJ6" s="626"/>
      <c r="DK6" s="626"/>
      <c r="DL6" s="626"/>
      <c r="DM6" s="626"/>
      <c r="DN6" s="626"/>
      <c r="DO6" s="626"/>
      <c r="DP6" s="627"/>
      <c r="DQ6" s="634">
        <v>99834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902</v>
      </c>
      <c r="S7" s="626"/>
      <c r="T7" s="626"/>
      <c r="U7" s="626"/>
      <c r="V7" s="626"/>
      <c r="W7" s="626"/>
      <c r="X7" s="626"/>
      <c r="Y7" s="627"/>
      <c r="Z7" s="628">
        <v>0</v>
      </c>
      <c r="AA7" s="628"/>
      <c r="AB7" s="628"/>
      <c r="AC7" s="628"/>
      <c r="AD7" s="629">
        <v>902</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388969</v>
      </c>
      <c r="BH7" s="626"/>
      <c r="BI7" s="626"/>
      <c r="BJ7" s="626"/>
      <c r="BK7" s="626"/>
      <c r="BL7" s="626"/>
      <c r="BM7" s="626"/>
      <c r="BN7" s="627"/>
      <c r="BO7" s="628">
        <v>41.8</v>
      </c>
      <c r="BP7" s="628"/>
      <c r="BQ7" s="628"/>
      <c r="BR7" s="628"/>
      <c r="BS7" s="629">
        <v>3812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865490</v>
      </c>
      <c r="CS7" s="626"/>
      <c r="CT7" s="626"/>
      <c r="CU7" s="626"/>
      <c r="CV7" s="626"/>
      <c r="CW7" s="626"/>
      <c r="CX7" s="626"/>
      <c r="CY7" s="627"/>
      <c r="CZ7" s="628">
        <v>15.8</v>
      </c>
      <c r="DA7" s="628"/>
      <c r="DB7" s="628"/>
      <c r="DC7" s="628"/>
      <c r="DD7" s="634">
        <v>34840</v>
      </c>
      <c r="DE7" s="626"/>
      <c r="DF7" s="626"/>
      <c r="DG7" s="626"/>
      <c r="DH7" s="626"/>
      <c r="DI7" s="626"/>
      <c r="DJ7" s="626"/>
      <c r="DK7" s="626"/>
      <c r="DL7" s="626"/>
      <c r="DM7" s="626"/>
      <c r="DN7" s="626"/>
      <c r="DO7" s="626"/>
      <c r="DP7" s="627"/>
      <c r="DQ7" s="634">
        <v>712812</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2947</v>
      </c>
      <c r="S8" s="626"/>
      <c r="T8" s="626"/>
      <c r="U8" s="626"/>
      <c r="V8" s="626"/>
      <c r="W8" s="626"/>
      <c r="X8" s="626"/>
      <c r="Y8" s="627"/>
      <c r="Z8" s="628">
        <v>0.1</v>
      </c>
      <c r="AA8" s="628"/>
      <c r="AB8" s="628"/>
      <c r="AC8" s="628"/>
      <c r="AD8" s="629">
        <v>2947</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16368</v>
      </c>
      <c r="BH8" s="626"/>
      <c r="BI8" s="626"/>
      <c r="BJ8" s="626"/>
      <c r="BK8" s="626"/>
      <c r="BL8" s="626"/>
      <c r="BM8" s="626"/>
      <c r="BN8" s="627"/>
      <c r="BO8" s="628">
        <v>1.8</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2113806</v>
      </c>
      <c r="CS8" s="626"/>
      <c r="CT8" s="626"/>
      <c r="CU8" s="626"/>
      <c r="CV8" s="626"/>
      <c r="CW8" s="626"/>
      <c r="CX8" s="626"/>
      <c r="CY8" s="627"/>
      <c r="CZ8" s="628">
        <v>38.700000000000003</v>
      </c>
      <c r="DA8" s="628"/>
      <c r="DB8" s="628"/>
      <c r="DC8" s="628"/>
      <c r="DD8" s="634">
        <v>46239</v>
      </c>
      <c r="DE8" s="626"/>
      <c r="DF8" s="626"/>
      <c r="DG8" s="626"/>
      <c r="DH8" s="626"/>
      <c r="DI8" s="626"/>
      <c r="DJ8" s="626"/>
      <c r="DK8" s="626"/>
      <c r="DL8" s="626"/>
      <c r="DM8" s="626"/>
      <c r="DN8" s="626"/>
      <c r="DO8" s="626"/>
      <c r="DP8" s="627"/>
      <c r="DQ8" s="634">
        <v>1109701</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1950</v>
      </c>
      <c r="S9" s="626"/>
      <c r="T9" s="626"/>
      <c r="U9" s="626"/>
      <c r="V9" s="626"/>
      <c r="W9" s="626"/>
      <c r="X9" s="626"/>
      <c r="Y9" s="627"/>
      <c r="Z9" s="628">
        <v>0</v>
      </c>
      <c r="AA9" s="628"/>
      <c r="AB9" s="628"/>
      <c r="AC9" s="628"/>
      <c r="AD9" s="629">
        <v>1950</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333374</v>
      </c>
      <c r="BH9" s="626"/>
      <c r="BI9" s="626"/>
      <c r="BJ9" s="626"/>
      <c r="BK9" s="626"/>
      <c r="BL9" s="626"/>
      <c r="BM9" s="626"/>
      <c r="BN9" s="627"/>
      <c r="BO9" s="628">
        <v>35.9</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499761</v>
      </c>
      <c r="CS9" s="626"/>
      <c r="CT9" s="626"/>
      <c r="CU9" s="626"/>
      <c r="CV9" s="626"/>
      <c r="CW9" s="626"/>
      <c r="CX9" s="626"/>
      <c r="CY9" s="627"/>
      <c r="CZ9" s="628">
        <v>9.1</v>
      </c>
      <c r="DA9" s="628"/>
      <c r="DB9" s="628"/>
      <c r="DC9" s="628"/>
      <c r="DD9" s="634">
        <v>1280</v>
      </c>
      <c r="DE9" s="626"/>
      <c r="DF9" s="626"/>
      <c r="DG9" s="626"/>
      <c r="DH9" s="626"/>
      <c r="DI9" s="626"/>
      <c r="DJ9" s="626"/>
      <c r="DK9" s="626"/>
      <c r="DL9" s="626"/>
      <c r="DM9" s="626"/>
      <c r="DN9" s="626"/>
      <c r="DO9" s="626"/>
      <c r="DP9" s="627"/>
      <c r="DQ9" s="634">
        <v>322508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176713</v>
      </c>
      <c r="S10" s="626"/>
      <c r="T10" s="626"/>
      <c r="U10" s="626"/>
      <c r="V10" s="626"/>
      <c r="W10" s="626"/>
      <c r="X10" s="626"/>
      <c r="Y10" s="627"/>
      <c r="Z10" s="628">
        <v>3</v>
      </c>
      <c r="AA10" s="628"/>
      <c r="AB10" s="628"/>
      <c r="AC10" s="628"/>
      <c r="AD10" s="629">
        <v>176713</v>
      </c>
      <c r="AE10" s="629"/>
      <c r="AF10" s="629"/>
      <c r="AG10" s="629"/>
      <c r="AH10" s="629"/>
      <c r="AI10" s="629"/>
      <c r="AJ10" s="629"/>
      <c r="AK10" s="629"/>
      <c r="AL10" s="630">
        <v>5.8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19962</v>
      </c>
      <c r="BH10" s="626"/>
      <c r="BI10" s="626"/>
      <c r="BJ10" s="626"/>
      <c r="BK10" s="626"/>
      <c r="BL10" s="626"/>
      <c r="BM10" s="626"/>
      <c r="BN10" s="627"/>
      <c r="BO10" s="628">
        <v>2.1</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19265</v>
      </c>
      <c r="BH11" s="626"/>
      <c r="BI11" s="626"/>
      <c r="BJ11" s="626"/>
      <c r="BK11" s="626"/>
      <c r="BL11" s="626"/>
      <c r="BM11" s="626"/>
      <c r="BN11" s="627"/>
      <c r="BO11" s="628">
        <v>2.1</v>
      </c>
      <c r="BP11" s="628"/>
      <c r="BQ11" s="628"/>
      <c r="BR11" s="628"/>
      <c r="BS11" s="634">
        <v>3812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223789</v>
      </c>
      <c r="CS11" s="626"/>
      <c r="CT11" s="626"/>
      <c r="CU11" s="626"/>
      <c r="CV11" s="626"/>
      <c r="CW11" s="626"/>
      <c r="CX11" s="626"/>
      <c r="CY11" s="627"/>
      <c r="CZ11" s="628">
        <v>4.0999999999999996</v>
      </c>
      <c r="DA11" s="628"/>
      <c r="DB11" s="628"/>
      <c r="DC11" s="628"/>
      <c r="DD11" s="634">
        <v>33820</v>
      </c>
      <c r="DE11" s="626"/>
      <c r="DF11" s="626"/>
      <c r="DG11" s="626"/>
      <c r="DH11" s="626"/>
      <c r="DI11" s="626"/>
      <c r="DJ11" s="626"/>
      <c r="DK11" s="626"/>
      <c r="DL11" s="626"/>
      <c r="DM11" s="626"/>
      <c r="DN11" s="626"/>
      <c r="DO11" s="626"/>
      <c r="DP11" s="627"/>
      <c r="DQ11" s="634">
        <v>140263</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402667</v>
      </c>
      <c r="BH12" s="626"/>
      <c r="BI12" s="626"/>
      <c r="BJ12" s="626"/>
      <c r="BK12" s="626"/>
      <c r="BL12" s="626"/>
      <c r="BM12" s="626"/>
      <c r="BN12" s="627"/>
      <c r="BO12" s="628">
        <v>43.3</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41076</v>
      </c>
      <c r="CS12" s="626"/>
      <c r="CT12" s="626"/>
      <c r="CU12" s="626"/>
      <c r="CV12" s="626"/>
      <c r="CW12" s="626"/>
      <c r="CX12" s="626"/>
      <c r="CY12" s="627"/>
      <c r="CZ12" s="628">
        <v>0.8</v>
      </c>
      <c r="DA12" s="628"/>
      <c r="DB12" s="628"/>
      <c r="DC12" s="628"/>
      <c r="DD12" s="634" t="s">
        <v>111</v>
      </c>
      <c r="DE12" s="626"/>
      <c r="DF12" s="626"/>
      <c r="DG12" s="626"/>
      <c r="DH12" s="626"/>
      <c r="DI12" s="626"/>
      <c r="DJ12" s="626"/>
      <c r="DK12" s="626"/>
      <c r="DL12" s="626"/>
      <c r="DM12" s="626"/>
      <c r="DN12" s="626"/>
      <c r="DO12" s="626"/>
      <c r="DP12" s="627"/>
      <c r="DQ12" s="634">
        <v>23334</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11545</v>
      </c>
      <c r="S13" s="626"/>
      <c r="T13" s="626"/>
      <c r="U13" s="626"/>
      <c r="V13" s="626"/>
      <c r="W13" s="626"/>
      <c r="X13" s="626"/>
      <c r="Y13" s="627"/>
      <c r="Z13" s="628">
        <v>0.2</v>
      </c>
      <c r="AA13" s="628"/>
      <c r="AB13" s="628"/>
      <c r="AC13" s="628"/>
      <c r="AD13" s="629">
        <v>11545</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402514</v>
      </c>
      <c r="BH13" s="626"/>
      <c r="BI13" s="626"/>
      <c r="BJ13" s="626"/>
      <c r="BK13" s="626"/>
      <c r="BL13" s="626"/>
      <c r="BM13" s="626"/>
      <c r="BN13" s="627"/>
      <c r="BO13" s="628">
        <v>43.3</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599537</v>
      </c>
      <c r="CS13" s="626"/>
      <c r="CT13" s="626"/>
      <c r="CU13" s="626"/>
      <c r="CV13" s="626"/>
      <c r="CW13" s="626"/>
      <c r="CX13" s="626"/>
      <c r="CY13" s="627"/>
      <c r="CZ13" s="628">
        <v>11</v>
      </c>
      <c r="DA13" s="628"/>
      <c r="DB13" s="628"/>
      <c r="DC13" s="628"/>
      <c r="DD13" s="634">
        <v>411308</v>
      </c>
      <c r="DE13" s="626"/>
      <c r="DF13" s="626"/>
      <c r="DG13" s="626"/>
      <c r="DH13" s="626"/>
      <c r="DI13" s="626"/>
      <c r="DJ13" s="626"/>
      <c r="DK13" s="626"/>
      <c r="DL13" s="626"/>
      <c r="DM13" s="626"/>
      <c r="DN13" s="626"/>
      <c r="DO13" s="626"/>
      <c r="DP13" s="627"/>
      <c r="DQ13" s="634">
        <v>255615</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34910</v>
      </c>
      <c r="BH14" s="626"/>
      <c r="BI14" s="626"/>
      <c r="BJ14" s="626"/>
      <c r="BK14" s="626"/>
      <c r="BL14" s="626"/>
      <c r="BM14" s="626"/>
      <c r="BN14" s="627"/>
      <c r="BO14" s="628">
        <v>3.8</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190500</v>
      </c>
      <c r="CS14" s="626"/>
      <c r="CT14" s="626"/>
      <c r="CU14" s="626"/>
      <c r="CV14" s="626"/>
      <c r="CW14" s="626"/>
      <c r="CX14" s="626"/>
      <c r="CY14" s="627"/>
      <c r="CZ14" s="628">
        <v>3.5</v>
      </c>
      <c r="DA14" s="628"/>
      <c r="DB14" s="628"/>
      <c r="DC14" s="628"/>
      <c r="DD14" s="634">
        <v>19577</v>
      </c>
      <c r="DE14" s="626"/>
      <c r="DF14" s="626"/>
      <c r="DG14" s="626"/>
      <c r="DH14" s="626"/>
      <c r="DI14" s="626"/>
      <c r="DJ14" s="626"/>
      <c r="DK14" s="626"/>
      <c r="DL14" s="626"/>
      <c r="DM14" s="626"/>
      <c r="DN14" s="626"/>
      <c r="DO14" s="626"/>
      <c r="DP14" s="627"/>
      <c r="DQ14" s="634">
        <v>174300</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2625</v>
      </c>
      <c r="S15" s="626"/>
      <c r="T15" s="626"/>
      <c r="U15" s="626"/>
      <c r="V15" s="626"/>
      <c r="W15" s="626"/>
      <c r="X15" s="626"/>
      <c r="Y15" s="627"/>
      <c r="Z15" s="628">
        <v>0</v>
      </c>
      <c r="AA15" s="628"/>
      <c r="AB15" s="628"/>
      <c r="AC15" s="628"/>
      <c r="AD15" s="629">
        <v>2625</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99840</v>
      </c>
      <c r="BH15" s="626"/>
      <c r="BI15" s="626"/>
      <c r="BJ15" s="626"/>
      <c r="BK15" s="626"/>
      <c r="BL15" s="626"/>
      <c r="BM15" s="626"/>
      <c r="BN15" s="627"/>
      <c r="BO15" s="628">
        <v>10.7</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469873</v>
      </c>
      <c r="CS15" s="626"/>
      <c r="CT15" s="626"/>
      <c r="CU15" s="626"/>
      <c r="CV15" s="626"/>
      <c r="CW15" s="626"/>
      <c r="CX15" s="626"/>
      <c r="CY15" s="627"/>
      <c r="CZ15" s="628">
        <v>8.6</v>
      </c>
      <c r="DA15" s="628"/>
      <c r="DB15" s="628"/>
      <c r="DC15" s="628"/>
      <c r="DD15" s="634">
        <v>2657</v>
      </c>
      <c r="DE15" s="626"/>
      <c r="DF15" s="626"/>
      <c r="DG15" s="626"/>
      <c r="DH15" s="626"/>
      <c r="DI15" s="626"/>
      <c r="DJ15" s="626"/>
      <c r="DK15" s="626"/>
      <c r="DL15" s="626"/>
      <c r="DM15" s="626"/>
      <c r="DN15" s="626"/>
      <c r="DO15" s="626"/>
      <c r="DP15" s="627"/>
      <c r="DQ15" s="634">
        <v>395874</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2213124</v>
      </c>
      <c r="S16" s="626"/>
      <c r="T16" s="626"/>
      <c r="U16" s="626"/>
      <c r="V16" s="626"/>
      <c r="W16" s="626"/>
      <c r="X16" s="626"/>
      <c r="Y16" s="627"/>
      <c r="Z16" s="628">
        <v>37.799999999999997</v>
      </c>
      <c r="AA16" s="628"/>
      <c r="AB16" s="628"/>
      <c r="AC16" s="628"/>
      <c r="AD16" s="629">
        <v>1850080</v>
      </c>
      <c r="AE16" s="629"/>
      <c r="AF16" s="629"/>
      <c r="AG16" s="629"/>
      <c r="AH16" s="629"/>
      <c r="AI16" s="629"/>
      <c r="AJ16" s="629"/>
      <c r="AK16" s="629"/>
      <c r="AL16" s="630">
        <v>61.1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1514</v>
      </c>
      <c r="BH16" s="626"/>
      <c r="BI16" s="626"/>
      <c r="BJ16" s="626"/>
      <c r="BK16" s="626"/>
      <c r="BL16" s="626"/>
      <c r="BM16" s="626"/>
      <c r="BN16" s="627"/>
      <c r="BO16" s="628">
        <v>0.2</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7580</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6491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1850080</v>
      </c>
      <c r="S17" s="626"/>
      <c r="T17" s="626"/>
      <c r="U17" s="626"/>
      <c r="V17" s="626"/>
      <c r="W17" s="626"/>
      <c r="X17" s="626"/>
      <c r="Y17" s="627"/>
      <c r="Z17" s="628">
        <v>31.6</v>
      </c>
      <c r="AA17" s="628"/>
      <c r="AB17" s="628"/>
      <c r="AC17" s="628"/>
      <c r="AD17" s="629">
        <v>1850080</v>
      </c>
      <c r="AE17" s="629"/>
      <c r="AF17" s="629"/>
      <c r="AG17" s="629"/>
      <c r="AH17" s="629"/>
      <c r="AI17" s="629"/>
      <c r="AJ17" s="629"/>
      <c r="AK17" s="629"/>
      <c r="AL17" s="630">
        <v>61.1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357728</v>
      </c>
      <c r="CS17" s="626"/>
      <c r="CT17" s="626"/>
      <c r="CU17" s="626"/>
      <c r="CV17" s="626"/>
      <c r="CW17" s="626"/>
      <c r="CX17" s="626"/>
      <c r="CY17" s="627"/>
      <c r="CZ17" s="628">
        <v>6.5</v>
      </c>
      <c r="DA17" s="628"/>
      <c r="DB17" s="628"/>
      <c r="DC17" s="628"/>
      <c r="DD17" s="634" t="s">
        <v>111</v>
      </c>
      <c r="DE17" s="626"/>
      <c r="DF17" s="626"/>
      <c r="DG17" s="626"/>
      <c r="DH17" s="626"/>
      <c r="DI17" s="626"/>
      <c r="DJ17" s="626"/>
      <c r="DK17" s="626"/>
      <c r="DL17" s="626"/>
      <c r="DM17" s="626"/>
      <c r="DN17" s="626"/>
      <c r="DO17" s="626"/>
      <c r="DP17" s="627"/>
      <c r="DQ17" s="634">
        <v>349731</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363044</v>
      </c>
      <c r="S18" s="626"/>
      <c r="T18" s="626"/>
      <c r="U18" s="626"/>
      <c r="V18" s="626"/>
      <c r="W18" s="626"/>
      <c r="X18" s="626"/>
      <c r="Y18" s="627"/>
      <c r="Z18" s="628">
        <v>6.2</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1821</v>
      </c>
      <c r="BH19" s="626"/>
      <c r="BI19" s="626"/>
      <c r="BJ19" s="626"/>
      <c r="BK19" s="626"/>
      <c r="BL19" s="626"/>
      <c r="BM19" s="626"/>
      <c r="BN19" s="627"/>
      <c r="BO19" s="628">
        <v>0.2</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3382908</v>
      </c>
      <c r="S20" s="626"/>
      <c r="T20" s="626"/>
      <c r="U20" s="626"/>
      <c r="V20" s="626"/>
      <c r="W20" s="626"/>
      <c r="X20" s="626"/>
      <c r="Y20" s="627"/>
      <c r="Z20" s="628">
        <v>57.7</v>
      </c>
      <c r="AA20" s="628"/>
      <c r="AB20" s="628"/>
      <c r="AC20" s="628"/>
      <c r="AD20" s="629">
        <v>3019864</v>
      </c>
      <c r="AE20" s="629"/>
      <c r="AF20" s="629"/>
      <c r="AG20" s="629"/>
      <c r="AH20" s="629"/>
      <c r="AI20" s="629"/>
      <c r="AJ20" s="629"/>
      <c r="AK20" s="629"/>
      <c r="AL20" s="630">
        <v>99.7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1821</v>
      </c>
      <c r="BH20" s="626"/>
      <c r="BI20" s="626"/>
      <c r="BJ20" s="626"/>
      <c r="BK20" s="626"/>
      <c r="BL20" s="626"/>
      <c r="BM20" s="626"/>
      <c r="BN20" s="627"/>
      <c r="BO20" s="628">
        <v>0.2</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5468974</v>
      </c>
      <c r="CS20" s="626"/>
      <c r="CT20" s="626"/>
      <c r="CU20" s="626"/>
      <c r="CV20" s="626"/>
      <c r="CW20" s="626"/>
      <c r="CX20" s="626"/>
      <c r="CY20" s="627"/>
      <c r="CZ20" s="628">
        <v>100</v>
      </c>
      <c r="DA20" s="628"/>
      <c r="DB20" s="628"/>
      <c r="DC20" s="628"/>
      <c r="DD20" s="634">
        <v>549721</v>
      </c>
      <c r="DE20" s="626"/>
      <c r="DF20" s="626"/>
      <c r="DG20" s="626"/>
      <c r="DH20" s="626"/>
      <c r="DI20" s="626"/>
      <c r="DJ20" s="626"/>
      <c r="DK20" s="626"/>
      <c r="DL20" s="626"/>
      <c r="DM20" s="626"/>
      <c r="DN20" s="626"/>
      <c r="DO20" s="626"/>
      <c r="DP20" s="627"/>
      <c r="DQ20" s="634">
        <v>3590463</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2454</v>
      </c>
      <c r="S21" s="626"/>
      <c r="T21" s="626"/>
      <c r="U21" s="626"/>
      <c r="V21" s="626"/>
      <c r="W21" s="626"/>
      <c r="X21" s="626"/>
      <c r="Y21" s="627"/>
      <c r="Z21" s="628">
        <v>0</v>
      </c>
      <c r="AA21" s="628"/>
      <c r="AB21" s="628"/>
      <c r="AC21" s="628"/>
      <c r="AD21" s="629">
        <v>2454</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1821</v>
      </c>
      <c r="BH21" s="626"/>
      <c r="BI21" s="626"/>
      <c r="BJ21" s="626"/>
      <c r="BK21" s="626"/>
      <c r="BL21" s="626"/>
      <c r="BM21" s="626"/>
      <c r="BN21" s="627"/>
      <c r="BO21" s="628">
        <v>0.2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56222</v>
      </c>
      <c r="S22" s="626"/>
      <c r="T22" s="626"/>
      <c r="U22" s="626"/>
      <c r="V22" s="626"/>
      <c r="W22" s="626"/>
      <c r="X22" s="626"/>
      <c r="Y22" s="627"/>
      <c r="Z22" s="628">
        <v>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158100</v>
      </c>
      <c r="S23" s="626"/>
      <c r="T23" s="626"/>
      <c r="U23" s="626"/>
      <c r="V23" s="626"/>
      <c r="W23" s="626"/>
      <c r="X23" s="626"/>
      <c r="Y23" s="627"/>
      <c r="Z23" s="628">
        <v>2.7</v>
      </c>
      <c r="AA23" s="628"/>
      <c r="AB23" s="628"/>
      <c r="AC23" s="628"/>
      <c r="AD23" s="629">
        <v>2398</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32273</v>
      </c>
      <c r="S24" s="626"/>
      <c r="T24" s="626"/>
      <c r="U24" s="626"/>
      <c r="V24" s="626"/>
      <c r="W24" s="626"/>
      <c r="X24" s="626"/>
      <c r="Y24" s="627"/>
      <c r="Z24" s="628">
        <v>0.6</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2412682</v>
      </c>
      <c r="CS24" s="615"/>
      <c r="CT24" s="615"/>
      <c r="CU24" s="615"/>
      <c r="CV24" s="615"/>
      <c r="CW24" s="615"/>
      <c r="CX24" s="615"/>
      <c r="CY24" s="616"/>
      <c r="CZ24" s="652">
        <v>44.1</v>
      </c>
      <c r="DA24" s="653"/>
      <c r="DB24" s="653"/>
      <c r="DC24" s="654"/>
      <c r="DD24" s="651">
        <v>1555968</v>
      </c>
      <c r="DE24" s="615"/>
      <c r="DF24" s="615"/>
      <c r="DG24" s="615"/>
      <c r="DH24" s="615"/>
      <c r="DI24" s="615"/>
      <c r="DJ24" s="615"/>
      <c r="DK24" s="616"/>
      <c r="DL24" s="651">
        <v>1532776</v>
      </c>
      <c r="DM24" s="615"/>
      <c r="DN24" s="615"/>
      <c r="DO24" s="615"/>
      <c r="DP24" s="615"/>
      <c r="DQ24" s="615"/>
      <c r="DR24" s="615"/>
      <c r="DS24" s="615"/>
      <c r="DT24" s="615"/>
      <c r="DU24" s="615"/>
      <c r="DV24" s="616"/>
      <c r="DW24" s="619">
        <v>48.3</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733501</v>
      </c>
      <c r="S25" s="626"/>
      <c r="T25" s="626"/>
      <c r="U25" s="626"/>
      <c r="V25" s="626"/>
      <c r="W25" s="626"/>
      <c r="X25" s="626"/>
      <c r="Y25" s="627"/>
      <c r="Z25" s="628">
        <v>12.5</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1051173</v>
      </c>
      <c r="CS25" s="657"/>
      <c r="CT25" s="657"/>
      <c r="CU25" s="657"/>
      <c r="CV25" s="657"/>
      <c r="CW25" s="657"/>
      <c r="CX25" s="657"/>
      <c r="CY25" s="658"/>
      <c r="CZ25" s="659">
        <v>19.2</v>
      </c>
      <c r="DA25" s="660"/>
      <c r="DB25" s="660"/>
      <c r="DC25" s="661"/>
      <c r="DD25" s="634">
        <v>909659</v>
      </c>
      <c r="DE25" s="657"/>
      <c r="DF25" s="657"/>
      <c r="DG25" s="657"/>
      <c r="DH25" s="657"/>
      <c r="DI25" s="657"/>
      <c r="DJ25" s="657"/>
      <c r="DK25" s="658"/>
      <c r="DL25" s="634">
        <v>886977</v>
      </c>
      <c r="DM25" s="657"/>
      <c r="DN25" s="657"/>
      <c r="DO25" s="657"/>
      <c r="DP25" s="657"/>
      <c r="DQ25" s="657"/>
      <c r="DR25" s="657"/>
      <c r="DS25" s="657"/>
      <c r="DT25" s="657"/>
      <c r="DU25" s="657"/>
      <c r="DV25" s="658"/>
      <c r="DW25" s="630">
        <v>28</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670657</v>
      </c>
      <c r="CS26" s="626"/>
      <c r="CT26" s="626"/>
      <c r="CU26" s="626"/>
      <c r="CV26" s="626"/>
      <c r="CW26" s="626"/>
      <c r="CX26" s="626"/>
      <c r="CY26" s="627"/>
      <c r="CZ26" s="659">
        <v>12.3</v>
      </c>
      <c r="DA26" s="660"/>
      <c r="DB26" s="660"/>
      <c r="DC26" s="661"/>
      <c r="DD26" s="634">
        <v>546053</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431774</v>
      </c>
      <c r="S27" s="626"/>
      <c r="T27" s="626"/>
      <c r="U27" s="626"/>
      <c r="V27" s="626"/>
      <c r="W27" s="626"/>
      <c r="X27" s="626"/>
      <c r="Y27" s="627"/>
      <c r="Z27" s="628">
        <v>7.4</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929721</v>
      </c>
      <c r="BH27" s="626"/>
      <c r="BI27" s="626"/>
      <c r="BJ27" s="626"/>
      <c r="BK27" s="626"/>
      <c r="BL27" s="626"/>
      <c r="BM27" s="626"/>
      <c r="BN27" s="627"/>
      <c r="BO27" s="628">
        <v>100</v>
      </c>
      <c r="BP27" s="628"/>
      <c r="BQ27" s="628"/>
      <c r="BR27" s="628"/>
      <c r="BS27" s="634">
        <v>3812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1003781</v>
      </c>
      <c r="CS27" s="657"/>
      <c r="CT27" s="657"/>
      <c r="CU27" s="657"/>
      <c r="CV27" s="657"/>
      <c r="CW27" s="657"/>
      <c r="CX27" s="657"/>
      <c r="CY27" s="658"/>
      <c r="CZ27" s="659">
        <v>18.399999999999999</v>
      </c>
      <c r="DA27" s="660"/>
      <c r="DB27" s="660"/>
      <c r="DC27" s="661"/>
      <c r="DD27" s="634">
        <v>296578</v>
      </c>
      <c r="DE27" s="657"/>
      <c r="DF27" s="657"/>
      <c r="DG27" s="657"/>
      <c r="DH27" s="657"/>
      <c r="DI27" s="657"/>
      <c r="DJ27" s="657"/>
      <c r="DK27" s="658"/>
      <c r="DL27" s="634">
        <v>296068</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46899</v>
      </c>
      <c r="S28" s="626"/>
      <c r="T28" s="626"/>
      <c r="U28" s="626"/>
      <c r="V28" s="626"/>
      <c r="W28" s="626"/>
      <c r="X28" s="626"/>
      <c r="Y28" s="627"/>
      <c r="Z28" s="628">
        <v>0.8</v>
      </c>
      <c r="AA28" s="628"/>
      <c r="AB28" s="628"/>
      <c r="AC28" s="628"/>
      <c r="AD28" s="629">
        <v>3375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357728</v>
      </c>
      <c r="CS28" s="626"/>
      <c r="CT28" s="626"/>
      <c r="CU28" s="626"/>
      <c r="CV28" s="626"/>
      <c r="CW28" s="626"/>
      <c r="CX28" s="626"/>
      <c r="CY28" s="627"/>
      <c r="CZ28" s="659">
        <v>6.5</v>
      </c>
      <c r="DA28" s="660"/>
      <c r="DB28" s="660"/>
      <c r="DC28" s="661"/>
      <c r="DD28" s="634">
        <v>349731</v>
      </c>
      <c r="DE28" s="626"/>
      <c r="DF28" s="626"/>
      <c r="DG28" s="626"/>
      <c r="DH28" s="626"/>
      <c r="DI28" s="626"/>
      <c r="DJ28" s="626"/>
      <c r="DK28" s="627"/>
      <c r="DL28" s="634">
        <v>349731</v>
      </c>
      <c r="DM28" s="626"/>
      <c r="DN28" s="626"/>
      <c r="DO28" s="626"/>
      <c r="DP28" s="626"/>
      <c r="DQ28" s="626"/>
      <c r="DR28" s="626"/>
      <c r="DS28" s="626"/>
      <c r="DT28" s="626"/>
      <c r="DU28" s="626"/>
      <c r="DV28" s="627"/>
      <c r="DW28" s="630">
        <v>11</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1780</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357728</v>
      </c>
      <c r="CS29" s="657"/>
      <c r="CT29" s="657"/>
      <c r="CU29" s="657"/>
      <c r="CV29" s="657"/>
      <c r="CW29" s="657"/>
      <c r="CX29" s="657"/>
      <c r="CY29" s="658"/>
      <c r="CZ29" s="659">
        <v>6.5</v>
      </c>
      <c r="DA29" s="660"/>
      <c r="DB29" s="660"/>
      <c r="DC29" s="661"/>
      <c r="DD29" s="634">
        <v>349731</v>
      </c>
      <c r="DE29" s="657"/>
      <c r="DF29" s="657"/>
      <c r="DG29" s="657"/>
      <c r="DH29" s="657"/>
      <c r="DI29" s="657"/>
      <c r="DJ29" s="657"/>
      <c r="DK29" s="658"/>
      <c r="DL29" s="634">
        <v>349731</v>
      </c>
      <c r="DM29" s="657"/>
      <c r="DN29" s="657"/>
      <c r="DO29" s="657"/>
      <c r="DP29" s="657"/>
      <c r="DQ29" s="657"/>
      <c r="DR29" s="657"/>
      <c r="DS29" s="657"/>
      <c r="DT29" s="657"/>
      <c r="DU29" s="657"/>
      <c r="DV29" s="658"/>
      <c r="DW29" s="630">
        <v>11</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71574</v>
      </c>
      <c r="S30" s="626"/>
      <c r="T30" s="626"/>
      <c r="U30" s="626"/>
      <c r="V30" s="626"/>
      <c r="W30" s="626"/>
      <c r="X30" s="626"/>
      <c r="Y30" s="627"/>
      <c r="Z30" s="628">
        <v>1.2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98.1</v>
      </c>
      <c r="BH30" s="684"/>
      <c r="BI30" s="684"/>
      <c r="BJ30" s="684"/>
      <c r="BK30" s="684"/>
      <c r="BL30" s="684"/>
      <c r="BM30" s="620">
        <v>95.9</v>
      </c>
      <c r="BN30" s="684"/>
      <c r="BO30" s="684"/>
      <c r="BP30" s="684"/>
      <c r="BQ30" s="685"/>
      <c r="BR30" s="683">
        <v>98.5</v>
      </c>
      <c r="BS30" s="684"/>
      <c r="BT30" s="684"/>
      <c r="BU30" s="684"/>
      <c r="BV30" s="684"/>
      <c r="BW30" s="684"/>
      <c r="BX30" s="620">
        <v>95.8</v>
      </c>
      <c r="BY30" s="684"/>
      <c r="BZ30" s="684"/>
      <c r="CA30" s="684"/>
      <c r="CB30" s="685"/>
      <c r="CD30" s="688"/>
      <c r="CE30" s="689"/>
      <c r="CF30" s="639" t="s">
        <v>291</v>
      </c>
      <c r="CG30" s="640"/>
      <c r="CH30" s="640"/>
      <c r="CI30" s="640"/>
      <c r="CJ30" s="640"/>
      <c r="CK30" s="640"/>
      <c r="CL30" s="640"/>
      <c r="CM30" s="640"/>
      <c r="CN30" s="640"/>
      <c r="CO30" s="640"/>
      <c r="CP30" s="640"/>
      <c r="CQ30" s="641"/>
      <c r="CR30" s="625">
        <v>308555</v>
      </c>
      <c r="CS30" s="626"/>
      <c r="CT30" s="626"/>
      <c r="CU30" s="626"/>
      <c r="CV30" s="626"/>
      <c r="CW30" s="626"/>
      <c r="CX30" s="626"/>
      <c r="CY30" s="627"/>
      <c r="CZ30" s="659">
        <v>5.6</v>
      </c>
      <c r="DA30" s="660"/>
      <c r="DB30" s="660"/>
      <c r="DC30" s="661"/>
      <c r="DD30" s="634">
        <v>300558</v>
      </c>
      <c r="DE30" s="626"/>
      <c r="DF30" s="626"/>
      <c r="DG30" s="626"/>
      <c r="DH30" s="626"/>
      <c r="DI30" s="626"/>
      <c r="DJ30" s="626"/>
      <c r="DK30" s="627"/>
      <c r="DL30" s="634">
        <v>300558</v>
      </c>
      <c r="DM30" s="626"/>
      <c r="DN30" s="626"/>
      <c r="DO30" s="626"/>
      <c r="DP30" s="626"/>
      <c r="DQ30" s="626"/>
      <c r="DR30" s="626"/>
      <c r="DS30" s="626"/>
      <c r="DT30" s="626"/>
      <c r="DU30" s="626"/>
      <c r="DV30" s="627"/>
      <c r="DW30" s="630">
        <v>9.5</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404397</v>
      </c>
      <c r="S31" s="626"/>
      <c r="T31" s="626"/>
      <c r="U31" s="626"/>
      <c r="V31" s="626"/>
      <c r="W31" s="626"/>
      <c r="X31" s="626"/>
      <c r="Y31" s="627"/>
      <c r="Z31" s="628">
        <v>6.9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97</v>
      </c>
      <c r="BH31" s="657"/>
      <c r="BI31" s="657"/>
      <c r="BJ31" s="657"/>
      <c r="BK31" s="657"/>
      <c r="BL31" s="657"/>
      <c r="BM31" s="631">
        <v>95.3</v>
      </c>
      <c r="BN31" s="681"/>
      <c r="BO31" s="681"/>
      <c r="BP31" s="681"/>
      <c r="BQ31" s="682"/>
      <c r="BR31" s="680">
        <v>98.4</v>
      </c>
      <c r="BS31" s="657"/>
      <c r="BT31" s="657"/>
      <c r="BU31" s="657"/>
      <c r="BV31" s="657"/>
      <c r="BW31" s="657"/>
      <c r="BX31" s="631">
        <v>95.9</v>
      </c>
      <c r="BY31" s="681"/>
      <c r="BZ31" s="681"/>
      <c r="CA31" s="681"/>
      <c r="CB31" s="682"/>
      <c r="CD31" s="688"/>
      <c r="CE31" s="689"/>
      <c r="CF31" s="639" t="s">
        <v>295</v>
      </c>
      <c r="CG31" s="640"/>
      <c r="CH31" s="640"/>
      <c r="CI31" s="640"/>
      <c r="CJ31" s="640"/>
      <c r="CK31" s="640"/>
      <c r="CL31" s="640"/>
      <c r="CM31" s="640"/>
      <c r="CN31" s="640"/>
      <c r="CO31" s="640"/>
      <c r="CP31" s="640"/>
      <c r="CQ31" s="641"/>
      <c r="CR31" s="625">
        <v>49173</v>
      </c>
      <c r="CS31" s="657"/>
      <c r="CT31" s="657"/>
      <c r="CU31" s="657"/>
      <c r="CV31" s="657"/>
      <c r="CW31" s="657"/>
      <c r="CX31" s="657"/>
      <c r="CY31" s="658"/>
      <c r="CZ31" s="659">
        <v>0.9</v>
      </c>
      <c r="DA31" s="660"/>
      <c r="DB31" s="660"/>
      <c r="DC31" s="661"/>
      <c r="DD31" s="634">
        <v>49173</v>
      </c>
      <c r="DE31" s="657"/>
      <c r="DF31" s="657"/>
      <c r="DG31" s="657"/>
      <c r="DH31" s="657"/>
      <c r="DI31" s="657"/>
      <c r="DJ31" s="657"/>
      <c r="DK31" s="658"/>
      <c r="DL31" s="634">
        <v>49173</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126847</v>
      </c>
      <c r="S32" s="626"/>
      <c r="T32" s="626"/>
      <c r="U32" s="626"/>
      <c r="V32" s="626"/>
      <c r="W32" s="626"/>
      <c r="X32" s="626"/>
      <c r="Y32" s="627"/>
      <c r="Z32" s="628">
        <v>2.2000000000000002</v>
      </c>
      <c r="AA32" s="628"/>
      <c r="AB32" s="628"/>
      <c r="AC32" s="628"/>
      <c r="AD32" s="629">
        <v>319</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98.7</v>
      </c>
      <c r="BH32" s="693"/>
      <c r="BI32" s="693"/>
      <c r="BJ32" s="693"/>
      <c r="BK32" s="693"/>
      <c r="BL32" s="693"/>
      <c r="BM32" s="694">
        <v>95.6</v>
      </c>
      <c r="BN32" s="693"/>
      <c r="BO32" s="693"/>
      <c r="BP32" s="693"/>
      <c r="BQ32" s="695"/>
      <c r="BR32" s="692">
        <v>98.2</v>
      </c>
      <c r="BS32" s="693"/>
      <c r="BT32" s="693"/>
      <c r="BU32" s="693"/>
      <c r="BV32" s="693"/>
      <c r="BW32" s="693"/>
      <c r="BX32" s="694">
        <v>94.9</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411636</v>
      </c>
      <c r="S33" s="626"/>
      <c r="T33" s="626"/>
      <c r="U33" s="626"/>
      <c r="V33" s="626"/>
      <c r="W33" s="626"/>
      <c r="X33" s="626"/>
      <c r="Y33" s="627"/>
      <c r="Z33" s="628">
        <v>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2498991</v>
      </c>
      <c r="CS33" s="657"/>
      <c r="CT33" s="657"/>
      <c r="CU33" s="657"/>
      <c r="CV33" s="657"/>
      <c r="CW33" s="657"/>
      <c r="CX33" s="657"/>
      <c r="CY33" s="658"/>
      <c r="CZ33" s="659">
        <v>45.7</v>
      </c>
      <c r="DA33" s="660"/>
      <c r="DB33" s="660"/>
      <c r="DC33" s="661"/>
      <c r="DD33" s="634">
        <v>1808067</v>
      </c>
      <c r="DE33" s="657"/>
      <c r="DF33" s="657"/>
      <c r="DG33" s="657"/>
      <c r="DH33" s="657"/>
      <c r="DI33" s="657"/>
      <c r="DJ33" s="657"/>
      <c r="DK33" s="658"/>
      <c r="DL33" s="634">
        <v>1305566</v>
      </c>
      <c r="DM33" s="657"/>
      <c r="DN33" s="657"/>
      <c r="DO33" s="657"/>
      <c r="DP33" s="657"/>
      <c r="DQ33" s="657"/>
      <c r="DR33" s="657"/>
      <c r="DS33" s="657"/>
      <c r="DT33" s="657"/>
      <c r="DU33" s="657"/>
      <c r="DV33" s="658"/>
      <c r="DW33" s="630">
        <v>41.2</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861109</v>
      </c>
      <c r="CS34" s="626"/>
      <c r="CT34" s="626"/>
      <c r="CU34" s="626"/>
      <c r="CV34" s="626"/>
      <c r="CW34" s="626"/>
      <c r="CX34" s="626"/>
      <c r="CY34" s="627"/>
      <c r="CZ34" s="659">
        <v>15.7</v>
      </c>
      <c r="DA34" s="660"/>
      <c r="DB34" s="660"/>
      <c r="DC34" s="661"/>
      <c r="DD34" s="634">
        <v>555707</v>
      </c>
      <c r="DE34" s="626"/>
      <c r="DF34" s="626"/>
      <c r="DG34" s="626"/>
      <c r="DH34" s="626"/>
      <c r="DI34" s="626"/>
      <c r="DJ34" s="626"/>
      <c r="DK34" s="627"/>
      <c r="DL34" s="634">
        <v>413916</v>
      </c>
      <c r="DM34" s="626"/>
      <c r="DN34" s="626"/>
      <c r="DO34" s="626"/>
      <c r="DP34" s="626"/>
      <c r="DQ34" s="626"/>
      <c r="DR34" s="626"/>
      <c r="DS34" s="626"/>
      <c r="DT34" s="626"/>
      <c r="DU34" s="626"/>
      <c r="DV34" s="627"/>
      <c r="DW34" s="630">
        <v>13.1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141836</v>
      </c>
      <c r="S35" s="626"/>
      <c r="T35" s="626"/>
      <c r="U35" s="626"/>
      <c r="V35" s="626"/>
      <c r="W35" s="626"/>
      <c r="X35" s="626"/>
      <c r="Y35" s="627"/>
      <c r="Z35" s="628">
        <v>2.4</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740229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3166</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63822</v>
      </c>
      <c r="CS35" s="657"/>
      <c r="CT35" s="657"/>
      <c r="CU35" s="657"/>
      <c r="CV35" s="657"/>
      <c r="CW35" s="657"/>
      <c r="CX35" s="657"/>
      <c r="CY35" s="658"/>
      <c r="CZ35" s="659">
        <v>1.2</v>
      </c>
      <c r="DA35" s="660"/>
      <c r="DB35" s="660"/>
      <c r="DC35" s="661"/>
      <c r="DD35" s="634">
        <v>39438</v>
      </c>
      <c r="DE35" s="657"/>
      <c r="DF35" s="657"/>
      <c r="DG35" s="657"/>
      <c r="DH35" s="657"/>
      <c r="DI35" s="657"/>
      <c r="DJ35" s="657"/>
      <c r="DK35" s="658"/>
      <c r="DL35" s="634">
        <v>37166</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5860365</v>
      </c>
      <c r="S36" s="698"/>
      <c r="T36" s="698"/>
      <c r="U36" s="698"/>
      <c r="V36" s="698"/>
      <c r="W36" s="698"/>
      <c r="X36" s="698"/>
      <c r="Y36" s="699"/>
      <c r="Z36" s="700">
        <v>100</v>
      </c>
      <c r="AA36" s="700"/>
      <c r="AB36" s="700"/>
      <c r="AC36" s="700"/>
      <c r="AD36" s="701">
        <v>3028410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136400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-57769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560429</v>
      </c>
      <c r="CS36" s="626"/>
      <c r="CT36" s="626"/>
      <c r="CU36" s="626"/>
      <c r="CV36" s="626"/>
      <c r="CW36" s="626"/>
      <c r="CX36" s="626"/>
      <c r="CY36" s="627"/>
      <c r="CZ36" s="659">
        <v>10.199999999999999</v>
      </c>
      <c r="DA36" s="660"/>
      <c r="DB36" s="660"/>
      <c r="DC36" s="661"/>
      <c r="DD36" s="634">
        <v>478169</v>
      </c>
      <c r="DE36" s="626"/>
      <c r="DF36" s="626"/>
      <c r="DG36" s="626"/>
      <c r="DH36" s="626"/>
      <c r="DI36" s="626"/>
      <c r="DJ36" s="626"/>
      <c r="DK36" s="627"/>
      <c r="DL36" s="634">
        <v>392338</v>
      </c>
      <c r="DM36" s="626"/>
      <c r="DN36" s="626"/>
      <c r="DO36" s="626"/>
      <c r="DP36" s="626"/>
      <c r="DQ36" s="626"/>
      <c r="DR36" s="626"/>
      <c r="DS36" s="626"/>
      <c r="DT36" s="626"/>
      <c r="DU36" s="626"/>
      <c r="DV36" s="627"/>
      <c r="DW36" s="630">
        <v>12.4</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40352</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1741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305833</v>
      </c>
      <c r="CS37" s="657"/>
      <c r="CT37" s="657"/>
      <c r="CU37" s="657"/>
      <c r="CV37" s="657"/>
      <c r="CW37" s="657"/>
      <c r="CX37" s="657"/>
      <c r="CY37" s="658"/>
      <c r="CZ37" s="659">
        <v>5.6</v>
      </c>
      <c r="DA37" s="660"/>
      <c r="DB37" s="660"/>
      <c r="DC37" s="661"/>
      <c r="DD37" s="634">
        <v>300933</v>
      </c>
      <c r="DE37" s="657"/>
      <c r="DF37" s="657"/>
      <c r="DG37" s="657"/>
      <c r="DH37" s="657"/>
      <c r="DI37" s="657"/>
      <c r="DJ37" s="657"/>
      <c r="DK37" s="658"/>
      <c r="DL37" s="634">
        <v>297240</v>
      </c>
      <c r="DM37" s="657"/>
      <c r="DN37" s="657"/>
      <c r="DO37" s="657"/>
      <c r="DP37" s="657"/>
      <c r="DQ37" s="657"/>
      <c r="DR37" s="657"/>
      <c r="DS37" s="657"/>
      <c r="DT37" s="657"/>
      <c r="DU37" s="657"/>
      <c r="DV37" s="658"/>
      <c r="DW37" s="630">
        <v>9.4</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2818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603829</v>
      </c>
      <c r="CS38" s="626"/>
      <c r="CT38" s="626"/>
      <c r="CU38" s="626"/>
      <c r="CV38" s="626"/>
      <c r="CW38" s="626"/>
      <c r="CX38" s="626"/>
      <c r="CY38" s="627"/>
      <c r="CZ38" s="659">
        <v>11</v>
      </c>
      <c r="DA38" s="660"/>
      <c r="DB38" s="660"/>
      <c r="DC38" s="661"/>
      <c r="DD38" s="634">
        <v>503836</v>
      </c>
      <c r="DE38" s="626"/>
      <c r="DF38" s="626"/>
      <c r="DG38" s="626"/>
      <c r="DH38" s="626"/>
      <c r="DI38" s="626"/>
      <c r="DJ38" s="626"/>
      <c r="DK38" s="627"/>
      <c r="DL38" s="634">
        <v>462146</v>
      </c>
      <c r="DM38" s="626"/>
      <c r="DN38" s="626"/>
      <c r="DO38" s="626"/>
      <c r="DP38" s="626"/>
      <c r="DQ38" s="626"/>
      <c r="DR38" s="626"/>
      <c r="DS38" s="626"/>
      <c r="DT38" s="626"/>
      <c r="DU38" s="626"/>
      <c r="DV38" s="627"/>
      <c r="DW38" s="630">
        <v>14.6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273332</v>
      </c>
      <c r="CS39" s="657"/>
      <c r="CT39" s="657"/>
      <c r="CU39" s="657"/>
      <c r="CV39" s="657"/>
      <c r="CW39" s="657"/>
      <c r="CX39" s="657"/>
      <c r="CY39" s="658"/>
      <c r="CZ39" s="659">
        <v>5</v>
      </c>
      <c r="DA39" s="660"/>
      <c r="DB39" s="660"/>
      <c r="DC39" s="661"/>
      <c r="DD39" s="634">
        <v>230917</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133553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139</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136470</v>
      </c>
      <c r="CS40" s="626"/>
      <c r="CT40" s="626"/>
      <c r="CU40" s="626"/>
      <c r="CV40" s="626"/>
      <c r="CW40" s="626"/>
      <c r="CX40" s="626"/>
      <c r="CY40" s="627"/>
      <c r="CZ40" s="659">
        <v>2.5</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429924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360</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557301</v>
      </c>
      <c r="CS42" s="626"/>
      <c r="CT42" s="626"/>
      <c r="CU42" s="626"/>
      <c r="CV42" s="626"/>
      <c r="CW42" s="626"/>
      <c r="CX42" s="626"/>
      <c r="CY42" s="627"/>
      <c r="CZ42" s="659">
        <v>10.199999999999999</v>
      </c>
      <c r="DA42" s="708"/>
      <c r="DB42" s="708"/>
      <c r="DC42" s="709"/>
      <c r="DD42" s="634">
        <v>226428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38411</v>
      </c>
      <c r="CS43" s="657"/>
      <c r="CT43" s="657"/>
      <c r="CU43" s="657"/>
      <c r="CV43" s="657"/>
      <c r="CW43" s="657"/>
      <c r="CX43" s="657"/>
      <c r="CY43" s="658"/>
      <c r="CZ43" s="659">
        <v>0.7</v>
      </c>
      <c r="DA43" s="660"/>
      <c r="DB43" s="660"/>
      <c r="DC43" s="661"/>
      <c r="DD43" s="634">
        <v>38411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549721</v>
      </c>
      <c r="CS44" s="626"/>
      <c r="CT44" s="626"/>
      <c r="CU44" s="626"/>
      <c r="CV44" s="626"/>
      <c r="CW44" s="626"/>
      <c r="CX44" s="626"/>
      <c r="CY44" s="627"/>
      <c r="CZ44" s="659">
        <v>10.1</v>
      </c>
      <c r="DA44" s="708"/>
      <c r="DB44" s="708"/>
      <c r="DC44" s="709"/>
      <c r="DD44" s="634">
        <v>219937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280074</v>
      </c>
      <c r="CS45" s="657"/>
      <c r="CT45" s="657"/>
      <c r="CU45" s="657"/>
      <c r="CV45" s="657"/>
      <c r="CW45" s="657"/>
      <c r="CX45" s="657"/>
      <c r="CY45" s="658"/>
      <c r="CZ45" s="659">
        <v>5.0999999999999996</v>
      </c>
      <c r="DA45" s="660"/>
      <c r="DB45" s="660"/>
      <c r="DC45" s="661"/>
      <c r="DD45" s="634">
        <v>12583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269647</v>
      </c>
      <c r="CS46" s="626"/>
      <c r="CT46" s="626"/>
      <c r="CU46" s="626"/>
      <c r="CV46" s="626"/>
      <c r="CW46" s="626"/>
      <c r="CX46" s="626"/>
      <c r="CY46" s="627"/>
      <c r="CZ46" s="659">
        <v>4.9000000000000004</v>
      </c>
      <c r="DA46" s="708"/>
      <c r="DB46" s="708"/>
      <c r="DC46" s="709"/>
      <c r="DD46" s="634">
        <v>207354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7580</v>
      </c>
      <c r="CS47" s="657"/>
      <c r="CT47" s="657"/>
      <c r="CU47" s="657"/>
      <c r="CV47" s="657"/>
      <c r="CW47" s="657"/>
      <c r="CX47" s="657"/>
      <c r="CY47" s="658"/>
      <c r="CZ47" s="659">
        <v>0.1</v>
      </c>
      <c r="DA47" s="660"/>
      <c r="DB47" s="660"/>
      <c r="DC47" s="661"/>
      <c r="DD47" s="634">
        <v>6491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5468974</v>
      </c>
      <c r="CS49" s="693"/>
      <c r="CT49" s="693"/>
      <c r="CU49" s="693"/>
      <c r="CV49" s="693"/>
      <c r="CW49" s="693"/>
      <c r="CX49" s="693"/>
      <c r="CY49" s="720"/>
      <c r="CZ49" s="721">
        <v>100</v>
      </c>
      <c r="DA49" s="722"/>
      <c r="DB49" s="722"/>
      <c r="DC49" s="723"/>
      <c r="DD49" s="724">
        <v>3590463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5850</v>
      </c>
      <c r="R7" s="755"/>
      <c r="S7" s="755"/>
      <c r="T7" s="755"/>
      <c r="U7" s="755"/>
      <c r="V7" s="755">
        <v>5459</v>
      </c>
      <c r="W7" s="755"/>
      <c r="X7" s="755"/>
      <c r="Y7" s="755"/>
      <c r="Z7" s="755"/>
      <c r="AA7" s="755">
        <v>391</v>
      </c>
      <c r="AB7" s="755"/>
      <c r="AC7" s="755"/>
      <c r="AD7" s="755"/>
      <c r="AE7" s="756"/>
      <c r="AF7" s="757">
        <v>389</v>
      </c>
      <c r="AG7" s="758"/>
      <c r="AH7" s="758"/>
      <c r="AI7" s="758"/>
      <c r="AJ7" s="759"/>
      <c r="AK7" s="794">
        <v>72</v>
      </c>
      <c r="AL7" s="795"/>
      <c r="AM7" s="795"/>
      <c r="AN7" s="795"/>
      <c r="AO7" s="795"/>
      <c r="AP7" s="795">
        <v>4438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6</v>
      </c>
      <c r="CI7" s="792"/>
      <c r="CJ7" s="792"/>
      <c r="CK7" s="792"/>
      <c r="CL7" s="793"/>
      <c r="CM7" s="791">
        <v>112</v>
      </c>
      <c r="CN7" s="792"/>
      <c r="CO7" s="792"/>
      <c r="CP7" s="792"/>
      <c r="CQ7" s="793"/>
      <c r="CR7" s="791">
        <v>20</v>
      </c>
      <c r="CS7" s="792"/>
      <c r="CT7" s="792"/>
      <c r="CU7" s="792"/>
      <c r="CV7" s="793"/>
      <c r="CW7" s="791" t="s">
        <v>553</v>
      </c>
      <c r="CX7" s="792"/>
      <c r="CY7" s="792"/>
      <c r="CZ7" s="792"/>
      <c r="DA7" s="793"/>
      <c r="DB7" s="791" t="s">
        <v>553</v>
      </c>
      <c r="DC7" s="792"/>
      <c r="DD7" s="792"/>
      <c r="DE7" s="792"/>
      <c r="DF7" s="793"/>
      <c r="DG7" s="791" t="s">
        <v>553</v>
      </c>
      <c r="DH7" s="792"/>
      <c r="DI7" s="792"/>
      <c r="DJ7" s="792"/>
      <c r="DK7" s="793"/>
      <c r="DL7" s="791" t="s">
        <v>553</v>
      </c>
      <c r="DM7" s="792"/>
      <c r="DN7" s="792"/>
      <c r="DO7" s="792"/>
      <c r="DP7" s="793"/>
      <c r="DQ7" s="791" t="s">
        <v>554</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10</v>
      </c>
      <c r="R8" s="779"/>
      <c r="S8" s="779"/>
      <c r="T8" s="779"/>
      <c r="U8" s="779"/>
      <c r="V8" s="779">
        <v>10</v>
      </c>
      <c r="W8" s="779"/>
      <c r="X8" s="779"/>
      <c r="Y8" s="779"/>
      <c r="Z8" s="779"/>
      <c r="AA8" s="779" t="s">
        <v>539</v>
      </c>
      <c r="AB8" s="779"/>
      <c r="AC8" s="779"/>
      <c r="AD8" s="779"/>
      <c r="AE8" s="780"/>
      <c r="AF8" s="781" t="s">
        <v>366</v>
      </c>
      <c r="AG8" s="782"/>
      <c r="AH8" s="782"/>
      <c r="AI8" s="782"/>
      <c r="AJ8" s="783"/>
      <c r="AK8" s="784" t="s">
        <v>539</v>
      </c>
      <c r="AL8" s="785"/>
      <c r="AM8" s="785"/>
      <c r="AN8" s="785"/>
      <c r="AO8" s="785"/>
      <c r="AP8" s="785" t="s">
        <v>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0</v>
      </c>
      <c r="CI8" s="802"/>
      <c r="CJ8" s="802"/>
      <c r="CK8" s="802"/>
      <c r="CL8" s="803"/>
      <c r="CM8" s="801">
        <v>11</v>
      </c>
      <c r="CN8" s="802"/>
      <c r="CO8" s="802"/>
      <c r="CP8" s="802"/>
      <c r="CQ8" s="803"/>
      <c r="CR8" s="801">
        <v>3</v>
      </c>
      <c r="CS8" s="802"/>
      <c r="CT8" s="802"/>
      <c r="CU8" s="802"/>
      <c r="CV8" s="803"/>
      <c r="CW8" s="801">
        <v>8</v>
      </c>
      <c r="CX8" s="802"/>
      <c r="CY8" s="802"/>
      <c r="CZ8" s="802"/>
      <c r="DA8" s="803"/>
      <c r="DB8" s="801" t="s">
        <v>553</v>
      </c>
      <c r="DC8" s="802"/>
      <c r="DD8" s="802"/>
      <c r="DE8" s="802"/>
      <c r="DF8" s="803"/>
      <c r="DG8" s="801" t="s">
        <v>553</v>
      </c>
      <c r="DH8" s="802"/>
      <c r="DI8" s="802"/>
      <c r="DJ8" s="802"/>
      <c r="DK8" s="803"/>
      <c r="DL8" s="801" t="s">
        <v>553</v>
      </c>
      <c r="DM8" s="802"/>
      <c r="DN8" s="802"/>
      <c r="DO8" s="802"/>
      <c r="DP8" s="803"/>
      <c r="DQ8" s="801" t="s">
        <v>555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5860</v>
      </c>
      <c r="R23" s="814"/>
      <c r="S23" s="814"/>
      <c r="T23" s="814"/>
      <c r="U23" s="814"/>
      <c r="V23" s="814">
        <v>5469</v>
      </c>
      <c r="W23" s="814"/>
      <c r="X23" s="814"/>
      <c r="Y23" s="814"/>
      <c r="Z23" s="814"/>
      <c r="AA23" s="814">
        <v>391</v>
      </c>
      <c r="AB23" s="814"/>
      <c r="AC23" s="814"/>
      <c r="AD23" s="814"/>
      <c r="AE23" s="815"/>
      <c r="AF23" s="816">
        <v>389</v>
      </c>
      <c r="AG23" s="814"/>
      <c r="AH23" s="814"/>
      <c r="AI23" s="814"/>
      <c r="AJ23" s="817"/>
      <c r="AK23" s="818"/>
      <c r="AL23" s="819"/>
      <c r="AM23" s="819"/>
      <c r="AN23" s="819"/>
      <c r="AO23" s="819"/>
      <c r="AP23" s="814">
        <v>4438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1771</v>
      </c>
      <c r="R28" s="843"/>
      <c r="S28" s="843"/>
      <c r="T28" s="843"/>
      <c r="U28" s="843"/>
      <c r="V28" s="843">
        <v>1698</v>
      </c>
      <c r="W28" s="843"/>
      <c r="X28" s="843"/>
      <c r="Y28" s="843"/>
      <c r="Z28" s="843"/>
      <c r="AA28" s="843">
        <v>3</v>
      </c>
      <c r="AB28" s="843"/>
      <c r="AC28" s="843"/>
      <c r="AD28" s="843"/>
      <c r="AE28" s="844"/>
      <c r="AF28" s="845">
        <v>3</v>
      </c>
      <c r="AG28" s="843"/>
      <c r="AH28" s="843"/>
      <c r="AI28" s="843"/>
      <c r="AJ28" s="846"/>
      <c r="AK28" s="847">
        <v>134</v>
      </c>
      <c r="AL28" s="838"/>
      <c r="AM28" s="838"/>
      <c r="AN28" s="838"/>
      <c r="AO28" s="838"/>
      <c r="AP28" s="838" t="s">
        <v>539</v>
      </c>
      <c r="AQ28" s="838"/>
      <c r="AR28" s="838"/>
      <c r="AS28" s="838"/>
      <c r="AT28" s="838"/>
      <c r="AU28" s="838" t="s">
        <v>539</v>
      </c>
      <c r="AV28" s="838"/>
      <c r="AW28" s="838"/>
      <c r="AX28" s="838"/>
      <c r="AY28" s="838"/>
      <c r="AZ28" s="839" t="s">
        <v>539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190</v>
      </c>
      <c r="R29" s="779"/>
      <c r="S29" s="779"/>
      <c r="T29" s="779"/>
      <c r="U29" s="779"/>
      <c r="V29" s="779">
        <v>186</v>
      </c>
      <c r="W29" s="779"/>
      <c r="X29" s="779"/>
      <c r="Y29" s="779"/>
      <c r="Z29" s="779"/>
      <c r="AA29" s="779">
        <v>4</v>
      </c>
      <c r="AB29" s="779"/>
      <c r="AC29" s="779"/>
      <c r="AD29" s="779"/>
      <c r="AE29" s="780"/>
      <c r="AF29" s="781" t="s">
        <v>366</v>
      </c>
      <c r="AG29" s="782"/>
      <c r="AH29" s="782"/>
      <c r="AI29" s="782"/>
      <c r="AJ29" s="783"/>
      <c r="AK29" s="850">
        <v>59</v>
      </c>
      <c r="AL29" s="851"/>
      <c r="AM29" s="851"/>
      <c r="AN29" s="851"/>
      <c r="AO29" s="851"/>
      <c r="AP29" s="851" t="s">
        <v>539</v>
      </c>
      <c r="AQ29" s="851"/>
      <c r="AR29" s="851"/>
      <c r="AS29" s="851"/>
      <c r="AT29" s="851"/>
      <c r="AU29" s="851" t="s">
        <v>539</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212</v>
      </c>
      <c r="R30" s="779"/>
      <c r="S30" s="779"/>
      <c r="T30" s="779"/>
      <c r="U30" s="779"/>
      <c r="V30" s="779">
        <v>218</v>
      </c>
      <c r="W30" s="779"/>
      <c r="X30" s="779"/>
      <c r="Y30" s="779"/>
      <c r="Z30" s="779"/>
      <c r="AA30" s="779">
        <v>-6</v>
      </c>
      <c r="AB30" s="779"/>
      <c r="AC30" s="779"/>
      <c r="AD30" s="779"/>
      <c r="AE30" s="780"/>
      <c r="AF30" s="781">
        <v>414</v>
      </c>
      <c r="AG30" s="782"/>
      <c r="AH30" s="782"/>
      <c r="AI30" s="782"/>
      <c r="AJ30" s="783"/>
      <c r="AK30" s="850">
        <v>136</v>
      </c>
      <c r="AL30" s="851"/>
      <c r="AM30" s="851"/>
      <c r="AN30" s="851"/>
      <c r="AO30" s="851"/>
      <c r="AP30" s="851">
        <v>664</v>
      </c>
      <c r="AQ30" s="851"/>
      <c r="AR30" s="851"/>
      <c r="AS30" s="851"/>
      <c r="AT30" s="851"/>
      <c r="AU30" s="851">
        <v>7</v>
      </c>
      <c r="AV30" s="851"/>
      <c r="AW30" s="851"/>
      <c r="AX30" s="851"/>
      <c r="AY30" s="851"/>
      <c r="AZ30" s="852" t="s">
        <v>539</v>
      </c>
      <c r="BA30" s="852"/>
      <c r="BB30" s="852"/>
      <c r="BC30" s="852"/>
      <c r="BD30" s="852"/>
      <c r="BE30" s="848" t="s">
        <v>383</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3</v>
      </c>
      <c r="R31" s="779"/>
      <c r="S31" s="779"/>
      <c r="T31" s="779"/>
      <c r="U31" s="779"/>
      <c r="V31" s="779">
        <v>5</v>
      </c>
      <c r="W31" s="779"/>
      <c r="X31" s="779"/>
      <c r="Y31" s="779"/>
      <c r="Z31" s="779"/>
      <c r="AA31" s="779">
        <v>-2</v>
      </c>
      <c r="AB31" s="779"/>
      <c r="AC31" s="779"/>
      <c r="AD31" s="779"/>
      <c r="AE31" s="780"/>
      <c r="AF31" s="781">
        <v>35</v>
      </c>
      <c r="AG31" s="782"/>
      <c r="AH31" s="782"/>
      <c r="AI31" s="782"/>
      <c r="AJ31" s="783"/>
      <c r="AK31" s="850" t="s">
        <v>539</v>
      </c>
      <c r="AL31" s="851"/>
      <c r="AM31" s="851"/>
      <c r="AN31" s="851"/>
      <c r="AO31" s="851"/>
      <c r="AP31" s="851">
        <v>41</v>
      </c>
      <c r="AQ31" s="851"/>
      <c r="AR31" s="851"/>
      <c r="AS31" s="851"/>
      <c r="AT31" s="851"/>
      <c r="AU31" s="851" t="s">
        <v>539</v>
      </c>
      <c r="AV31" s="851"/>
      <c r="AW31" s="851"/>
      <c r="AX31" s="851"/>
      <c r="AY31" s="851"/>
      <c r="AZ31" s="852" t="s">
        <v>539</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191</v>
      </c>
      <c r="R32" s="779"/>
      <c r="S32" s="779"/>
      <c r="T32" s="779"/>
      <c r="U32" s="779"/>
      <c r="V32" s="779">
        <v>191</v>
      </c>
      <c r="W32" s="779"/>
      <c r="X32" s="779"/>
      <c r="Y32" s="779"/>
      <c r="Z32" s="779"/>
      <c r="AA32" s="779" t="s">
        <v>539</v>
      </c>
      <c r="AB32" s="779"/>
      <c r="AC32" s="779"/>
      <c r="AD32" s="779"/>
      <c r="AE32" s="780"/>
      <c r="AF32" s="781" t="s">
        <v>366</v>
      </c>
      <c r="AG32" s="782"/>
      <c r="AH32" s="782"/>
      <c r="AI32" s="782"/>
      <c r="AJ32" s="783"/>
      <c r="AK32" s="850">
        <v>51</v>
      </c>
      <c r="AL32" s="851"/>
      <c r="AM32" s="851"/>
      <c r="AN32" s="851"/>
      <c r="AO32" s="851"/>
      <c r="AP32" s="851">
        <v>824</v>
      </c>
      <c r="AQ32" s="851"/>
      <c r="AR32" s="851"/>
      <c r="AS32" s="851"/>
      <c r="AT32" s="851"/>
      <c r="AU32" s="851">
        <v>824</v>
      </c>
      <c r="AV32" s="851"/>
      <c r="AW32" s="851"/>
      <c r="AX32" s="851"/>
      <c r="AY32" s="851"/>
      <c r="AZ32" s="852" t="s">
        <v>539</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452</v>
      </c>
      <c r="AG63" s="862"/>
      <c r="AH63" s="862"/>
      <c r="AI63" s="862"/>
      <c r="AJ63" s="863"/>
      <c r="AK63" s="864"/>
      <c r="AL63" s="859"/>
      <c r="AM63" s="859"/>
      <c r="AN63" s="859"/>
      <c r="AO63" s="859"/>
      <c r="AP63" s="862">
        <v>1529</v>
      </c>
      <c r="AQ63" s="862"/>
      <c r="AR63" s="862"/>
      <c r="AS63" s="862"/>
      <c r="AT63" s="862"/>
      <c r="AU63" s="862">
        <v>824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101</v>
      </c>
      <c r="R68" s="886"/>
      <c r="S68" s="886"/>
      <c r="T68" s="886"/>
      <c r="U68" s="886"/>
      <c r="V68" s="886">
        <v>101</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559</v>
      </c>
      <c r="AQ68" s="886"/>
      <c r="AR68" s="886"/>
      <c r="AS68" s="886"/>
      <c r="AT68" s="886"/>
      <c r="AU68" s="886" t="s">
        <v>559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12059</v>
      </c>
      <c r="R69" s="851"/>
      <c r="S69" s="851"/>
      <c r="T69" s="851"/>
      <c r="U69" s="851"/>
      <c r="V69" s="851">
        <v>11158</v>
      </c>
      <c r="W69" s="851"/>
      <c r="X69" s="851"/>
      <c r="Y69" s="851"/>
      <c r="Z69" s="851"/>
      <c r="AA69" s="851">
        <v>900</v>
      </c>
      <c r="AB69" s="851"/>
      <c r="AC69" s="851"/>
      <c r="AD69" s="851"/>
      <c r="AE69" s="851"/>
      <c r="AF69" s="851">
        <v>900</v>
      </c>
      <c r="AG69" s="851"/>
      <c r="AH69" s="851"/>
      <c r="AI69" s="851"/>
      <c r="AJ69" s="851"/>
      <c r="AK69" s="851" t="s">
        <v>556</v>
      </c>
      <c r="AL69" s="851"/>
      <c r="AM69" s="851"/>
      <c r="AN69" s="851"/>
      <c r="AO69" s="851"/>
      <c r="AP69" s="851" t="s">
        <v>559</v>
      </c>
      <c r="AQ69" s="851"/>
      <c r="AR69" s="851"/>
      <c r="AS69" s="851"/>
      <c r="AT69" s="851"/>
      <c r="AU69" s="851" t="s">
        <v>559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70</v>
      </c>
      <c r="R70" s="851"/>
      <c r="S70" s="851"/>
      <c r="T70" s="851"/>
      <c r="U70" s="851"/>
      <c r="V70" s="851">
        <v>70</v>
      </c>
      <c r="W70" s="851"/>
      <c r="X70" s="851"/>
      <c r="Y70" s="851"/>
      <c r="Z70" s="851"/>
      <c r="AA70" s="851" t="s">
        <v>559</v>
      </c>
      <c r="AB70" s="851"/>
      <c r="AC70" s="851"/>
      <c r="AD70" s="851"/>
      <c r="AE70" s="851"/>
      <c r="AF70" s="851" t="s">
        <v>556</v>
      </c>
      <c r="AG70" s="851"/>
      <c r="AH70" s="851"/>
      <c r="AI70" s="851"/>
      <c r="AJ70" s="851"/>
      <c r="AK70" s="851" t="s">
        <v>556</v>
      </c>
      <c r="AL70" s="851"/>
      <c r="AM70" s="851"/>
      <c r="AN70" s="851"/>
      <c r="AO70" s="851"/>
      <c r="AP70" s="851" t="s">
        <v>559</v>
      </c>
      <c r="AQ70" s="851"/>
      <c r="AR70" s="851"/>
      <c r="AS70" s="851"/>
      <c r="AT70" s="851"/>
      <c r="AU70" s="851" t="s">
        <v>559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176</v>
      </c>
      <c r="R71" s="851"/>
      <c r="S71" s="851"/>
      <c r="T71" s="851"/>
      <c r="U71" s="851"/>
      <c r="V71" s="851">
        <v>165</v>
      </c>
      <c r="W71" s="851"/>
      <c r="X71" s="851"/>
      <c r="Y71" s="851"/>
      <c r="Z71" s="851"/>
      <c r="AA71" s="851">
        <v>11</v>
      </c>
      <c r="AB71" s="851"/>
      <c r="AC71" s="851"/>
      <c r="AD71" s="851"/>
      <c r="AE71" s="851"/>
      <c r="AF71" s="851">
        <v>11</v>
      </c>
      <c r="AG71" s="851"/>
      <c r="AH71" s="851"/>
      <c r="AI71" s="851"/>
      <c r="AJ71" s="851"/>
      <c r="AK71" s="851" t="s">
        <v>556</v>
      </c>
      <c r="AL71" s="851"/>
      <c r="AM71" s="851"/>
      <c r="AN71" s="851"/>
      <c r="AO71" s="851"/>
      <c r="AP71" s="851" t="s">
        <v>559</v>
      </c>
      <c r="AQ71" s="851"/>
      <c r="AR71" s="851"/>
      <c r="AS71" s="851"/>
      <c r="AT71" s="851"/>
      <c r="AU71" s="851" t="s">
        <v>559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1830</v>
      </c>
      <c r="R72" s="851"/>
      <c r="S72" s="851"/>
      <c r="T72" s="851"/>
      <c r="U72" s="851"/>
      <c r="V72" s="851">
        <v>1825</v>
      </c>
      <c r="W72" s="851"/>
      <c r="X72" s="851"/>
      <c r="Y72" s="851"/>
      <c r="Z72" s="851"/>
      <c r="AA72" s="851">
        <v>5</v>
      </c>
      <c r="AB72" s="851"/>
      <c r="AC72" s="851"/>
      <c r="AD72" s="851"/>
      <c r="AE72" s="851"/>
      <c r="AF72" s="851">
        <v>5</v>
      </c>
      <c r="AG72" s="851"/>
      <c r="AH72" s="851"/>
      <c r="AI72" s="851"/>
      <c r="AJ72" s="851"/>
      <c r="AK72" s="851">
        <v>81</v>
      </c>
      <c r="AL72" s="851"/>
      <c r="AM72" s="851"/>
      <c r="AN72" s="851"/>
      <c r="AO72" s="851"/>
      <c r="AP72" s="851">
        <v>1225</v>
      </c>
      <c r="AQ72" s="851"/>
      <c r="AR72" s="851"/>
      <c r="AS72" s="851"/>
      <c r="AT72" s="851"/>
      <c r="AU72" s="851">
        <v>104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810</v>
      </c>
      <c r="R73" s="851"/>
      <c r="S73" s="851"/>
      <c r="T73" s="851"/>
      <c r="U73" s="851"/>
      <c r="V73" s="851">
        <v>748</v>
      </c>
      <c r="W73" s="851"/>
      <c r="X73" s="851"/>
      <c r="Y73" s="851"/>
      <c r="Z73" s="851"/>
      <c r="AA73" s="851">
        <v>62</v>
      </c>
      <c r="AB73" s="851"/>
      <c r="AC73" s="851"/>
      <c r="AD73" s="851"/>
      <c r="AE73" s="851"/>
      <c r="AF73" s="851">
        <v>62</v>
      </c>
      <c r="AG73" s="851"/>
      <c r="AH73" s="851"/>
      <c r="AI73" s="851"/>
      <c r="AJ73" s="851"/>
      <c r="AK73" s="851" t="s">
        <v>556</v>
      </c>
      <c r="AL73" s="851"/>
      <c r="AM73" s="851"/>
      <c r="AN73" s="851"/>
      <c r="AO73" s="851"/>
      <c r="AP73" s="851">
        <v>52</v>
      </c>
      <c r="AQ73" s="851"/>
      <c r="AR73" s="851"/>
      <c r="AS73" s="851"/>
      <c r="AT73" s="851"/>
      <c r="AU73" s="851">
        <v>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158</v>
      </c>
      <c r="R74" s="851"/>
      <c r="S74" s="851"/>
      <c r="T74" s="851"/>
      <c r="U74" s="851"/>
      <c r="V74" s="851">
        <v>148</v>
      </c>
      <c r="W74" s="851"/>
      <c r="X74" s="851"/>
      <c r="Y74" s="851"/>
      <c r="Z74" s="851"/>
      <c r="AA74" s="851">
        <v>10</v>
      </c>
      <c r="AB74" s="851"/>
      <c r="AC74" s="851"/>
      <c r="AD74" s="851"/>
      <c r="AE74" s="851"/>
      <c r="AF74" s="851">
        <v>10</v>
      </c>
      <c r="AG74" s="851"/>
      <c r="AH74" s="851"/>
      <c r="AI74" s="851"/>
      <c r="AJ74" s="851"/>
      <c r="AK74" s="851">
        <v>10</v>
      </c>
      <c r="AL74" s="851"/>
      <c r="AM74" s="851"/>
      <c r="AN74" s="851"/>
      <c r="AO74" s="851"/>
      <c r="AP74" s="851" t="s">
        <v>559</v>
      </c>
      <c r="AQ74" s="851"/>
      <c r="AR74" s="851"/>
      <c r="AS74" s="851"/>
      <c r="AT74" s="851"/>
      <c r="AU74" s="851" t="s">
        <v>556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202</v>
      </c>
      <c r="R75" s="900"/>
      <c r="S75" s="900"/>
      <c r="T75" s="900"/>
      <c r="U75" s="850"/>
      <c r="V75" s="901">
        <v>197</v>
      </c>
      <c r="W75" s="900"/>
      <c r="X75" s="900"/>
      <c r="Y75" s="900"/>
      <c r="Z75" s="850"/>
      <c r="AA75" s="901">
        <v>5</v>
      </c>
      <c r="AB75" s="900"/>
      <c r="AC75" s="900"/>
      <c r="AD75" s="900"/>
      <c r="AE75" s="850"/>
      <c r="AF75" s="901">
        <v>5</v>
      </c>
      <c r="AG75" s="900"/>
      <c r="AH75" s="900"/>
      <c r="AI75" s="900"/>
      <c r="AJ75" s="850"/>
      <c r="AK75" s="901">
        <v>17</v>
      </c>
      <c r="AL75" s="900"/>
      <c r="AM75" s="900"/>
      <c r="AN75" s="900"/>
      <c r="AO75" s="850"/>
      <c r="AP75" s="901" t="s">
        <v>553</v>
      </c>
      <c r="AQ75" s="900"/>
      <c r="AR75" s="900"/>
      <c r="AS75" s="900"/>
      <c r="AT75" s="850"/>
      <c r="AU75" s="901" t="s">
        <v>553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64</v>
      </c>
      <c r="R76" s="900"/>
      <c r="S76" s="900"/>
      <c r="T76" s="900"/>
      <c r="U76" s="850"/>
      <c r="V76" s="901">
        <v>64</v>
      </c>
      <c r="W76" s="900"/>
      <c r="X76" s="900"/>
      <c r="Y76" s="900"/>
      <c r="Z76" s="850"/>
      <c r="AA76" s="901" t="s">
        <v>553</v>
      </c>
      <c r="AB76" s="900"/>
      <c r="AC76" s="900"/>
      <c r="AD76" s="900"/>
      <c r="AE76" s="850"/>
      <c r="AF76" s="901" t="s">
        <v>553</v>
      </c>
      <c r="AG76" s="900"/>
      <c r="AH76" s="900"/>
      <c r="AI76" s="900"/>
      <c r="AJ76" s="850"/>
      <c r="AK76" s="901" t="s">
        <v>553</v>
      </c>
      <c r="AL76" s="900"/>
      <c r="AM76" s="900"/>
      <c r="AN76" s="900"/>
      <c r="AO76" s="850"/>
      <c r="AP76" s="901" t="s">
        <v>553</v>
      </c>
      <c r="AQ76" s="900"/>
      <c r="AR76" s="900"/>
      <c r="AS76" s="900"/>
      <c r="AT76" s="850"/>
      <c r="AU76" s="901" t="s">
        <v>553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v>1049</v>
      </c>
      <c r="R77" s="900"/>
      <c r="S77" s="900"/>
      <c r="T77" s="900"/>
      <c r="U77" s="850"/>
      <c r="V77" s="901">
        <v>1014</v>
      </c>
      <c r="W77" s="900"/>
      <c r="X77" s="900"/>
      <c r="Y77" s="900"/>
      <c r="Z77" s="850"/>
      <c r="AA77" s="901">
        <v>36</v>
      </c>
      <c r="AB77" s="900"/>
      <c r="AC77" s="900"/>
      <c r="AD77" s="900"/>
      <c r="AE77" s="850"/>
      <c r="AF77" s="901">
        <v>36</v>
      </c>
      <c r="AG77" s="900"/>
      <c r="AH77" s="900"/>
      <c r="AI77" s="900"/>
      <c r="AJ77" s="850"/>
      <c r="AK77" s="901">
        <v>160</v>
      </c>
      <c r="AL77" s="900"/>
      <c r="AM77" s="900"/>
      <c r="AN77" s="900"/>
      <c r="AO77" s="850"/>
      <c r="AP77" s="901" t="s">
        <v>556</v>
      </c>
      <c r="AQ77" s="900"/>
      <c r="AR77" s="900"/>
      <c r="AS77" s="900"/>
      <c r="AT77" s="850"/>
      <c r="AU77" s="901" t="s">
        <v>556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550</v>
      </c>
      <c r="C78" s="894"/>
      <c r="D78" s="894"/>
      <c r="E78" s="894"/>
      <c r="F78" s="894"/>
      <c r="G78" s="894"/>
      <c r="H78" s="894"/>
      <c r="I78" s="894"/>
      <c r="J78" s="894"/>
      <c r="K78" s="894"/>
      <c r="L78" s="894"/>
      <c r="M78" s="894"/>
      <c r="N78" s="894"/>
      <c r="O78" s="894"/>
      <c r="P78" s="895"/>
      <c r="Q78" s="896">
        <v>66230</v>
      </c>
      <c r="R78" s="851"/>
      <c r="S78" s="851"/>
      <c r="T78" s="851"/>
      <c r="U78" s="851"/>
      <c r="V78" s="851">
        <v>64208</v>
      </c>
      <c r="W78" s="851"/>
      <c r="X78" s="851"/>
      <c r="Y78" s="851"/>
      <c r="Z78" s="851"/>
      <c r="AA78" s="851">
        <v>2022</v>
      </c>
      <c r="AB78" s="851"/>
      <c r="AC78" s="851"/>
      <c r="AD78" s="851"/>
      <c r="AE78" s="851"/>
      <c r="AF78" s="851">
        <v>2022</v>
      </c>
      <c r="AG78" s="851"/>
      <c r="AH78" s="851"/>
      <c r="AI78" s="851"/>
      <c r="AJ78" s="851"/>
      <c r="AK78" s="851" t="s">
        <v>556</v>
      </c>
      <c r="AL78" s="851"/>
      <c r="AM78" s="851"/>
      <c r="AN78" s="851"/>
      <c r="AO78" s="851"/>
      <c r="AP78" s="851" t="s">
        <v>556</v>
      </c>
      <c r="AQ78" s="851"/>
      <c r="AR78" s="851"/>
      <c r="AS78" s="851"/>
      <c r="AT78" s="851"/>
      <c r="AU78" s="851" t="s">
        <v>556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557</v>
      </c>
      <c r="C79" s="894"/>
      <c r="D79" s="894"/>
      <c r="E79" s="894"/>
      <c r="F79" s="894"/>
      <c r="G79" s="894"/>
      <c r="H79" s="894"/>
      <c r="I79" s="894"/>
      <c r="J79" s="894"/>
      <c r="K79" s="894"/>
      <c r="L79" s="894"/>
      <c r="M79" s="894"/>
      <c r="N79" s="894"/>
      <c r="O79" s="894"/>
      <c r="P79" s="895"/>
      <c r="Q79" s="896">
        <v>489</v>
      </c>
      <c r="R79" s="851"/>
      <c r="S79" s="851"/>
      <c r="T79" s="851"/>
      <c r="U79" s="851"/>
      <c r="V79" s="851">
        <v>416</v>
      </c>
      <c r="W79" s="851"/>
      <c r="X79" s="851"/>
      <c r="Y79" s="851"/>
      <c r="Z79" s="851"/>
      <c r="AA79" s="851">
        <v>72</v>
      </c>
      <c r="AB79" s="851"/>
      <c r="AC79" s="851"/>
      <c r="AD79" s="851"/>
      <c r="AE79" s="851"/>
      <c r="AF79" s="851">
        <v>72</v>
      </c>
      <c r="AG79" s="851"/>
      <c r="AH79" s="851"/>
      <c r="AI79" s="851"/>
      <c r="AJ79" s="851"/>
      <c r="AK79" s="851">
        <v>61</v>
      </c>
      <c r="AL79" s="851"/>
      <c r="AM79" s="851"/>
      <c r="AN79" s="851"/>
      <c r="AO79" s="851"/>
      <c r="AP79" s="851" t="s">
        <v>556</v>
      </c>
      <c r="AQ79" s="851"/>
      <c r="AR79" s="851"/>
      <c r="AS79" s="851"/>
      <c r="AT79" s="851"/>
      <c r="AU79" s="851" t="s">
        <v>556</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558</v>
      </c>
      <c r="C80" s="894"/>
      <c r="D80" s="894"/>
      <c r="E80" s="894"/>
      <c r="F80" s="894"/>
      <c r="G80" s="894"/>
      <c r="H80" s="894"/>
      <c r="I80" s="894"/>
      <c r="J80" s="894"/>
      <c r="K80" s="894"/>
      <c r="L80" s="894"/>
      <c r="M80" s="894"/>
      <c r="N80" s="894"/>
      <c r="O80" s="894"/>
      <c r="P80" s="895"/>
      <c r="Q80" s="896">
        <v>744266</v>
      </c>
      <c r="R80" s="851"/>
      <c r="S80" s="851"/>
      <c r="T80" s="851"/>
      <c r="U80" s="851"/>
      <c r="V80" s="851">
        <v>712499</v>
      </c>
      <c r="W80" s="851"/>
      <c r="X80" s="851"/>
      <c r="Y80" s="851"/>
      <c r="Z80" s="851"/>
      <c r="AA80" s="851">
        <v>31767</v>
      </c>
      <c r="AB80" s="851"/>
      <c r="AC80" s="851"/>
      <c r="AD80" s="851"/>
      <c r="AE80" s="851"/>
      <c r="AF80" s="851">
        <v>31767</v>
      </c>
      <c r="AG80" s="851"/>
      <c r="AH80" s="851"/>
      <c r="AI80" s="851"/>
      <c r="AJ80" s="851"/>
      <c r="AK80" s="851" t="s">
        <v>556</v>
      </c>
      <c r="AL80" s="851"/>
      <c r="AM80" s="851"/>
      <c r="AN80" s="851"/>
      <c r="AO80" s="851"/>
      <c r="AP80" s="851" t="s">
        <v>556</v>
      </c>
      <c r="AQ80" s="851"/>
      <c r="AR80" s="851"/>
      <c r="AS80" s="851"/>
      <c r="AT80" s="851"/>
      <c r="AU80" s="851" t="s">
        <v>556</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34891</v>
      </c>
      <c r="AG88" s="862"/>
      <c r="AH88" s="862"/>
      <c r="AI88" s="862"/>
      <c r="AJ88" s="862"/>
      <c r="AK88" s="859"/>
      <c r="AL88" s="859"/>
      <c r="AM88" s="859"/>
      <c r="AN88" s="859"/>
      <c r="AO88" s="859"/>
      <c r="AP88" s="862">
        <v>1277</v>
      </c>
      <c r="AQ88" s="862"/>
      <c r="AR88" s="862"/>
      <c r="AS88" s="862"/>
      <c r="AT88" s="862"/>
      <c r="AU88" s="862">
        <v>108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23</v>
      </c>
      <c r="CS102" s="870"/>
      <c r="CT102" s="870"/>
      <c r="CU102" s="870"/>
      <c r="CV102" s="913"/>
      <c r="CW102" s="912">
        <v>8</v>
      </c>
      <c r="CX102" s="870"/>
      <c r="CY102" s="870"/>
      <c r="CZ102" s="870"/>
      <c r="DA102" s="913"/>
      <c r="DB102" s="912" t="s">
        <v>560</v>
      </c>
      <c r="DC102" s="870"/>
      <c r="DD102" s="870"/>
      <c r="DE102" s="870"/>
      <c r="DF102" s="913"/>
      <c r="DG102" s="912" t="s">
        <v>560</v>
      </c>
      <c r="DH102" s="870"/>
      <c r="DI102" s="870"/>
      <c r="DJ102" s="870"/>
      <c r="DK102" s="913"/>
      <c r="DL102" s="912" t="s">
        <v>560</v>
      </c>
      <c r="DM102" s="870"/>
      <c r="DN102" s="870"/>
      <c r="DO102" s="870"/>
      <c r="DP102" s="913"/>
      <c r="DQ102" s="912" t="s">
        <v>560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286</v>
      </c>
      <c r="AG109" s="915"/>
      <c r="AH109" s="915"/>
      <c r="AI109" s="915"/>
      <c r="AJ109" s="916"/>
      <c r="AK109" s="914" t="s">
        <v>285</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286</v>
      </c>
      <c r="BW109" s="915"/>
      <c r="BX109" s="915"/>
      <c r="BY109" s="915"/>
      <c r="BZ109" s="916"/>
      <c r="CA109" s="914" t="s">
        <v>285</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286</v>
      </c>
      <c r="DM109" s="915"/>
      <c r="DN109" s="915"/>
      <c r="DO109" s="915"/>
      <c r="DP109" s="916"/>
      <c r="DQ109" s="914" t="s">
        <v>285</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387755</v>
      </c>
      <c r="AB110" s="922"/>
      <c r="AC110" s="922"/>
      <c r="AD110" s="922"/>
      <c r="AE110" s="923"/>
      <c r="AF110" s="924">
        <v>345311</v>
      </c>
      <c r="AG110" s="922"/>
      <c r="AH110" s="922"/>
      <c r="AI110" s="922"/>
      <c r="AJ110" s="923"/>
      <c r="AK110" s="924">
        <v>357728</v>
      </c>
      <c r="AL110" s="922"/>
      <c r="AM110" s="922"/>
      <c r="AN110" s="922"/>
      <c r="AO110" s="923"/>
      <c r="AP110" s="925">
        <v>12.5</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4160971</v>
      </c>
      <c r="BR110" s="957"/>
      <c r="BS110" s="957"/>
      <c r="BT110" s="957"/>
      <c r="BU110" s="957"/>
      <c r="BV110" s="957">
        <v>4334419</v>
      </c>
      <c r="BW110" s="957"/>
      <c r="BX110" s="957"/>
      <c r="BY110" s="957"/>
      <c r="BZ110" s="957"/>
      <c r="CA110" s="957">
        <v>4437500</v>
      </c>
      <c r="CB110" s="957"/>
      <c r="CC110" s="957"/>
      <c r="CD110" s="957"/>
      <c r="CE110" s="957"/>
      <c r="CF110" s="971">
        <v>154.69999999999999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v>6252</v>
      </c>
      <c r="AG112" s="989"/>
      <c r="AH112" s="989"/>
      <c r="AI112" s="989"/>
      <c r="AJ112" s="990"/>
      <c r="AK112" s="991">
        <v>6252</v>
      </c>
      <c r="AL112" s="989"/>
      <c r="AM112" s="989"/>
      <c r="AN112" s="989"/>
      <c r="AO112" s="990"/>
      <c r="AP112" s="992">
        <v>0.2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842219</v>
      </c>
      <c r="BR112" s="950"/>
      <c r="BS112" s="950"/>
      <c r="BT112" s="950"/>
      <c r="BU112" s="950"/>
      <c r="BV112" s="950">
        <v>839761</v>
      </c>
      <c r="BW112" s="950"/>
      <c r="BX112" s="950"/>
      <c r="BY112" s="950"/>
      <c r="BZ112" s="950"/>
      <c r="CA112" s="950">
        <v>830698</v>
      </c>
      <c r="CB112" s="950"/>
      <c r="CC112" s="950"/>
      <c r="CD112" s="950"/>
      <c r="CE112" s="950"/>
      <c r="CF112" s="944">
        <v>29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36200</v>
      </c>
      <c r="AB113" s="964"/>
      <c r="AC113" s="964"/>
      <c r="AD113" s="964"/>
      <c r="AE113" s="965"/>
      <c r="AF113" s="966">
        <v>38073</v>
      </c>
      <c r="AG113" s="964"/>
      <c r="AH113" s="964"/>
      <c r="AI113" s="964"/>
      <c r="AJ113" s="965"/>
      <c r="AK113" s="966">
        <v>40511</v>
      </c>
      <c r="AL113" s="964"/>
      <c r="AM113" s="964"/>
      <c r="AN113" s="964"/>
      <c r="AO113" s="965"/>
      <c r="AP113" s="967">
        <v>1.4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140715</v>
      </c>
      <c r="BR113" s="950"/>
      <c r="BS113" s="950"/>
      <c r="BT113" s="950"/>
      <c r="BU113" s="950"/>
      <c r="BV113" s="950">
        <v>127161</v>
      </c>
      <c r="BW113" s="950"/>
      <c r="BX113" s="950"/>
      <c r="BY113" s="950"/>
      <c r="BZ113" s="950"/>
      <c r="CA113" s="950">
        <v>108477</v>
      </c>
      <c r="CB113" s="950"/>
      <c r="CC113" s="950"/>
      <c r="CD113" s="950"/>
      <c r="CE113" s="950"/>
      <c r="CF113" s="944">
        <v>3.8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10959</v>
      </c>
      <c r="AB114" s="989"/>
      <c r="AC114" s="989"/>
      <c r="AD114" s="989"/>
      <c r="AE114" s="990"/>
      <c r="AF114" s="991">
        <v>15902</v>
      </c>
      <c r="AG114" s="989"/>
      <c r="AH114" s="989"/>
      <c r="AI114" s="989"/>
      <c r="AJ114" s="990"/>
      <c r="AK114" s="991">
        <v>17895</v>
      </c>
      <c r="AL114" s="989"/>
      <c r="AM114" s="989"/>
      <c r="AN114" s="989"/>
      <c r="AO114" s="990"/>
      <c r="AP114" s="992">
        <v>0.6</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1309850</v>
      </c>
      <c r="BR114" s="950"/>
      <c r="BS114" s="950"/>
      <c r="BT114" s="950"/>
      <c r="BU114" s="950"/>
      <c r="BV114" s="950">
        <v>1198563</v>
      </c>
      <c r="BW114" s="950"/>
      <c r="BX114" s="950"/>
      <c r="BY114" s="950"/>
      <c r="BZ114" s="950"/>
      <c r="CA114" s="950">
        <v>1177917</v>
      </c>
      <c r="CB114" s="950"/>
      <c r="CC114" s="950"/>
      <c r="CD114" s="950"/>
      <c r="CE114" s="950"/>
      <c r="CF114" s="944">
        <v>41.1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1500</v>
      </c>
      <c r="BR115" s="950"/>
      <c r="BS115" s="950"/>
      <c r="BT115" s="950"/>
      <c r="BU115" s="950"/>
      <c r="BV115" s="950">
        <v>500</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434914</v>
      </c>
      <c r="AB117" s="1007"/>
      <c r="AC117" s="1007"/>
      <c r="AD117" s="1007"/>
      <c r="AE117" s="1008"/>
      <c r="AF117" s="1009">
        <v>405538</v>
      </c>
      <c r="AG117" s="1007"/>
      <c r="AH117" s="1007"/>
      <c r="AI117" s="1007"/>
      <c r="AJ117" s="1008"/>
      <c r="AK117" s="1009">
        <v>422386</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286</v>
      </c>
      <c r="AG118" s="915"/>
      <c r="AH118" s="915"/>
      <c r="AI118" s="915"/>
      <c r="AJ118" s="916"/>
      <c r="AK118" s="914" t="s">
        <v>285</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432</v>
      </c>
      <c r="BP119" s="1036"/>
      <c r="BQ119" s="1027">
        <v>6455255</v>
      </c>
      <c r="BR119" s="1028"/>
      <c r="BS119" s="1028"/>
      <c r="BT119" s="1028"/>
      <c r="BU119" s="1028"/>
      <c r="BV119" s="1028">
        <v>6500404</v>
      </c>
      <c r="BW119" s="1028"/>
      <c r="BX119" s="1028"/>
      <c r="BY119" s="1028"/>
      <c r="BZ119" s="1028"/>
      <c r="CA119" s="1028">
        <v>6554592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3685278</v>
      </c>
      <c r="BR120" s="957"/>
      <c r="BS120" s="957"/>
      <c r="BT120" s="957"/>
      <c r="BU120" s="957"/>
      <c r="BV120" s="957">
        <v>3954699</v>
      </c>
      <c r="BW120" s="957"/>
      <c r="BX120" s="957"/>
      <c r="BY120" s="957"/>
      <c r="BZ120" s="957"/>
      <c r="CA120" s="957">
        <v>4156459</v>
      </c>
      <c r="CB120" s="957"/>
      <c r="CC120" s="957"/>
      <c r="CD120" s="957"/>
      <c r="CE120" s="957"/>
      <c r="CF120" s="971">
        <v>144.9</v>
      </c>
      <c r="CG120" s="972"/>
      <c r="CH120" s="972"/>
      <c r="CI120" s="972"/>
      <c r="CJ120" s="972"/>
      <c r="CK120" s="1037" t="s">
        <v>436</v>
      </c>
      <c r="CL120" s="1038"/>
      <c r="CM120" s="1038"/>
      <c r="CN120" s="1038"/>
      <c r="CO120" s="1039"/>
      <c r="CP120" s="1045" t="s">
        <v>437</v>
      </c>
      <c r="CQ120" s="1046"/>
      <c r="CR120" s="1046"/>
      <c r="CS120" s="1046"/>
      <c r="CT120" s="1046"/>
      <c r="CU120" s="1046"/>
      <c r="CV120" s="1046"/>
      <c r="CW120" s="1046"/>
      <c r="CX120" s="1046"/>
      <c r="CY120" s="1046"/>
      <c r="CZ120" s="1046"/>
      <c r="DA120" s="1046"/>
      <c r="DB120" s="1046"/>
      <c r="DC120" s="1046"/>
      <c r="DD120" s="1046"/>
      <c r="DE120" s="1046"/>
      <c r="DF120" s="1047"/>
      <c r="DG120" s="956">
        <v>837297</v>
      </c>
      <c r="DH120" s="957"/>
      <c r="DI120" s="957"/>
      <c r="DJ120" s="957"/>
      <c r="DK120" s="957"/>
      <c r="DL120" s="957">
        <v>834205</v>
      </c>
      <c r="DM120" s="957"/>
      <c r="DN120" s="957"/>
      <c r="DO120" s="957"/>
      <c r="DP120" s="957"/>
      <c r="DQ120" s="957">
        <v>824058</v>
      </c>
      <c r="DR120" s="957"/>
      <c r="DS120" s="957"/>
      <c r="DT120" s="957"/>
      <c r="DU120" s="957"/>
      <c r="DV120" s="958">
        <v>28.7</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972544</v>
      </c>
      <c r="BR121" s="950"/>
      <c r="BS121" s="950"/>
      <c r="BT121" s="950"/>
      <c r="BU121" s="950"/>
      <c r="BV121" s="950">
        <v>804228</v>
      </c>
      <c r="BW121" s="950"/>
      <c r="BX121" s="950"/>
      <c r="BY121" s="950"/>
      <c r="BZ121" s="950"/>
      <c r="CA121" s="950">
        <v>518453</v>
      </c>
      <c r="CB121" s="950"/>
      <c r="CC121" s="950"/>
      <c r="CD121" s="950"/>
      <c r="CE121" s="950"/>
      <c r="CF121" s="944">
        <v>18.100000000000001</v>
      </c>
      <c r="CG121" s="945"/>
      <c r="CH121" s="945"/>
      <c r="CI121" s="945"/>
      <c r="CJ121" s="945"/>
      <c r="CK121" s="1040"/>
      <c r="CL121" s="1041"/>
      <c r="CM121" s="1041"/>
      <c r="CN121" s="1041"/>
      <c r="CO121" s="1042"/>
      <c r="CP121" s="1050" t="s">
        <v>440</v>
      </c>
      <c r="CQ121" s="1051"/>
      <c r="CR121" s="1051"/>
      <c r="CS121" s="1051"/>
      <c r="CT121" s="1051"/>
      <c r="CU121" s="1051"/>
      <c r="CV121" s="1051"/>
      <c r="CW121" s="1051"/>
      <c r="CX121" s="1051"/>
      <c r="CY121" s="1051"/>
      <c r="CZ121" s="1051"/>
      <c r="DA121" s="1051"/>
      <c r="DB121" s="1051"/>
      <c r="DC121" s="1051"/>
      <c r="DD121" s="1051"/>
      <c r="DE121" s="1051"/>
      <c r="DF121" s="1052"/>
      <c r="DG121" s="949">
        <v>4922</v>
      </c>
      <c r="DH121" s="950"/>
      <c r="DI121" s="950"/>
      <c r="DJ121" s="950"/>
      <c r="DK121" s="950"/>
      <c r="DL121" s="950">
        <v>5556</v>
      </c>
      <c r="DM121" s="950"/>
      <c r="DN121" s="950"/>
      <c r="DO121" s="950"/>
      <c r="DP121" s="950"/>
      <c r="DQ121" s="950">
        <v>6640</v>
      </c>
      <c r="DR121" s="950"/>
      <c r="DS121" s="950"/>
      <c r="DT121" s="950"/>
      <c r="DU121" s="950"/>
      <c r="DV121" s="951">
        <v>0.2</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3550444</v>
      </c>
      <c r="BR122" s="1028"/>
      <c r="BS122" s="1028"/>
      <c r="BT122" s="1028"/>
      <c r="BU122" s="1028"/>
      <c r="BV122" s="1028">
        <v>3665227</v>
      </c>
      <c r="BW122" s="1028"/>
      <c r="BX122" s="1028"/>
      <c r="BY122" s="1028"/>
      <c r="BZ122" s="1028"/>
      <c r="CA122" s="1028">
        <v>3690485</v>
      </c>
      <c r="CB122" s="1028"/>
      <c r="CC122" s="1028"/>
      <c r="CD122" s="1028"/>
      <c r="CE122" s="1028"/>
      <c r="CF122" s="1048">
        <v>128.69999999999999</v>
      </c>
      <c r="CG122" s="1049"/>
      <c r="CH122" s="1049"/>
      <c r="CI122" s="1049"/>
      <c r="CJ122" s="1049"/>
      <c r="CK122" s="1040"/>
      <c r="CL122" s="1041"/>
      <c r="CM122" s="1041"/>
      <c r="CN122" s="1041"/>
      <c r="CO122" s="1042"/>
      <c r="CP122" s="1050" t="s">
        <v>442</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443</v>
      </c>
      <c r="BP123" s="1036"/>
      <c r="BQ123" s="1095">
        <v>8208266</v>
      </c>
      <c r="BR123" s="1096"/>
      <c r="BS123" s="1096"/>
      <c r="BT123" s="1096"/>
      <c r="BU123" s="1096"/>
      <c r="BV123" s="1096">
        <v>8424154</v>
      </c>
      <c r="BW123" s="1096"/>
      <c r="BX123" s="1096"/>
      <c r="BY123" s="1096"/>
      <c r="BZ123" s="1096"/>
      <c r="CA123" s="1096">
        <v>8365397</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444</v>
      </c>
      <c r="BR124" s="1058"/>
      <c r="BS124" s="1058"/>
      <c r="BT124" s="1058"/>
      <c r="BU124" s="1058"/>
      <c r="BV124" s="1058" t="s">
        <v>444</v>
      </c>
      <c r="BW124" s="1058"/>
      <c r="BX124" s="1058"/>
      <c r="BY124" s="1058"/>
      <c r="BZ124" s="1058"/>
      <c r="CA124" s="1058" t="s">
        <v>444</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366</v>
      </c>
      <c r="DH124" s="1014"/>
      <c r="DI124" s="1014"/>
      <c r="DJ124" s="1014"/>
      <c r="DK124" s="1015"/>
      <c r="DL124" s="1013" t="s">
        <v>366</v>
      </c>
      <c r="DM124" s="1014"/>
      <c r="DN124" s="1014"/>
      <c r="DO124" s="1014"/>
      <c r="DP124" s="1015"/>
      <c r="DQ124" s="1013" t="s">
        <v>366</v>
      </c>
      <c r="DR124" s="1014"/>
      <c r="DS124" s="1014"/>
      <c r="DT124" s="1014"/>
      <c r="DU124" s="1015"/>
      <c r="DV124" s="1016" t="s">
        <v>366</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366</v>
      </c>
      <c r="AB125" s="989"/>
      <c r="AC125" s="989"/>
      <c r="AD125" s="989"/>
      <c r="AE125" s="990"/>
      <c r="AF125" s="991" t="s">
        <v>366</v>
      </c>
      <c r="AG125" s="989"/>
      <c r="AH125" s="989"/>
      <c r="AI125" s="989"/>
      <c r="AJ125" s="990"/>
      <c r="AK125" s="991" t="s">
        <v>366</v>
      </c>
      <c r="AL125" s="989"/>
      <c r="AM125" s="989"/>
      <c r="AN125" s="989"/>
      <c r="AO125" s="990"/>
      <c r="AP125" s="992" t="s">
        <v>366</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366</v>
      </c>
      <c r="DH125" s="957"/>
      <c r="DI125" s="957"/>
      <c r="DJ125" s="957"/>
      <c r="DK125" s="957"/>
      <c r="DL125" s="957" t="s">
        <v>366</v>
      </c>
      <c r="DM125" s="957"/>
      <c r="DN125" s="957"/>
      <c r="DO125" s="957"/>
      <c r="DP125" s="957"/>
      <c r="DQ125" s="957" t="s">
        <v>366</v>
      </c>
      <c r="DR125" s="957"/>
      <c r="DS125" s="957"/>
      <c r="DT125" s="957"/>
      <c r="DU125" s="957"/>
      <c r="DV125" s="958" t="s">
        <v>366</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366</v>
      </c>
      <c r="AB126" s="989"/>
      <c r="AC126" s="989"/>
      <c r="AD126" s="989"/>
      <c r="AE126" s="990"/>
      <c r="AF126" s="991" t="s">
        <v>366</v>
      </c>
      <c r="AG126" s="989"/>
      <c r="AH126" s="989"/>
      <c r="AI126" s="989"/>
      <c r="AJ126" s="990"/>
      <c r="AK126" s="991" t="s">
        <v>366</v>
      </c>
      <c r="AL126" s="989"/>
      <c r="AM126" s="989"/>
      <c r="AN126" s="989"/>
      <c r="AO126" s="990"/>
      <c r="AP126" s="992" t="s">
        <v>366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366</v>
      </c>
      <c r="DH126" s="950"/>
      <c r="DI126" s="950"/>
      <c r="DJ126" s="950"/>
      <c r="DK126" s="950"/>
      <c r="DL126" s="950" t="s">
        <v>366</v>
      </c>
      <c r="DM126" s="950"/>
      <c r="DN126" s="950"/>
      <c r="DO126" s="950"/>
      <c r="DP126" s="950"/>
      <c r="DQ126" s="950" t="s">
        <v>366</v>
      </c>
      <c r="DR126" s="950"/>
      <c r="DS126" s="950"/>
      <c r="DT126" s="950"/>
      <c r="DU126" s="950"/>
      <c r="DV126" s="951" t="s">
        <v>366</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366</v>
      </c>
      <c r="AB127" s="989"/>
      <c r="AC127" s="989"/>
      <c r="AD127" s="989"/>
      <c r="AE127" s="990"/>
      <c r="AF127" s="991" t="s">
        <v>366</v>
      </c>
      <c r="AG127" s="989"/>
      <c r="AH127" s="989"/>
      <c r="AI127" s="989"/>
      <c r="AJ127" s="990"/>
      <c r="AK127" s="991" t="s">
        <v>366</v>
      </c>
      <c r="AL127" s="989"/>
      <c r="AM127" s="989"/>
      <c r="AN127" s="989"/>
      <c r="AO127" s="990"/>
      <c r="AP127" s="992" t="s">
        <v>366</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366</v>
      </c>
      <c r="DH127" s="950"/>
      <c r="DI127" s="950"/>
      <c r="DJ127" s="950"/>
      <c r="DK127" s="950"/>
      <c r="DL127" s="950" t="s">
        <v>366</v>
      </c>
      <c r="DM127" s="950"/>
      <c r="DN127" s="950"/>
      <c r="DO127" s="950"/>
      <c r="DP127" s="950"/>
      <c r="DQ127" s="950" t="s">
        <v>366</v>
      </c>
      <c r="DR127" s="950"/>
      <c r="DS127" s="950"/>
      <c r="DT127" s="950"/>
      <c r="DU127" s="950"/>
      <c r="DV127" s="951" t="s">
        <v>366</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41909</v>
      </c>
      <c r="AB128" s="1078"/>
      <c r="AC128" s="1078"/>
      <c r="AD128" s="1078"/>
      <c r="AE128" s="1079"/>
      <c r="AF128" s="1080">
        <v>24478</v>
      </c>
      <c r="AG128" s="1078"/>
      <c r="AH128" s="1078"/>
      <c r="AI128" s="1078"/>
      <c r="AJ128" s="1079"/>
      <c r="AK128" s="1080">
        <v>7997</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v>1500</v>
      </c>
      <c r="DH128" s="1070"/>
      <c r="DI128" s="1070"/>
      <c r="DJ128" s="1070"/>
      <c r="DK128" s="1070"/>
      <c r="DL128" s="1070">
        <v>500</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3162136</v>
      </c>
      <c r="AB129" s="989"/>
      <c r="AC129" s="989"/>
      <c r="AD129" s="989"/>
      <c r="AE129" s="990"/>
      <c r="AF129" s="991">
        <v>3229030</v>
      </c>
      <c r="AG129" s="989"/>
      <c r="AH129" s="989"/>
      <c r="AI129" s="989"/>
      <c r="AJ129" s="990"/>
      <c r="AK129" s="991">
        <v>3168222</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359139</v>
      </c>
      <c r="AB130" s="989"/>
      <c r="AC130" s="989"/>
      <c r="AD130" s="989"/>
      <c r="AE130" s="990"/>
      <c r="AF130" s="991">
        <v>313419</v>
      </c>
      <c r="AG130" s="989"/>
      <c r="AH130" s="989"/>
      <c r="AI130" s="989"/>
      <c r="AJ130" s="990"/>
      <c r="AK130" s="991">
        <v>299691</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2.5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2802997</v>
      </c>
      <c r="AB131" s="1014"/>
      <c r="AC131" s="1014"/>
      <c r="AD131" s="1014"/>
      <c r="AE131" s="1015"/>
      <c r="AF131" s="1013">
        <v>2915611</v>
      </c>
      <c r="AG131" s="1014"/>
      <c r="AH131" s="1014"/>
      <c r="AI131" s="1014"/>
      <c r="AJ131" s="1015"/>
      <c r="AK131" s="1013">
        <v>2868531</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1.2082067869999999</v>
      </c>
      <c r="AB132" s="1130"/>
      <c r="AC132" s="1130"/>
      <c r="AD132" s="1130"/>
      <c r="AE132" s="1131"/>
      <c r="AF132" s="1132">
        <v>2.3199596929999999</v>
      </c>
      <c r="AG132" s="1130"/>
      <c r="AH132" s="1130"/>
      <c r="AI132" s="1130"/>
      <c r="AJ132" s="1131"/>
      <c r="AK132" s="1132">
        <v>3.9984926079999998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1.8</v>
      </c>
      <c r="AB133" s="1113"/>
      <c r="AC133" s="1113"/>
      <c r="AD133" s="1113"/>
      <c r="AE133" s="1114"/>
      <c r="AF133" s="1112">
        <v>2</v>
      </c>
      <c r="AG133" s="1113"/>
      <c r="AH133" s="1113"/>
      <c r="AI133" s="1113"/>
      <c r="AJ133" s="1114"/>
      <c r="AK133" s="1112">
        <v>2.5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1051173</v>
      </c>
      <c r="L9" s="266">
        <v>92152</v>
      </c>
      <c r="M9" s="267">
        <v>85687</v>
      </c>
      <c r="N9" s="268">
        <v>7.5</v>
      </c>
    </row>
    <row r="10" spans="1:16" x14ac:dyDescent="0.15">
      <c r="A10" s="250"/>
      <c r="B10" s="246"/>
      <c r="C10" s="246"/>
      <c r="D10" s="246"/>
      <c r="E10" s="246"/>
      <c r="F10" s="246"/>
      <c r="G10" s="1152" t="s">
        <v>478</v>
      </c>
      <c r="H10" s="1153"/>
      <c r="I10" s="1153"/>
      <c r="J10" s="1154"/>
      <c r="K10" s="269">
        <v>127481</v>
      </c>
      <c r="L10" s="270">
        <v>11176</v>
      </c>
      <c r="M10" s="271">
        <v>10096</v>
      </c>
      <c r="N10" s="272">
        <v>10.7</v>
      </c>
    </row>
    <row r="11" spans="1:16" ht="13.5" customHeight="1" x14ac:dyDescent="0.15">
      <c r="A11" s="250"/>
      <c r="B11" s="246"/>
      <c r="C11" s="246"/>
      <c r="D11" s="246"/>
      <c r="E11" s="246"/>
      <c r="F11" s="246"/>
      <c r="G11" s="1152" t="s">
        <v>479</v>
      </c>
      <c r="H11" s="1153"/>
      <c r="I11" s="1153"/>
      <c r="J11" s="1154"/>
      <c r="K11" s="269">
        <v>137512</v>
      </c>
      <c r="L11" s="270">
        <v>12055</v>
      </c>
      <c r="M11" s="271">
        <v>13592</v>
      </c>
      <c r="N11" s="272">
        <v>-11.3</v>
      </c>
    </row>
    <row r="12" spans="1:16" ht="13.5" customHeight="1" x14ac:dyDescent="0.15">
      <c r="A12" s="250"/>
      <c r="B12" s="246"/>
      <c r="C12" s="246"/>
      <c r="D12" s="246"/>
      <c r="E12" s="246"/>
      <c r="F12" s="246"/>
      <c r="G12" s="1152" t="s">
        <v>480</v>
      </c>
      <c r="H12" s="1153"/>
      <c r="I12" s="1153"/>
      <c r="J12" s="1154"/>
      <c r="K12" s="269" t="s">
        <v>481</v>
      </c>
      <c r="L12" s="270" t="s">
        <v>481</v>
      </c>
      <c r="M12" s="271">
        <v>962</v>
      </c>
      <c r="N12" s="272" t="s">
        <v>481</v>
      </c>
    </row>
    <row r="13" spans="1:16" ht="13.5" customHeight="1" x14ac:dyDescent="0.15">
      <c r="A13" s="250"/>
      <c r="B13" s="246"/>
      <c r="C13" s="246"/>
      <c r="D13" s="246"/>
      <c r="E13" s="246"/>
      <c r="F13" s="246"/>
      <c r="G13" s="1152" t="s">
        <v>482</v>
      </c>
      <c r="H13" s="1153"/>
      <c r="I13" s="1153"/>
      <c r="J13" s="1154"/>
      <c r="K13" s="269" t="s">
        <v>481</v>
      </c>
      <c r="L13" s="270" t="s">
        <v>481</v>
      </c>
      <c r="M13" s="271">
        <v>34</v>
      </c>
      <c r="N13" s="272" t="s">
        <v>481</v>
      </c>
    </row>
    <row r="14" spans="1:16" ht="13.5" customHeight="1" x14ac:dyDescent="0.15">
      <c r="A14" s="250"/>
      <c r="B14" s="246"/>
      <c r="C14" s="246"/>
      <c r="D14" s="246"/>
      <c r="E14" s="246"/>
      <c r="F14" s="246"/>
      <c r="G14" s="1152" t="s">
        <v>483</v>
      </c>
      <c r="H14" s="1153"/>
      <c r="I14" s="1153"/>
      <c r="J14" s="1154"/>
      <c r="K14" s="269">
        <v>22444</v>
      </c>
      <c r="L14" s="270">
        <v>1968</v>
      </c>
      <c r="M14" s="271">
        <v>3922</v>
      </c>
      <c r="N14" s="272">
        <v>-49.8</v>
      </c>
    </row>
    <row r="15" spans="1:16" ht="13.5" customHeight="1" x14ac:dyDescent="0.15">
      <c r="A15" s="250"/>
      <c r="B15" s="246"/>
      <c r="C15" s="246"/>
      <c r="D15" s="246"/>
      <c r="E15" s="246"/>
      <c r="F15" s="246"/>
      <c r="G15" s="1152" t="s">
        <v>484</v>
      </c>
      <c r="H15" s="1153"/>
      <c r="I15" s="1153"/>
      <c r="J15" s="1154"/>
      <c r="K15" s="269">
        <v>38411</v>
      </c>
      <c r="L15" s="270">
        <v>3367</v>
      </c>
      <c r="M15" s="271">
        <v>1815</v>
      </c>
      <c r="N15" s="272">
        <v>85.5</v>
      </c>
    </row>
    <row r="16" spans="1:16" x14ac:dyDescent="0.15">
      <c r="A16" s="250"/>
      <c r="B16" s="246"/>
      <c r="C16" s="246"/>
      <c r="D16" s="246"/>
      <c r="E16" s="246"/>
      <c r="F16" s="246"/>
      <c r="G16" s="1155" t="s">
        <v>485</v>
      </c>
      <c r="H16" s="1156"/>
      <c r="I16" s="1156"/>
      <c r="J16" s="1157"/>
      <c r="K16" s="270">
        <v>-109511</v>
      </c>
      <c r="L16" s="270">
        <v>-9600</v>
      </c>
      <c r="M16" s="271">
        <v>-9409</v>
      </c>
      <c r="N16" s="272">
        <v>2</v>
      </c>
    </row>
    <row r="17" spans="1:16" x14ac:dyDescent="0.15">
      <c r="A17" s="250"/>
      <c r="B17" s="246"/>
      <c r="C17" s="246"/>
      <c r="D17" s="246"/>
      <c r="E17" s="246"/>
      <c r="F17" s="246"/>
      <c r="G17" s="1155" t="s">
        <v>169</v>
      </c>
      <c r="H17" s="1156"/>
      <c r="I17" s="1156"/>
      <c r="J17" s="1157"/>
      <c r="K17" s="270">
        <v>1267510</v>
      </c>
      <c r="L17" s="270">
        <v>111117</v>
      </c>
      <c r="M17" s="271">
        <v>106699</v>
      </c>
      <c r="N17" s="272">
        <v>4.0999999999999996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11.4</v>
      </c>
      <c r="L21" s="283">
        <v>9.99</v>
      </c>
      <c r="M21" s="284">
        <v>1.41</v>
      </c>
      <c r="N21" s="251"/>
      <c r="O21" s="285"/>
      <c r="P21" s="281"/>
    </row>
    <row r="22" spans="1:16" s="286" customFormat="1" x14ac:dyDescent="0.15">
      <c r="A22" s="281"/>
      <c r="B22" s="251"/>
      <c r="C22" s="251"/>
      <c r="D22" s="251"/>
      <c r="E22" s="251"/>
      <c r="F22" s="251"/>
      <c r="G22" s="1147" t="s">
        <v>491</v>
      </c>
      <c r="H22" s="1148"/>
      <c r="I22" s="1148"/>
      <c r="J22" s="1149"/>
      <c r="K22" s="287">
        <v>97.3</v>
      </c>
      <c r="L22" s="288">
        <v>96.4</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357728</v>
      </c>
      <c r="L32" s="296">
        <v>31360</v>
      </c>
      <c r="M32" s="297">
        <v>51894</v>
      </c>
      <c r="N32" s="298">
        <v>-39.6</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v>6252</v>
      </c>
      <c r="L34" s="296">
        <v>548</v>
      </c>
      <c r="M34" s="297">
        <v>10</v>
      </c>
      <c r="N34" s="298">
        <v>5380</v>
      </c>
    </row>
    <row r="35" spans="1:16" ht="27" customHeight="1" x14ac:dyDescent="0.15">
      <c r="A35" s="250"/>
      <c r="B35" s="246"/>
      <c r="C35" s="246"/>
      <c r="D35" s="246"/>
      <c r="E35" s="246"/>
      <c r="F35" s="246"/>
      <c r="G35" s="1163" t="s">
        <v>498</v>
      </c>
      <c r="H35" s="1164"/>
      <c r="I35" s="1164"/>
      <c r="J35" s="1165"/>
      <c r="K35" s="296">
        <v>40511</v>
      </c>
      <c r="L35" s="296">
        <v>3551</v>
      </c>
      <c r="M35" s="297">
        <v>15077</v>
      </c>
      <c r="N35" s="298">
        <v>-76.400000000000006</v>
      </c>
    </row>
    <row r="36" spans="1:16" ht="27" customHeight="1" x14ac:dyDescent="0.15">
      <c r="A36" s="250"/>
      <c r="B36" s="246"/>
      <c r="C36" s="246"/>
      <c r="D36" s="246"/>
      <c r="E36" s="246"/>
      <c r="F36" s="246"/>
      <c r="G36" s="1163" t="s">
        <v>499</v>
      </c>
      <c r="H36" s="1164"/>
      <c r="I36" s="1164"/>
      <c r="J36" s="1165"/>
      <c r="K36" s="296">
        <v>17895</v>
      </c>
      <c r="L36" s="296">
        <v>1569</v>
      </c>
      <c r="M36" s="297">
        <v>4066</v>
      </c>
      <c r="N36" s="298">
        <v>-61.4</v>
      </c>
    </row>
    <row r="37" spans="1:16" ht="13.5" customHeight="1" x14ac:dyDescent="0.15">
      <c r="A37" s="250"/>
      <c r="B37" s="246"/>
      <c r="C37" s="246"/>
      <c r="D37" s="246"/>
      <c r="E37" s="246"/>
      <c r="F37" s="246"/>
      <c r="G37" s="1163" t="s">
        <v>500</v>
      </c>
      <c r="H37" s="1164"/>
      <c r="I37" s="1164"/>
      <c r="J37" s="1165"/>
      <c r="K37" s="296" t="s">
        <v>481</v>
      </c>
      <c r="L37" s="296" t="s">
        <v>481</v>
      </c>
      <c r="M37" s="297">
        <v>901</v>
      </c>
      <c r="N37" s="298" t="s">
        <v>481</v>
      </c>
    </row>
    <row r="38" spans="1:16" ht="27" customHeight="1" x14ac:dyDescent="0.15">
      <c r="A38" s="250"/>
      <c r="B38" s="246"/>
      <c r="C38" s="246"/>
      <c r="D38" s="246"/>
      <c r="E38" s="246"/>
      <c r="F38" s="246"/>
      <c r="G38" s="1166" t="s">
        <v>501</v>
      </c>
      <c r="H38" s="1167"/>
      <c r="I38" s="1167"/>
      <c r="J38" s="1168"/>
      <c r="K38" s="299" t="s">
        <v>481</v>
      </c>
      <c r="L38" s="299" t="s">
        <v>481</v>
      </c>
      <c r="M38" s="300">
        <v>5</v>
      </c>
      <c r="N38" s="301" t="s">
        <v>481</v>
      </c>
      <c r="O38" s="295"/>
    </row>
    <row r="39" spans="1:16" x14ac:dyDescent="0.15">
      <c r="A39" s="250"/>
      <c r="B39" s="246"/>
      <c r="C39" s="246"/>
      <c r="D39" s="246"/>
      <c r="E39" s="246"/>
      <c r="F39" s="246"/>
      <c r="G39" s="1166" t="s">
        <v>502</v>
      </c>
      <c r="H39" s="1167"/>
      <c r="I39" s="1167"/>
      <c r="J39" s="1168"/>
      <c r="K39" s="302">
        <v>-7997</v>
      </c>
      <c r="L39" s="302">
        <v>-701</v>
      </c>
      <c r="M39" s="303">
        <v>-2383</v>
      </c>
      <c r="N39" s="304">
        <v>-70.599999999999994</v>
      </c>
      <c r="O39" s="295"/>
    </row>
    <row r="40" spans="1:16" ht="27" customHeight="1" x14ac:dyDescent="0.15">
      <c r="A40" s="250"/>
      <c r="B40" s="246"/>
      <c r="C40" s="246"/>
      <c r="D40" s="246"/>
      <c r="E40" s="246"/>
      <c r="F40" s="246"/>
      <c r="G40" s="1163" t="s">
        <v>503</v>
      </c>
      <c r="H40" s="1164"/>
      <c r="I40" s="1164"/>
      <c r="J40" s="1165"/>
      <c r="K40" s="302">
        <v>-299691</v>
      </c>
      <c r="L40" s="302">
        <v>-26273</v>
      </c>
      <c r="M40" s="303">
        <v>-48190</v>
      </c>
      <c r="N40" s="304">
        <v>-45.5</v>
      </c>
      <c r="O40" s="295"/>
    </row>
    <row r="41" spans="1:16" x14ac:dyDescent="0.15">
      <c r="A41" s="250"/>
      <c r="B41" s="246"/>
      <c r="C41" s="246"/>
      <c r="D41" s="246"/>
      <c r="E41" s="246"/>
      <c r="F41" s="246"/>
      <c r="G41" s="1169" t="s">
        <v>280</v>
      </c>
      <c r="H41" s="1170"/>
      <c r="I41" s="1170"/>
      <c r="J41" s="1171"/>
      <c r="K41" s="296">
        <v>114698</v>
      </c>
      <c r="L41" s="302">
        <v>10055</v>
      </c>
      <c r="M41" s="303">
        <v>21380</v>
      </c>
      <c r="N41" s="304">
        <v>-53</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650220</v>
      </c>
      <c r="J51" s="322">
        <v>53675</v>
      </c>
      <c r="K51" s="323">
        <v>90.3</v>
      </c>
      <c r="L51" s="324">
        <v>66496</v>
      </c>
      <c r="M51" s="325">
        <v>-6.2</v>
      </c>
      <c r="N51" s="326">
        <v>96.5</v>
      </c>
    </row>
    <row r="52" spans="1:14" x14ac:dyDescent="0.15">
      <c r="A52" s="250"/>
      <c r="B52" s="246"/>
      <c r="C52" s="246"/>
      <c r="D52" s="246"/>
      <c r="E52" s="246"/>
      <c r="F52" s="246"/>
      <c r="G52" s="327"/>
      <c r="H52" s="328" t="s">
        <v>514</v>
      </c>
      <c r="I52" s="329">
        <v>331720</v>
      </c>
      <c r="J52" s="330">
        <v>27383</v>
      </c>
      <c r="K52" s="331">
        <v>6.5</v>
      </c>
      <c r="L52" s="332">
        <v>36530</v>
      </c>
      <c r="M52" s="333">
        <v>-8.4</v>
      </c>
      <c r="N52" s="334">
        <v>14.9</v>
      </c>
    </row>
    <row r="53" spans="1:14" x14ac:dyDescent="0.15">
      <c r="A53" s="250"/>
      <c r="B53" s="246"/>
      <c r="C53" s="246"/>
      <c r="D53" s="246"/>
      <c r="E53" s="246"/>
      <c r="F53" s="246"/>
      <c r="G53" s="312" t="s">
        <v>515</v>
      </c>
      <c r="H53" s="313"/>
      <c r="I53" s="321">
        <v>682165</v>
      </c>
      <c r="J53" s="322">
        <v>56701</v>
      </c>
      <c r="K53" s="323">
        <v>5.6</v>
      </c>
      <c r="L53" s="324">
        <v>82748</v>
      </c>
      <c r="M53" s="325">
        <v>24.4</v>
      </c>
      <c r="N53" s="326">
        <v>-18.8</v>
      </c>
    </row>
    <row r="54" spans="1:14" x14ac:dyDescent="0.15">
      <c r="A54" s="250"/>
      <c r="B54" s="246"/>
      <c r="C54" s="246"/>
      <c r="D54" s="246"/>
      <c r="E54" s="246"/>
      <c r="F54" s="246"/>
      <c r="G54" s="327"/>
      <c r="H54" s="328" t="s">
        <v>514</v>
      </c>
      <c r="I54" s="329">
        <v>473684</v>
      </c>
      <c r="J54" s="330">
        <v>39372</v>
      </c>
      <c r="K54" s="331">
        <v>43.8</v>
      </c>
      <c r="L54" s="332">
        <v>44732</v>
      </c>
      <c r="M54" s="333">
        <v>22.5</v>
      </c>
      <c r="N54" s="334">
        <v>21.3</v>
      </c>
    </row>
    <row r="55" spans="1:14" x14ac:dyDescent="0.15">
      <c r="A55" s="250"/>
      <c r="B55" s="246"/>
      <c r="C55" s="246"/>
      <c r="D55" s="246"/>
      <c r="E55" s="246"/>
      <c r="F55" s="246"/>
      <c r="G55" s="312" t="s">
        <v>516</v>
      </c>
      <c r="H55" s="313"/>
      <c r="I55" s="321">
        <v>304488</v>
      </c>
      <c r="J55" s="322">
        <v>25828</v>
      </c>
      <c r="K55" s="323">
        <v>-54.4</v>
      </c>
      <c r="L55" s="324">
        <v>91837</v>
      </c>
      <c r="M55" s="325">
        <v>11</v>
      </c>
      <c r="N55" s="326">
        <v>-65.400000000000006</v>
      </c>
    </row>
    <row r="56" spans="1:14" x14ac:dyDescent="0.15">
      <c r="A56" s="250"/>
      <c r="B56" s="246"/>
      <c r="C56" s="246"/>
      <c r="D56" s="246"/>
      <c r="E56" s="246"/>
      <c r="F56" s="246"/>
      <c r="G56" s="327"/>
      <c r="H56" s="328" t="s">
        <v>514</v>
      </c>
      <c r="I56" s="329">
        <v>272043</v>
      </c>
      <c r="J56" s="330">
        <v>23076</v>
      </c>
      <c r="K56" s="331">
        <v>-41.4</v>
      </c>
      <c r="L56" s="332">
        <v>54439</v>
      </c>
      <c r="M56" s="333">
        <v>21.7</v>
      </c>
      <c r="N56" s="334">
        <v>-63.1</v>
      </c>
    </row>
    <row r="57" spans="1:14" x14ac:dyDescent="0.15">
      <c r="A57" s="250"/>
      <c r="B57" s="246"/>
      <c r="C57" s="246"/>
      <c r="D57" s="246"/>
      <c r="E57" s="246"/>
      <c r="F57" s="246"/>
      <c r="G57" s="312" t="s">
        <v>517</v>
      </c>
      <c r="H57" s="313"/>
      <c r="I57" s="321">
        <v>363163</v>
      </c>
      <c r="J57" s="322">
        <v>31243</v>
      </c>
      <c r="K57" s="323">
        <v>21</v>
      </c>
      <c r="L57" s="324">
        <v>75972</v>
      </c>
      <c r="M57" s="325">
        <v>-17.3</v>
      </c>
      <c r="N57" s="326">
        <v>38.299999999999997</v>
      </c>
    </row>
    <row r="58" spans="1:14" x14ac:dyDescent="0.15">
      <c r="A58" s="250"/>
      <c r="B58" s="246"/>
      <c r="C58" s="246"/>
      <c r="D58" s="246"/>
      <c r="E58" s="246"/>
      <c r="F58" s="246"/>
      <c r="G58" s="327"/>
      <c r="H58" s="328" t="s">
        <v>514</v>
      </c>
      <c r="I58" s="329">
        <v>226857</v>
      </c>
      <c r="J58" s="330">
        <v>19516</v>
      </c>
      <c r="K58" s="331">
        <v>-15.4</v>
      </c>
      <c r="L58" s="332">
        <v>40712</v>
      </c>
      <c r="M58" s="333">
        <v>-25.2</v>
      </c>
      <c r="N58" s="334">
        <v>9.8000000000000007</v>
      </c>
    </row>
    <row r="59" spans="1:14" x14ac:dyDescent="0.15">
      <c r="A59" s="250"/>
      <c r="B59" s="246"/>
      <c r="C59" s="246"/>
      <c r="D59" s="246"/>
      <c r="E59" s="246"/>
      <c r="F59" s="246"/>
      <c r="G59" s="312" t="s">
        <v>518</v>
      </c>
      <c r="H59" s="313"/>
      <c r="I59" s="321">
        <v>549721</v>
      </c>
      <c r="J59" s="322">
        <v>48192</v>
      </c>
      <c r="K59" s="323">
        <v>54.2</v>
      </c>
      <c r="L59" s="324">
        <v>79466</v>
      </c>
      <c r="M59" s="325">
        <v>4.5999999999999996</v>
      </c>
      <c r="N59" s="326">
        <v>49.6</v>
      </c>
    </row>
    <row r="60" spans="1:14" x14ac:dyDescent="0.15">
      <c r="A60" s="250"/>
      <c r="B60" s="246"/>
      <c r="C60" s="246"/>
      <c r="D60" s="246"/>
      <c r="E60" s="246"/>
      <c r="F60" s="246"/>
      <c r="G60" s="327"/>
      <c r="H60" s="328" t="s">
        <v>514</v>
      </c>
      <c r="I60" s="335">
        <v>269647</v>
      </c>
      <c r="J60" s="330">
        <v>23639</v>
      </c>
      <c r="K60" s="331">
        <v>21.1</v>
      </c>
      <c r="L60" s="332">
        <v>44645</v>
      </c>
      <c r="M60" s="333">
        <v>9.6999999999999993</v>
      </c>
      <c r="N60" s="334">
        <v>11.4</v>
      </c>
    </row>
    <row r="61" spans="1:14" x14ac:dyDescent="0.15">
      <c r="A61" s="250"/>
      <c r="B61" s="246"/>
      <c r="C61" s="246"/>
      <c r="D61" s="246"/>
      <c r="E61" s="246"/>
      <c r="F61" s="246"/>
      <c r="G61" s="312" t="s">
        <v>519</v>
      </c>
      <c r="H61" s="336"/>
      <c r="I61" s="337">
        <v>509951</v>
      </c>
      <c r="J61" s="338">
        <v>43128</v>
      </c>
      <c r="K61" s="339">
        <v>23.3</v>
      </c>
      <c r="L61" s="340">
        <v>79304</v>
      </c>
      <c r="M61" s="341">
        <v>3.3</v>
      </c>
      <c r="N61" s="326">
        <v>20</v>
      </c>
    </row>
    <row r="62" spans="1:14" x14ac:dyDescent="0.15">
      <c r="A62" s="250"/>
      <c r="B62" s="246"/>
      <c r="C62" s="246"/>
      <c r="D62" s="246"/>
      <c r="E62" s="246"/>
      <c r="F62" s="246"/>
      <c r="G62" s="327"/>
      <c r="H62" s="328" t="s">
        <v>514</v>
      </c>
      <c r="I62" s="329">
        <v>314790</v>
      </c>
      <c r="J62" s="330">
        <v>26597</v>
      </c>
      <c r="K62" s="331">
        <v>2.9</v>
      </c>
      <c r="L62" s="332">
        <v>44212</v>
      </c>
      <c r="M62" s="333">
        <v>4.0999999999999996</v>
      </c>
      <c r="N62" s="334">
        <v>-1.2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38.24</v>
      </c>
      <c r="G47" s="12">
        <v>38.08</v>
      </c>
      <c r="H47" s="12">
        <v>37.78</v>
      </c>
      <c r="I47" s="12">
        <v>37.090000000000003</v>
      </c>
      <c r="J47" s="13">
        <v>37.880000000000003</v>
      </c>
    </row>
    <row r="48" spans="2:10" ht="57.75" customHeight="1" x14ac:dyDescent="0.15">
      <c r="B48" s="14"/>
      <c r="C48" s="1174" t="s">
        <v>4</v>
      </c>
      <c r="D48" s="1174"/>
      <c r="E48" s="1175"/>
      <c r="F48" s="15">
        <v>9</v>
      </c>
      <c r="G48" s="16">
        <v>9.82</v>
      </c>
      <c r="H48" s="16">
        <v>11.74</v>
      </c>
      <c r="I48" s="16">
        <v>12.52</v>
      </c>
      <c r="J48" s="17">
        <v>12.27</v>
      </c>
    </row>
    <row r="49" spans="2:10" ht="57.75" customHeight="1" thickBot="1" x14ac:dyDescent="0.2">
      <c r="B49" s="18"/>
      <c r="C49" s="1176" t="s">
        <v>5</v>
      </c>
      <c r="D49" s="1176"/>
      <c r="E49" s="1177"/>
      <c r="F49" s="19">
        <v>3.68</v>
      </c>
      <c r="G49" s="20">
        <v>11.06</v>
      </c>
      <c r="H49" s="20">
        <v>8.59</v>
      </c>
      <c r="I49" s="20">
        <v>1.1299999999999999</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2018-03-01T05:34:05Z</cp:lastPrinted>
  <dcterms:created xsi:type="dcterms:W3CDTF">2018-01-24T06:21:03Z</dcterms:created>
  <dcterms:modified xsi:type="dcterms:W3CDTF">2018-11-26T01:05:27Z</dcterms:modified>
  <cp:category/>
</cp:coreProperties>
</file>