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21" r:id="rId14"/>
    <sheet name="施設類型別ストック情報分析表①" sheetId="22" r:id="rId15"/>
    <sheet name="施設類型別ストック情報分析表②" sheetId="23" r:id="rId16"/>
  </sheets>
  <calcPr calcId="152511"/>
</workbook>
</file>

<file path=xl/calcChain.xml><?xml version="1.0" encoding="utf-8"?>
<calcChain xmlns="http://schemas.openxmlformats.org/spreadsheetml/2006/main">
  <c r="BG36" i="9" l="1"/>
  <c r="BG35" i="9"/>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U36" i="9"/>
  <c r="C36" i="9"/>
  <c r="CO35" i="9"/>
  <c r="AM35" i="9"/>
  <c r="C34" i="9"/>
  <c r="C35" i="9" s="1"/>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<sst xmlns="http://schemas.openxmlformats.org/spreadsheetml/2006/main" count="1086" uniqueCount="571">
  <si>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</si>
  <si>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</si>
  <si>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</si>
  <si>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</si>
  <si>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</si>
  <si>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</si>
  <si>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</si>
  <si>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</si>
  <si>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</si>
  <si>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</si>
  <si>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</si>
  <si>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</si>
  <si>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</si>
  <si>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</si>
  <si>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</si>
  <si>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</si>
  <si>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</si>
  <si>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</si>
  <si>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</si>
  <si>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</si>
  <si>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</si>
  <si>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</si>
  <si>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</si>
  <si>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</si>
  <si>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</si>
  <si>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</si>
  <si>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</si>
  <si>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</si>
  <si>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</si>
  <si>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</si>
  <si>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</si>
  <si>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</si>
  <si>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</si>
  <si>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</si>
  <si>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</si>
  <si>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</si>
  <si>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</si>
  <si>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</si>
  <si>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</si>
  <si>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</si>
  <si>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</si>
  <si>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</si>
  <si>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</si>
  <si>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</si>
  <si>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</si>
  <si>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</si>
  <si>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</si>
  <si>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</si>
  <si>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</si>
  <si>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</si>
  <si>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</si>
  <si>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</si>
  <si>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</si>
  <si>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</si>
  <si>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</si>
  <si>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</si>
  <si>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</si>
  <si>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</si>
  <si>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</si>
  <si>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</si>
  <si>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</si>
  <si>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</si>
  <si>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</si>
  <si>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</si>
  <si>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</si>
  <si>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</si>
  <si>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</si>
  <si>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</si>
  <si>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</si>
  <si>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</si>
  <si>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</si>
  <si>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</si>
  <si>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</si>
  <si>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</si>
  <si>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</si>
  <si>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</si>
  <si>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</si>
  <si>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</si>
  <si>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</si>
  <si>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</si>
  <si>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</si>
  <si>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</si>
  <si>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筑前町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</si>
  <si>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</si>
  <si>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</si>
  <si>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</si>
  <si>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</si>
  <si>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</si>
  <si>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</si>
  <si>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</si>
  <si>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</si>
  <si>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</si>
  <si>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</si>
  <si>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</si>
  <si>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</si>
  <si>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</si>
  <si>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</si>
  <si>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</si>
  <si>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</si>
  <si>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</si>
  <si>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</si>
  <si>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</si>
  <si>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</si>
  <si>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</si>
  <si>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</si>
  <si>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</si>
  <si>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</si>
  <si>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</si>
  <si>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</si>
  <si>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</si>
  <si>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</si>
  <si>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</si>
  <si>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</si>
  <si>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</si>
  <si>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</si>
  <si>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</si>
  <si>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</si>
  <si>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</si>
  <si>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</si>
  <si>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</si>
  <si>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</si>
  <si>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</si>
  <si>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</si>
  <si>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</si>
  <si>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</si>
  <si>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</si>
  <si>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</si>
  <si>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</si>
  <si>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</si>
  <si>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</si>
  <si>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</si>
  <si>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</si>
  <si>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</si>
  <si>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</si>
  <si>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</si>
  <si>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</si>
  <si>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</si>
  <si>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</si>
  <si>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</si>
  <si>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</si>
  <si>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</si>
  <si>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</si>
  <si>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</si>
  <si>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</si>
  <si>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</si>
  <si>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</si>
  <si>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</si>
  <si>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</si>
  <si>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</si>
  <si>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</si>
  <si>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</si>
  <si>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</si>
  <si>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</si>
  <si>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</si>
  <si>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</si>
  <si>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</si>
  <si>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</si>
  <si>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</si>
  <si>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</si>
  <si>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</si>
  <si>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</si>
  <si>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</si>
  <si>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</si>
  <si>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</si>
  <si>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</si>
  <si>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</si>
  <si>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</si>
  <si>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</si>
  <si>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</si>
  <si>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</si>
  <si>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</si>
  <si>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</si>
  <si>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</si>
  <si>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</si>
  <si>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</si>
  <si>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</si>
  <si>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</si>
  <si>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</si>
  <si>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</si>
  <si>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</si>
  <si>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</si>
  <si>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</si>
  <si>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</si>
  <si>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</si>
  <si>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</si>
  <si>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</si>
  <si>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</si>
  <si>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</si>
  <si>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</si>
  <si>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</si>
  <si>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</si>
  <si>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</si>
  <si>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</si>
  <si>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</si>
  <si>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</si>
  <si>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</si>
  <si>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</si>
  <si>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福岡県筑前町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</si>
  <si>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</si>
  <si>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</si>
  <si>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</si>
  <si>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</si>
  <si>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</si>
  <si>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</si>
  <si>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</si>
  <si>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</si>
  <si>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</si>
  <si>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</si>
  <si>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</si>
  <si>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</si>
  <si>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</si>
  <si>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</si>
  <si>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</si>
  <si>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</si>
  <si>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</si>
  <si>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</si>
  <si>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</si>
  <si>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</si>
  <si>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</si>
  <si>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</si>
  <si>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</si>
  <si>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</si>
  <si>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</si>
  <si>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</si>
  <si>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</si>
  <si>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</si>
  <si>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</si>
  <si>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</si>
  <si>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</si>
  <si>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</si>
  <si>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</si>
  <si>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</si>
  <si>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</si>
  <si>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</si>
  <si>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</si>
  <si>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</si>
  <si>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</si>
  <si>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</si>
  <si>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</si>
  <si>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</si>
  <si>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</si>
  <si>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</si>
  <si>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</si>
  <si>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</si>
  <si>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</si>
  <si>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</si>
  <si>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</si>
  <si>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</si>
  <si>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</si>
  <si>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</si>
  <si>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</si>
  <si>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</si>
  <si>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</si>
  <si>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</si>
  <si>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</si>
  <si>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</si>
  <si>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</si>
  <si>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</si>
  <si>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</si>
  <si>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</si>
  <si>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</si>
  <si>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</si>
  <si>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</si>
  <si>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</si>
  <si>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</si>
  <si>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</si>
  <si>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</si>
  <si>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</si>
  <si>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</si>
  <si>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</si>
  <si>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</si>
  <si>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</si>
  <si>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</si>
  <si>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</si>
  <si>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</si>
  <si>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</si>
  <si>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</si>
  <si>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</si>
  <si>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</si>
  <si>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</si>
  <si>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</si>
  <si>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</si>
  <si>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</si>
  <si>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</si>
  <si>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</si>
  <si>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</si>
  <si>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</si>
  <si>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</si>
  <si>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</si>
  <si>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</si>
  <si>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</si>
  <si>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</si>
  <si>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</si>
  <si>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</si>
  <si>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</si>
  <si>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</si>
  <si>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</si>
  <si>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</si>
  <si>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</si>
  <si>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</si>
  <si>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</si>
  <si>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</si>
  <si>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</si>
  <si>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</si>
  <si>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</si>
  <si>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</si>
  <si>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</si>
  <si>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</si>
  <si>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</si>
  <si>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</si>
  <si>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</si>
  <si>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</si>
  <si>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</si>
  <si>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</si>
  <si>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</si>
  <si>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</si>
  <si>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</si>
  <si>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</si>
  <si>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</si>
  <si>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</si>
  <si>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</si>
  <si>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</si>
  <si>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</si>
  <si>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</si>
  <si>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</si>
  <si>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</si>
  <si>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</si>
  <si>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</si>
  <si>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</si>
  <si>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</si>
  <si>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</si>
  <si>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</si>
  <si>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</si>
  <si>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</si>
  <si>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</si>
  <si>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</si>
  <si>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</si>
  <si>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</si>
  <si>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</si>
  <si>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</si>
  <si>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</si>
  <si>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</si>
  <si>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</si>
  <si>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</si>
  <si>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</si>
  <si>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</si>
  <si>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福岡県筑前町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</si>
  <si>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</si>
  <si>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</si>
  <si>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</si>
  <si>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</si>
  <si>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</si>
  <si>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</si>
  <si>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</si>
  <si>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</si>
  <si>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</si>
  <si>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</si>
  <si>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</si>
  <si>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</si>
  <si>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</si>
  <si>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</si>
  <si>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</si>
  <si>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</si>
  <si>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</si>
  <si>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</si>
  <si>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</si>
  <si>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</si>
  <si>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</si>
  <si>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</si>
  <si>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</si>
  <si>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</si>
  <si>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</si>
  <si>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</si>
  <si>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</si>
  <si>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</si>
  <si>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</si>
  <si>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</si>
  <si>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</si>
  <si>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</si>
  <si>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</si>
  <si>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</si>
  <si>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</si>
  <si>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</si>
  <si>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</si>
  <si>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</si>
  <si>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</si>
  <si>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</si>
  <si>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</si>
  <si>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</si>
  <si>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</si>
  <si>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</si>
  <si>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</si>
  <si>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</si>
  <si>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</si>
  <si>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</si>
  <si>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</si>
  <si>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</si>
  <si>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</si>
  <si>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</si>
  <si>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</si>
  <si>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</si>
  <si>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</si>
  <si>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</si>
  <si>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</si>
  <si>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</si>
  <si>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</si>
  <si>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</si>
  <si>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</si>
  <si>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</si>
  <si>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</si>
  <si>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</si>
  <si>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</si>
  <si>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</si>
  <si>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</si>
  <si>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</si>
  <si>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</si>
  <si>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</si>
  <si>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</si>
  <si>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</si>
  <si>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</si>
  <si>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</si>
  <si>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</si>
  <si>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</si>
  <si>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</si>
  <si>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</si>
  <si>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</si>
  <si>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</si>
  <si>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</si>
  <si>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</si>
  <si>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</si>
  <si>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</si>
  <si>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</si>
  <si>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</si>
  <si>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</si>
  <si>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</si>
  <si>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</si>
  <si>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</si>
  <si>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</si>
  <si>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</si>
  <si>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</si>
  <si>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</si>
  <si>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</si>
  <si>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</si>
  <si>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</si>
  <si>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</si>
  <si>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</si>
  <si>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</si>
  <si>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</si>
  <si>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</si>
  <si>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</si>
  <si>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</si>
  <si>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</si>
  <si>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</si>
  <si>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</si>
  <si>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</si>
  <si>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</si>
  <si>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</si>
  <si>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</si>
  <si>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</si>
  <si>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</si>
  <si>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</si>
  <si>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</si>
  <si>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</si>
  <si>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</si>
  <si>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</si>
  <si>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</si>
  <si>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</si>
  <si>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</si>
  <si>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</si>
  <si>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</si>
  <si>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</si>
  <si>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</si>
  <si>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</si>
  <si>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</si>
  <si>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</si>
  <si>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</si>
  <si>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</si>
  <si>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</si>
  <si>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</si>
  <si>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</si>
  <si>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</si>
  <si>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</si>
  <si>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</si>
  <si>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</si>
  <si>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</si>
  <si>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</si>
  <si>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</si>
  <si>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</si>
  <si>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</si>
  <si>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</si>
  <si>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</si>
  <si>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</si>
  <si>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</si>
  <si>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</si>
  <si>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</si>
  <si>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</si>
  <si>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</si>
  <si>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</si>
  <si>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</si>
  <si>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</si>
  <si>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</si>
  <si>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</si>
  <si>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</si>
  <si>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</si>
  <si>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</si>
  <si>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</si>
  <si>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</si>
  <si>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</si>
  <si>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</si>
  <si>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</si>
  <si>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</si>
  <si>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</si>
  <si>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</si>
  <si>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</si>
  <si>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</si>
  <si>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</si>
  <si>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</si>
  <si>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</si>
  <si>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</si>
  <si>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</si>
  <si>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</si>
  <si>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</si>
  <si>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</si>
  <si>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</si>
  <si>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0.16</t>
  </si>
  <si>
    <t>▲ 2.84</t>
  </si>
  <si>
    <t>国民健康保険事業特別会計</t>
  </si>
  <si>
    <t>▲ 1.34</t>
  </si>
  <si>
    <t>▲ 2.31</t>
  </si>
  <si>
    <t>▲ 3.24</t>
  </si>
  <si>
    <t>▲ 1.38</t>
  </si>
  <si>
    <t>水道事業会計</t>
  </si>
  <si>
    <t>一般会計</t>
  </si>
  <si>
    <t>住宅新築資金等貸付事業特別会計</t>
  </si>
  <si>
    <t>後期高齢者医療特別会計</t>
  </si>
  <si>
    <t>工業用地造成事業特別会計</t>
  </si>
  <si>
    <t>公共下水道事業特別会計</t>
  </si>
  <si>
    <t>農業集落排水事業特別会計</t>
  </si>
  <si>
    <t>その他会計（赤字）</t>
  </si>
  <si>
    <t>その他会計（黒字）</t>
  </si>
  <si>
    <t>甘木・朝倉広域市町村圏事務組合（一般会計）</t>
    <rPh sb="0" eb="2">
      <t>アマギ</t>
    </rPh>
    <rPh sb="3" eb="5">
      <t>アサクラ</t>
    </rPh>
    <rPh sb="5" eb="7">
      <t>コウイキ</t>
    </rPh>
    <rPh sb="7" eb="10">
      <t>シチョウソン</t>
    </rPh>
    <rPh sb="10" eb="11">
      <t>ケン</t>
    </rPh>
    <rPh sb="11" eb="13">
      <t>ジム</t>
    </rPh>
    <rPh sb="13" eb="15">
      <t>クミアイ</t>
    </rPh>
    <rPh sb="16" eb="18">
      <t>イッパン</t>
    </rPh>
    <rPh sb="18" eb="20">
      <t>カイケイ</t>
    </rPh>
    <phoneticPr fontId="30"/>
  </si>
  <si>
    <t>甘木・朝倉広域市町村圏事務組合（消防特別会計）</t>
    <rPh sb="0" eb="2">
      <t>アマギ</t>
    </rPh>
    <rPh sb="3" eb="5">
      <t>アサクラ</t>
    </rPh>
    <rPh sb="5" eb="7">
      <t>コウイキ</t>
    </rPh>
    <rPh sb="7" eb="10">
      <t>シチョウソン</t>
    </rPh>
    <rPh sb="10" eb="11">
      <t>ケン</t>
    </rPh>
    <rPh sb="11" eb="13">
      <t>ジム</t>
    </rPh>
    <rPh sb="13" eb="15">
      <t>クミアイ</t>
    </rPh>
    <rPh sb="16" eb="18">
      <t>ショウボウ</t>
    </rPh>
    <rPh sb="18" eb="20">
      <t>トクベツ</t>
    </rPh>
    <rPh sb="20" eb="22">
      <t>カイケイ</t>
    </rPh>
    <phoneticPr fontId="30"/>
  </si>
  <si>
    <t>甘木・朝倉・三井環境施設組合</t>
    <rPh sb="0" eb="2">
      <t>アマギ</t>
    </rPh>
    <rPh sb="3" eb="5">
      <t>アサクラ</t>
    </rPh>
    <rPh sb="6" eb="8">
      <t>ミイ</t>
    </rPh>
    <rPh sb="8" eb="10">
      <t>カンキョウ</t>
    </rPh>
    <rPh sb="10" eb="12">
      <t>シセツ</t>
    </rPh>
    <rPh sb="12" eb="14">
      <t>クミアイ</t>
    </rPh>
    <phoneticPr fontId="30"/>
  </si>
  <si>
    <t>筑慈苑施設組合（一般会計）</t>
    <rPh sb="0" eb="1">
      <t>チク</t>
    </rPh>
    <rPh sb="1" eb="2">
      <t>ジ</t>
    </rPh>
    <rPh sb="2" eb="3">
      <t>エン</t>
    </rPh>
    <rPh sb="3" eb="5">
      <t>シセツ</t>
    </rPh>
    <rPh sb="5" eb="7">
      <t>クミアイ</t>
    </rPh>
    <rPh sb="8" eb="10">
      <t>イッパン</t>
    </rPh>
    <rPh sb="10" eb="12">
      <t>カイケイ</t>
    </rPh>
    <phoneticPr fontId="30"/>
  </si>
  <si>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30"/>
  </si>
  <si>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30"/>
  </si>
  <si>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30"/>
  </si>
  <si>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</si>
  <si>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30"/>
  </si>
  <si>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30"/>
  </si>
  <si>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30"/>
  </si>
  <si>
    <t>福岡県自治振興組合（一般会計）</t>
    <rPh sb="0" eb="3">
      <t>フクオカケン</t>
    </rPh>
    <rPh sb="3" eb="5">
      <t>ジチ</t>
    </rPh>
    <rPh sb="5" eb="7">
      <t>シンコウ</t>
    </rPh>
    <rPh sb="7" eb="9">
      <t>クミアイ</t>
    </rPh>
    <rPh sb="10" eb="12">
      <t>イッパン</t>
    </rPh>
    <rPh sb="12" eb="14">
      <t>カイケイ</t>
    </rPh>
    <phoneticPr fontId="30"/>
  </si>
  <si>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30"/>
  </si>
  <si>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30"/>
  </si>
  <si>
    <t>福岡県南広域水道企業団(用水供給事業会計）</t>
    <rPh sb="0" eb="3">
      <t>フクオカケン</t>
    </rPh>
    <rPh sb="3" eb="4">
      <t>ナン</t>
    </rPh>
    <rPh sb="4" eb="6">
      <t>コウイキ</t>
    </rPh>
    <rPh sb="6" eb="8">
      <t>スイドウ</t>
    </rPh>
    <rPh sb="8" eb="10">
      <t>キギョウ</t>
    </rPh>
    <rPh sb="10" eb="11">
      <t>ダン</t>
    </rPh>
    <rPh sb="12" eb="14">
      <t>ヨウスイ</t>
    </rPh>
    <rPh sb="14" eb="16">
      <t>キョウキュウ</t>
    </rPh>
    <rPh sb="16" eb="18">
      <t>ジギョウ</t>
    </rPh>
    <rPh sb="18" eb="20">
      <t>カイケイ</t>
    </rPh>
    <phoneticPr fontId="30"/>
  </si>
  <si>
    <t>両筑衛生施設組合（一般会計）</t>
    <rPh sb="0" eb="1">
      <t>リョウ</t>
    </rPh>
    <rPh sb="1" eb="2">
      <t>チク</t>
    </rPh>
    <rPh sb="2" eb="4">
      <t>エイセイ</t>
    </rPh>
    <rPh sb="4" eb="6">
      <t>シセツ</t>
    </rPh>
    <rPh sb="6" eb="8">
      <t>クミアイ</t>
    </rPh>
    <rPh sb="9" eb="11">
      <t>イッパン</t>
    </rPh>
    <rPh sb="11" eb="13">
      <t>カイケイ</t>
    </rPh>
    <phoneticPr fontId="30"/>
  </si>
  <si>
    <t>法適用企業</t>
    <phoneticPr fontId="2"/>
  </si>
  <si>
    <t>筑前町ファーマーズマーケットみなみの里</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</si>
  <si>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</si>
  <si>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</si>
  <si>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</si>
  <si>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</si>
  <si>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</si>
  <si>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</si>
  <si>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</si>
  <si>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</si>
  <si>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</si>
  <si>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</si>
  <si>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は類似団体より低い水準にあるが、将来負担比率は非常に高い状況である。合併特例債の活用により地方債残高が増加したこと、公営企業債等の繰入額が今後も多く見込まれることにより、高い比率となっている。今後はそこで整備した施設についても減価償却率が上がってくるため、公共施設等総合管理計画に基づき、施設の集約化や除却等が必要である。</t>
    <rPh sb="0" eb="2">
      <t>ユウケイ</t>
    </rPh>
    <rPh sb="2" eb="4">
      <t>コテイ</t>
    </rPh>
    <rPh sb="4" eb="6">
      <t>シサン</t>
    </rPh>
    <rPh sb="6" eb="8">
      <t>ゲンカ</t>
    </rPh>
    <rPh sb="8" eb="10">
      <t>ショウキャク</t>
    </rPh>
    <rPh sb="10" eb="11">
      <t>リツ</t>
    </rPh>
    <rPh sb="12" eb="14">
      <t>ルイジ</t>
    </rPh>
    <rPh sb="14" eb="16">
      <t>ダンタイ</t>
    </rPh>
    <rPh sb="18" eb="19">
      <t>ヒク</t>
    </rPh>
    <rPh sb="20" eb="22">
      <t>スイジュン</t>
    </rPh>
    <rPh sb="27" eb="29">
      <t>ショウライ</t>
    </rPh>
    <rPh sb="29" eb="31">
      <t>フタン</t>
    </rPh>
    <rPh sb="31" eb="33">
      <t>ヒリツ</t>
    </rPh>
    <rPh sb="34" eb="36">
      <t>ヒジョウ</t>
    </rPh>
    <rPh sb="37" eb="38">
      <t>タカ</t>
    </rPh>
    <rPh sb="39" eb="41">
      <t>ジョウキョウ</t>
    </rPh>
    <rPh sb="45" eb="47">
      <t>ガッペイ</t>
    </rPh>
    <rPh sb="47" eb="49">
      <t>トクレイ</t>
    </rPh>
    <rPh sb="49" eb="50">
      <t>サイ</t>
    </rPh>
    <rPh sb="51" eb="53">
      <t>カツヨウ</t>
    </rPh>
    <rPh sb="56" eb="58">
      <t>チホウ</t>
    </rPh>
    <rPh sb="58" eb="59">
      <t>サイ</t>
    </rPh>
    <rPh sb="59" eb="60">
      <t>ザン</t>
    </rPh>
    <rPh sb="60" eb="61">
      <t>タカ</t>
    </rPh>
    <rPh sb="62" eb="64">
      <t>ゾウカ</t>
    </rPh>
    <rPh sb="69" eb="71">
      <t>コウエイ</t>
    </rPh>
    <rPh sb="71" eb="73">
      <t>キギョウ</t>
    </rPh>
    <rPh sb="73" eb="74">
      <t>サイ</t>
    </rPh>
    <rPh sb="74" eb="75">
      <t>トウ</t>
    </rPh>
    <rPh sb="76" eb="78">
      <t>クリイレ</t>
    </rPh>
    <rPh sb="78" eb="79">
      <t>ガク</t>
    </rPh>
    <rPh sb="80" eb="82">
      <t>コンゴ</t>
    </rPh>
    <rPh sb="83" eb="84">
      <t>オオ</t>
    </rPh>
    <rPh sb="85" eb="87">
      <t>ミコ</t>
    </rPh>
    <rPh sb="96" eb="97">
      <t>タカ</t>
    </rPh>
    <rPh sb="98" eb="100">
      <t>ヒリツ</t>
    </rPh>
    <rPh sb="107" eb="109">
      <t>コンゴ</t>
    </rPh>
    <rPh sb="113" eb="115">
      <t>セイビ</t>
    </rPh>
    <rPh sb="117" eb="119">
      <t>シセツ</t>
    </rPh>
    <rPh sb="124" eb="126">
      <t>ゲンカ</t>
    </rPh>
    <rPh sb="126" eb="128">
      <t>ショウキャク</t>
    </rPh>
    <rPh sb="128" eb="129">
      <t>リツ</t>
    </rPh>
    <rPh sb="130" eb="131">
      <t>ア</t>
    </rPh>
    <rPh sb="139" eb="141">
      <t>コウキョウ</t>
    </rPh>
    <rPh sb="141" eb="143">
      <t>シセツ</t>
    </rPh>
    <rPh sb="143" eb="144">
      <t>トウ</t>
    </rPh>
    <rPh sb="144" eb="146">
      <t>ソウゴウ</t>
    </rPh>
    <rPh sb="146" eb="148">
      <t>カンリ</t>
    </rPh>
    <rPh sb="148" eb="150">
      <t>ケイカク</t>
    </rPh>
    <rPh sb="151" eb="152">
      <t>モト</t>
    </rPh>
    <rPh sb="155" eb="157">
      <t>シセツ</t>
    </rPh>
    <rPh sb="158" eb="161">
      <t>シュウヤクカ</t>
    </rPh>
    <rPh sb="162" eb="164">
      <t>ジョキャク</t>
    </rPh>
    <rPh sb="164" eb="165">
      <t>トウ</t>
    </rPh>
    <rPh sb="166" eb="168">
      <t>ヒツヨウ</t>
    </rPh>
    <phoneticPr fontId="5"/>
  </si>
  <si>
    <t>有形固定資産減価償却率</t>
    <phoneticPr fontId="5"/>
  </si>
  <si>
    <t>将来負担比率、実質公債費比率ともに類似団体と比較して高い水準にある。合併後に行った、合併特例債を活用した施設整備等に伴う地方債は減少してきているが、上下水道の整備に伴う公営企業への繰入金は今後も増加が見込まれる。今後も厳しい状況が見込まれるため、比率が悪化することのないよう、事業展開する必要がある。</t>
    <rPh sb="0" eb="2">
      <t>ショウライ</t>
    </rPh>
    <rPh sb="2" eb="4">
      <t>フタン</t>
    </rPh>
    <rPh sb="4" eb="6">
      <t>ヒリツ</t>
    </rPh>
    <rPh sb="7" eb="9">
      <t>ジッシツ</t>
    </rPh>
    <rPh sb="9" eb="12">
      <t>コウサイヒ</t>
    </rPh>
    <rPh sb="12" eb="14">
      <t>ヒリツ</t>
    </rPh>
    <rPh sb="17" eb="19">
      <t>ルイジ</t>
    </rPh>
    <rPh sb="19" eb="21">
      <t>ダンタイ</t>
    </rPh>
    <rPh sb="22" eb="24">
      <t>ヒカク</t>
    </rPh>
    <rPh sb="26" eb="27">
      <t>タカ</t>
    </rPh>
    <rPh sb="28" eb="30">
      <t>スイジュン</t>
    </rPh>
    <rPh sb="34" eb="37">
      <t>ガッペイゴ</t>
    </rPh>
    <rPh sb="38" eb="39">
      <t>オコナ</t>
    </rPh>
    <rPh sb="42" eb="44">
      <t>ガッペイ</t>
    </rPh>
    <rPh sb="44" eb="46">
      <t>トクレイ</t>
    </rPh>
    <rPh sb="46" eb="47">
      <t>サイ</t>
    </rPh>
    <rPh sb="48" eb="50">
      <t>カツヨウ</t>
    </rPh>
    <rPh sb="52" eb="54">
      <t>シセツ</t>
    </rPh>
    <rPh sb="54" eb="56">
      <t>セイビ</t>
    </rPh>
    <rPh sb="56" eb="57">
      <t>トウ</t>
    </rPh>
    <rPh sb="58" eb="59">
      <t>トモナ</t>
    </rPh>
    <rPh sb="60" eb="62">
      <t>チホウ</t>
    </rPh>
    <rPh sb="62" eb="63">
      <t>サイ</t>
    </rPh>
    <rPh sb="64" eb="66">
      <t>ゲンショウ</t>
    </rPh>
    <rPh sb="74" eb="76">
      <t>ジョウゲ</t>
    </rPh>
    <rPh sb="76" eb="78">
      <t>スイドウ</t>
    </rPh>
    <rPh sb="79" eb="81">
      <t>セイビ</t>
    </rPh>
    <rPh sb="82" eb="83">
      <t>トモナ</t>
    </rPh>
    <rPh sb="84" eb="86">
      <t>コウエイ</t>
    </rPh>
    <rPh sb="86" eb="88">
      <t>キギョウ</t>
    </rPh>
    <rPh sb="90" eb="92">
      <t>クリイレ</t>
    </rPh>
    <rPh sb="92" eb="93">
      <t>キン</t>
    </rPh>
    <rPh sb="94" eb="96">
      <t>コンゴ</t>
    </rPh>
    <rPh sb="97" eb="99">
      <t>ゾウカ</t>
    </rPh>
    <rPh sb="100" eb="102">
      <t>ミコ</t>
    </rPh>
    <rPh sb="106" eb="108">
      <t>コンゴ</t>
    </rPh>
    <rPh sb="109" eb="110">
      <t>キビ</t>
    </rPh>
    <rPh sb="112" eb="114">
      <t>ジョウキョウ</t>
    </rPh>
    <rPh sb="115" eb="117">
      <t>ミコ</t>
    </rPh>
    <rPh sb="123" eb="125">
      <t>ヒリツ</t>
    </rPh>
    <rPh sb="126" eb="128">
      <t>アッカ</t>
    </rPh>
    <rPh sb="138" eb="140">
      <t>ジギョウ</t>
    </rPh>
    <rPh sb="140" eb="142">
      <t>テンカイ</t>
    </rPh>
    <rPh sb="144" eb="146">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</si>
</sst>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33142</c:v>
                </c:pt>
                <c:pt idx="1">
                  <c:v>42848</c:v>
                </c:pt>
                <c:pt idx="2">
                  <c:v>48759</c:v>
                </c:pt>
                <c:pt idx="3">
                  <c:v>46618</c:v>
                </c:pt>
                <c:pt idx="4">
                  <c:v>61853</c:v>
                </c:pt>
              </c:numCache>
            </c:numRef>
          </c:val>
          <c:smooth val="0"/>
        </c:ser>
        <c:dLbls>
          <c:showLegendKey val="0"/>
          <c:showVal val="0"/>
          <c:showCatName val="0"/>
          <c:showSerName val="0"/>
          <c:showPercent val="0"/>
          <c:showBubbleSize val="0"/>
        </c:dLbls>
        <c:marker val="1"/>
        <c:smooth val="0"/>
        <c:axId val="210206376"/>
        <c:axId val="210208336"/>
      </c:lineChart>
      <c:catAx>
        <c:axId val="210206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208336"/>
        <c:crosses val="autoZero"/>
        <c:auto val="1"/>
        <c:lblAlgn val="ctr"/>
        <c:lblOffset val="100"/>
        <c:tickLblSkip val="1"/>
        <c:tickMarkSkip val="1"/>
        <c:noMultiLvlLbl val="0"/>
      </c:catAx>
      <c:valAx>
        <c:axId val="2102083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206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3.9</c:v>
                </c:pt>
                <c:pt idx="1">
                  <c:v>3.43</c:v>
                </c:pt>
                <c:pt idx="2">
                  <c:v>4.17</c:v>
                </c:pt>
                <c:pt idx="3">
                  <c:v>3.38</c:v>
                </c:pt>
                <c:pt idx="4">
                  <c:v>3.2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39</c:v>
                </c:pt>
                <c:pt idx="1">
                  <c:v>39.549999999999997</c:v>
                </c:pt>
                <c:pt idx="2">
                  <c:v>40.799999999999997</c:v>
                </c:pt>
                <c:pt idx="3">
                  <c:v>41.07</c:v>
                </c:pt>
                <c:pt idx="4">
                  <c:v>36.17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10210296"/>
        <c:axId val="210210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6.8</c:v>
                </c:pt>
                <c:pt idx="1">
                  <c:v>0.57999999999999996</c:v>
                </c:pt>
                <c:pt idx="2">
                  <c:v>2.2999999999999998</c:v>
                </c:pt>
                <c:pt idx="3">
                  <c:v>-0.16</c:v>
                </c:pt>
                <c:pt idx="4">
                  <c:v>-2.84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10210296"/>
        <c:axId val="210210688"/>
      </c:lineChart>
      <c:catAx>
        <c:axId val="210210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0210688"/>
        <c:crosses val="autoZero"/>
        <c:auto val="1"/>
        <c:lblAlgn val="ctr"/>
        <c:lblOffset val="100"/>
        <c:tickLblSkip val="1"/>
        <c:tickMarkSkip val="1"/>
        <c:noMultiLvlLbl val="0"/>
      </c:catAx>
      <c:valAx>
        <c:axId val="210210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210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0.02</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工業用地造成事業特別会計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7.0000000000000007E-2</c:v>
                </c:pt>
                <c:pt idx="2">
                  <c:v>#N/A</c:v>
                </c:pt>
                <c:pt idx="3">
                  <c:v>7.0000000000000007E-2</c:v>
                </c:pt>
                <c:pt idx="4">
                  <c:v>#N/A</c:v>
                </c:pt>
                <c:pt idx="5">
                  <c:v>0.09</c:v>
                </c:pt>
                <c:pt idx="6">
                  <c:v>#N/A</c:v>
                </c:pt>
                <c:pt idx="7">
                  <c:v>0.1</c:v>
                </c:pt>
                <c:pt idx="8">
                  <c:v>#N/A</c:v>
                </c:pt>
                <c:pt idx="9">
                  <c:v>0.06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住宅新築資金等貸付事業特別会計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0.09</c:v>
                </c:pt>
                <c:pt idx="2">
                  <c:v>#N/A</c:v>
                </c:pt>
                <c:pt idx="3">
                  <c:v>0.08</c:v>
                </c:pt>
                <c:pt idx="4">
                  <c:v>#N/A</c:v>
                </c:pt>
                <c:pt idx="5">
                  <c:v>0.09</c:v>
                </c:pt>
                <c:pt idx="6">
                  <c:v>#N/A</c:v>
                </c:pt>
                <c:pt idx="7">
                  <c:v>0.1</c:v>
                </c:pt>
                <c:pt idx="8">
                  <c:v>#N/A</c:v>
                </c:pt>
                <c:pt idx="9">
                  <c:v>0.18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3.81</c:v>
                </c:pt>
                <c:pt idx="2">
                  <c:v>#N/A</c:v>
                </c:pt>
                <c:pt idx="3">
                  <c:v>3.34</c:v>
                </c:pt>
                <c:pt idx="4">
                  <c:v>#N/A</c:v>
                </c:pt>
                <c:pt idx="5">
                  <c:v>4.0599999999999996</c:v>
                </c:pt>
                <c:pt idx="6">
                  <c:v>#N/A</c:v>
                </c:pt>
                <c:pt idx="7">
                  <c:v>3.27</c:v>
                </c:pt>
                <c:pt idx="8">
                  <c:v>#N/A</c:v>
                </c:pt>
                <c:pt idx="9">
                  <c:v>3.01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2.04</c:v>
                </c:pt>
                <c:pt idx="2">
                  <c:v>#N/A</c:v>
                </c:pt>
                <c:pt idx="3">
                  <c:v>2.7</c:v>
                </c:pt>
                <c:pt idx="4">
                  <c:v>#N/A</c:v>
                </c:pt>
                <c:pt idx="5">
                  <c:v>3.87</c:v>
                </c:pt>
                <c:pt idx="6">
                  <c:v>#N/A</c:v>
                </c:pt>
                <c:pt idx="7">
                  <c:v>4.46</c:v>
                </c:pt>
                <c:pt idx="8">
                  <c:v>#N/A</c:v>
                </c:pt>
                <c:pt idx="9">
                  <c:v>5.14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0.18</c:v>
                </c:pt>
                <c:pt idx="2">
                  <c:v>1.34</c:v>
                </c:pt>
                <c:pt idx="3">
                  <c:v>#N/A</c:v>
                </c:pt>
                <c:pt idx="4">
                  <c:v>2.31</c:v>
                </c:pt>
                <c:pt idx="5">
                  <c:v>#N/A</c:v>
                </c:pt>
                <c:pt idx="6">
                  <c:v>3.24</c:v>
                </c:pt>
                <c:pt idx="7">
                  <c:v>#N/A</c:v>
                </c:pt>
                <c:pt idx="8">
                  <c:v>1.38</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04034280"/>
        <c:axId val="304034672"/>
      </c:barChart>
      <c:catAx>
        <c:axId val="304034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4034672"/>
        <c:crosses val="autoZero"/>
        <c:auto val="1"/>
        <c:lblAlgn val="ctr"/>
        <c:lblOffset val="100"/>
        <c:tickLblSkip val="1"/>
        <c:tickMarkSkip val="1"/>
        <c:noMultiLvlLbl val="0"/>
      </c:catAx>
      <c:valAx>
        <c:axId val="304034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4034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1728</c:v>
                </c:pt>
                <c:pt idx="5">
                  <c:v>1734</c:v>
                </c:pt>
                <c:pt idx="8">
                  <c:v>1788</c:v>
                </c:pt>
                <c:pt idx="11">
                  <c:v>1769</c:v>
                </c:pt>
                <c:pt idx="14">
                  <c:v>1642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24</c:v>
                </c:pt>
                <c:pt idx="3">
                  <c:v>24</c:v>
                </c:pt>
                <c:pt idx="6">
                  <c:v>24</c:v>
                </c:pt>
                <c:pt idx="9">
                  <c:v>24</c:v>
                </c:pt>
                <c:pt idx="12">
                  <c:v>23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150</c:v>
                </c:pt>
                <c:pt idx="3">
                  <c:v>149</c:v>
                </c:pt>
                <c:pt idx="6">
                  <c:v>150</c:v>
                </c:pt>
                <c:pt idx="9">
                  <c:v>152</c:v>
                </c:pt>
                <c:pt idx="12">
                  <c:v>129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640</c:v>
                </c:pt>
                <c:pt idx="3">
                  <c:v>700</c:v>
                </c:pt>
                <c:pt idx="6">
                  <c:v>715</c:v>
                </c:pt>
                <c:pt idx="9">
                  <c:v>760</c:v>
                </c:pt>
                <c:pt idx="12">
                  <c:v>783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10</c:v>
                </c:pt>
                <c:pt idx="3">
                  <c:v>7</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1704</c:v>
                </c:pt>
                <c:pt idx="3">
                  <c:v>1658</c:v>
                </c:pt>
                <c:pt idx="6">
                  <c:v>1666</c:v>
                </c:pt>
                <c:pt idx="9">
                  <c:v>1634</c:v>
                </c:pt>
                <c:pt idx="12">
                  <c:v>1539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04035456"/>
        <c:axId val="304035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800</c:v>
                </c:pt>
                <c:pt idx="2">
                  <c:v>#N/A</c:v>
                </c:pt>
                <c:pt idx="3">
                  <c:v>#N/A</c:v>
                </c:pt>
                <c:pt idx="4">
                  <c:v>804</c:v>
                </c:pt>
                <c:pt idx="5">
                  <c:v>#N/A</c:v>
                </c:pt>
                <c:pt idx="6">
                  <c:v>#N/A</c:v>
                </c:pt>
                <c:pt idx="7">
                  <c:v>767</c:v>
                </c:pt>
                <c:pt idx="8">
                  <c:v>#N/A</c:v>
                </c:pt>
                <c:pt idx="9">
                  <c:v>#N/A</c:v>
                </c:pt>
                <c:pt idx="10">
                  <c:v>801</c:v>
                </c:pt>
                <c:pt idx="11">
                  <c:v>#N/A</c:v>
                </c:pt>
                <c:pt idx="12">
                  <c:v>#N/A</c:v>
                </c:pt>
                <c:pt idx="13">
                  <c:v>832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04035456"/>
        <c:axId val="304035848"/>
      </c:lineChart>
      <c:catAx>
        <c:axId val="30403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4035848"/>
        <c:crosses val="autoZero"/>
        <c:auto val="1"/>
        <c:lblAlgn val="ctr"/>
        <c:lblOffset val="100"/>
        <c:tickLblSkip val="1"/>
        <c:tickMarkSkip val="1"/>
        <c:noMultiLvlLbl val="0"/>
      </c:catAx>
      <c:valAx>
        <c:axId val="304035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4035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19606</c:v>
                </c:pt>
                <c:pt idx="5">
                  <c:v>18869</c:v>
                </c:pt>
                <c:pt idx="8">
                  <c:v>18365</c:v>
                </c:pt>
                <c:pt idx="11">
                  <c:v>18018</c:v>
                </c:pt>
                <c:pt idx="14">
                  <c:v>17723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957</c:v>
                </c:pt>
                <c:pt idx="5">
                  <c:v>889</c:v>
                </c:pt>
                <c:pt idx="8">
                  <c:v>860</c:v>
                </c:pt>
                <c:pt idx="11">
                  <c:v>793</c:v>
                </c:pt>
                <c:pt idx="14">
                  <c:v>654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7078</c:v>
                </c:pt>
                <c:pt idx="5">
                  <c:v>6506</c:v>
                </c:pt>
                <c:pt idx="8">
                  <c:v>6549</c:v>
                </c:pt>
                <c:pt idx="11">
                  <c:v>6407</c:v>
                </c:pt>
                <c:pt idx="14">
                  <c:v>5674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1196</c:v>
                </c:pt>
                <c:pt idx="3">
                  <c:v>1427</c:v>
                </c:pt>
                <c:pt idx="6">
                  <c:v>1299</c:v>
                </c:pt>
                <c:pt idx="9">
                  <c:v>1242</c:v>
                </c:pt>
                <c:pt idx="12">
                  <c:v>1209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722</c:v>
                </c:pt>
                <c:pt idx="3">
                  <c:v>624</c:v>
                </c:pt>
                <c:pt idx="6">
                  <c:v>512</c:v>
                </c:pt>
                <c:pt idx="9">
                  <c:v>427</c:v>
                </c:pt>
                <c:pt idx="12">
                  <c:v>297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12943</c:v>
                </c:pt>
                <c:pt idx="3">
                  <c:v>12872</c:v>
                </c:pt>
                <c:pt idx="6">
                  <c:v>12731</c:v>
                </c:pt>
                <c:pt idx="9">
                  <c:v>12454</c:v>
                </c:pt>
                <c:pt idx="12">
                  <c:v>11982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124</c:v>
                </c:pt>
                <c:pt idx="12">
                  <c:v>109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18241</c:v>
                </c:pt>
                <c:pt idx="3">
                  <c:v>17613</c:v>
                </c:pt>
                <c:pt idx="6">
                  <c:v>17208</c:v>
                </c:pt>
                <c:pt idx="9">
                  <c:v>16976</c:v>
                </c:pt>
                <c:pt idx="12">
                  <c:v>16678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04036632"/>
        <c:axId val="304037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5460</c:v>
                </c:pt>
                <c:pt idx="2">
                  <c:v>#N/A</c:v>
                </c:pt>
                <c:pt idx="3">
                  <c:v>#N/A</c:v>
                </c:pt>
                <c:pt idx="4">
                  <c:v>6271</c:v>
                </c:pt>
                <c:pt idx="5">
                  <c:v>#N/A</c:v>
                </c:pt>
                <c:pt idx="6">
                  <c:v>#N/A</c:v>
                </c:pt>
                <c:pt idx="7">
                  <c:v>5976</c:v>
                </c:pt>
                <c:pt idx="8">
                  <c:v>#N/A</c:v>
                </c:pt>
                <c:pt idx="9">
                  <c:v>#N/A</c:v>
                </c:pt>
                <c:pt idx="10">
                  <c:v>6004</c:v>
                </c:pt>
                <c:pt idx="11">
                  <c:v>#N/A</c:v>
                </c:pt>
                <c:pt idx="12">
                  <c:v>#N/A</c:v>
                </c:pt>
                <c:pt idx="13">
                  <c:v>6222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04036632"/>
        <c:axId val="304037024"/>
      </c:lineChart>
      <c:catAx>
        <c:axId val="304036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4037024"/>
        <c:crosses val="autoZero"/>
        <c:auto val="1"/>
        <c:lblAlgn val="ctr"/>
        <c:lblOffset val="100"/>
        <c:tickLblSkip val="1"/>
        <c:tickMarkSkip val="1"/>
        <c:noMultiLvlLbl val="0"/>
      </c:catAx>
      <c:valAx>
        <c:axId val="304037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4036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{0C29EA61-8F4B-4B0E-8B5E-7754FF9D6E08}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{6D356B7A-8A56-4EAB-959A-44BB2EBA736A}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{2323A4D7-4910-4664-B2BB-929B48EE7C8E}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{FCA2329E-405A-4DD7-8DC4-E3FAFBDBF0CA}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{5AEC0EBD-0077-49B4-B848-3FACBD975D21}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39.200000000000003</c:v>
                </c:pt>
              </c:numCache>
            </c:numRef>
          </c:xVal>
          <c:yVal>
            <c:numRef>
              <c:f>公会計指標分析・財政指標組合せ分析表!$K$51:$O$51</c:f>
              <c:numCache>
                <c:formatCode>#,##0.0;"▲ "#,##0.0</c:formatCode>
                <c:ptCount val="5"/>
                <c:pt idx="3">
                  <c:v>100.9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{CE1D2717-1AB6-47A1-A503-47CBE1C5C699}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{423A254B-CF64-4EF3-9A19-EFD1085318DE}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{FF505B3E-8A17-4C32-8898-3E7EF418EC12}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{FD99ACC5-7B6B-4C4E-AE53-069925675EBB}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{5AC6C649-3426-447E-B379-E6BFC4644654}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05615888"/>
        <c:axId val="305616280"/>
      </c:scatterChart>
      <c:valAx>
        <c:axId val="305615888"/>
        <c:scaling>
          <c:orientation val="minMax"/>
          <c:max val="55"/>
          <c:min val="3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5616280"/>
        <c:crosses val="autoZero"/>
        <c:crossBetween val="midCat"/>
      </c:valAx>
      <c:valAx>
        <c:axId val="305616280"/>
        <c:scaling>
          <c:orientation val="minMax"/>
          <c:max val="1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56158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{9F0E5001-1459-4B0E-8A2E-C27400C7D944}</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2.3342489165598487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{96C3E61E-03EA-47B3-B914-0F3139D45653}</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4.0068363547579811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{88F23297-4EB8-40E5-AB2F-DC92E9CE1D45}</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3342560976047623E-2"/>
                  <c:y val="-6.192939117904379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{50245848-0745-4152-986E-209EAEEE3395}</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4.0068435358028946E-2"/>
                  <c:y val="-6.312507505189302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{1A65FCD2-2BEB-4B04-B92B-CD16CF343A7B}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c:v>
                </c:pt>
                <c:pt idx="1">
                  <c:v>13.6</c:v>
                </c:pt>
                <c:pt idx="2">
                  <c:v>13.1</c:v>
                </c:pt>
                <c:pt idx="3">
                  <c:v>13.2</c:v>
                </c:pt>
                <c:pt idx="4">
                  <c:v>13.5</c:v>
                </c:pt>
              </c:numCache>
            </c:numRef>
          </c:xVal>
          <c:yVal>
            <c:numRef>
              <c:f>公会計指標分析・財政指標組合せ分析表!$K$73:$O$73</c:f>
              <c:numCache>
                <c:formatCode>#,##0.0;"▲ "#,##0.0</c:formatCode>
                <c:ptCount val="5"/>
                <c:pt idx="0">
                  <c:v>90.7</c:v>
                </c:pt>
                <c:pt idx="1">
                  <c:v>103</c:v>
                </c:pt>
                <c:pt idx="2">
                  <c:v>101.3</c:v>
                </c:pt>
                <c:pt idx="3">
                  <c:v>100.9</c:v>
                </c:pt>
                <c:pt idx="4">
                  <c:v>106.6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{A70BC4C8-74EC-4AFE-9B11-523E92DFE0C8}</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{7BB925C1-CFEE-45C6-995F-93157351750E}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{4B67894E-9BAD-4526-9C94-D661E124EF57}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{B46CB256-C7E7-425A-912E-186D3C7171C8}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{0AFB06A3-A28A-4688-845B-B81DAC1B737F}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05617064"/>
        <c:axId val="305617456"/>
      </c:scatterChart>
      <c:valAx>
        <c:axId val="305617064"/>
        <c:scaling>
          <c:orientation val="minMax"/>
          <c:max val="14.6"/>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5617456"/>
        <c:crosses val="autoZero"/>
        <c:crossBetween val="midCat"/>
      </c:valAx>
      <c:valAx>
        <c:axId val="305617456"/>
        <c:scaling>
          <c:orientation val="minMax"/>
          <c:max val="12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56170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一般会計等（普通会計）の元利償還金については、</a:t>
          </a:r>
          <a:r>
            <a:rPr kumimoji="1" lang="ja-JP" altLang="en-US" sz="1100">
              <a:solidFill>
                <a:schemeClr val="dk1"/>
              </a:solidFill>
              <a:effectLst/>
              <a:latin typeface="+mn-lt"/>
              <a:ea typeface="+mn-ea"/>
              <a:cs typeface="+mn-cs"/>
            </a:rPr>
            <a:t>平成２３年度をピークに</a:t>
          </a:r>
          <a:r>
            <a:rPr kumimoji="1" lang="ja-JP" altLang="ja-JP" sz="1100">
              <a:solidFill>
                <a:schemeClr val="dk1"/>
              </a:solidFill>
              <a:effectLst/>
              <a:latin typeface="+mn-lt"/>
              <a:ea typeface="+mn-ea"/>
              <a:cs typeface="+mn-cs"/>
            </a:rPr>
            <a:t>減少傾向にある。</a:t>
          </a:r>
          <a:endParaRPr lang="ja-JP" altLang="ja-JP" sz="1400">
            <a:effectLst/>
          </a:endParaRPr>
        </a:p>
        <a:p>
          <a:r>
            <a:rPr kumimoji="1" lang="ja-JP" altLang="ja-JP" sz="1100">
              <a:solidFill>
                <a:schemeClr val="dk1"/>
              </a:solidFill>
              <a:effectLst/>
              <a:latin typeface="+mn-lt"/>
              <a:ea typeface="+mn-ea"/>
              <a:cs typeface="+mn-cs"/>
            </a:rPr>
            <a:t>ただし、上下水道の整備に伴う公営企業債の元利償還金に対する繰入金の増加は避けられない状況である。公共下水道事業が平成</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年頃、水道事業が平成</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年頃までは高い数値で推移する見込みであるため、今後も厳しい状況である。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一般会計等（普通会計）の地方債残高は、主に合併特例債の活用により増加が続いていたが、平成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年度をピークに減少してきている。一方で、公営企業債等繰入見込額は、平成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年度から水道事業会計の元金償還が始まったことにより高い数値となっており、今後も増加が見込まれる。</a:t>
          </a:r>
          <a:endParaRPr lang="ja-JP" altLang="ja-JP" sz="1400">
            <a:effectLst/>
          </a:endParaRPr>
        </a:p>
        <a:p>
          <a:r>
            <a:rPr kumimoji="1" lang="ja-JP" altLang="ja-JP" sz="1100">
              <a:solidFill>
                <a:schemeClr val="dk1"/>
              </a:solidFill>
              <a:effectLst/>
              <a:latin typeface="+mn-lt"/>
              <a:ea typeface="+mn-ea"/>
              <a:cs typeface="+mn-cs"/>
            </a:rPr>
            <a:t>また、普通交付税・臨時財政対策債が平成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段階的に一本算定になっており、今後において収支不足による基金の取崩しの予定があること、合併特例債の償還等が進み、基準財政需要額算入見込額も減少していくことなども考慮しながら、比率が悪化することのないよう事業展開す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福岡県筑前町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29,653
29,458
67.10
13,380,396
13,139,668
237,336
7,422,823
16,677,580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106.6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有形固定資産減価償却率は類似団体より低い水準にあるが、老朽化した施設や合併により同様の施設もあるため、公共施設等総合管理計画に基づき、施設の集約化や除却等が必要である。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66" name="直線コネクタ 65"/>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67"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68" name="直線コネクタ 67"/>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69"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0" name="直線コネクタ 69"/>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1"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2" name="フローチャート : 判断 71"/>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3" name="フローチャート : 判断 72"/>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64589</xdr:rowOff>
    </xdr:from>
    <xdr:to>
      <xdr:col>3</xdr:col>
      <xdr:colOff>511175</xdr:colOff>
      <xdr:row>31</xdr:row>
      <xdr:rowOff>166189</xdr:rowOff>
    </xdr:to>
    <xdr:sp macro="" textlink="">
      <xdr:nvSpPr>
        <xdr:cNvPr id="79" name="円/楕円 78"/>
        <xdr:cNvSpPr/>
      </xdr:nvSpPr>
      <xdr:spPr>
        <a:xfrm>
          <a:off x="4000500" y="61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87647</xdr:rowOff>
    </xdr:from>
    <xdr:ext cx="405111" cy="259045"/>
    <xdr:sp macro="" textlink="">
      <xdr:nvSpPr>
        <xdr:cNvPr id="80" name="n_1aveValue有形固定資産減価償却率"/>
        <xdr:cNvSpPr txBox="1"/>
      </xdr:nvSpPr>
      <xdr:spPr>
        <a:xfrm>
          <a:off x="3836043"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157316</xdr:rowOff>
    </xdr:from>
    <xdr:ext cx="405111" cy="259045"/>
    <xdr:sp macro="" textlink="">
      <xdr:nvSpPr>
        <xdr:cNvPr id="81" name="n_1mainValue有形固定資産減価償却率"/>
        <xdr:cNvSpPr txBox="1"/>
      </xdr:nvSpPr>
      <xdr:spPr>
        <a:xfrm>
          <a:off x="3836043"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29,653
29,458
67.10
13,380,396
13,139,668
237,336
7,422,823
16,677,580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106.6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12065</xdr:rowOff>
    </xdr:from>
    <xdr:to>
      <xdr:col>5</xdr:col>
      <xdr:colOff>409575</xdr:colOff>
      <xdr:row>38</xdr:row>
      <xdr:rowOff>113665</xdr:rowOff>
    </xdr:to>
    <xdr:sp macro="" textlink="">
      <xdr:nvSpPr>
        <xdr:cNvPr id="70" name="円/楕円 69"/>
        <xdr:cNvSpPr/>
      </xdr:nvSpPr>
      <xdr:spPr>
        <a:xfrm>
          <a:off x="3746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101617</xdr:rowOff>
    </xdr:from>
    <xdr:ext cx="405111" cy="259045"/>
    <xdr:sp macro="" textlink="">
      <xdr:nvSpPr>
        <xdr:cNvPr id="71" name="n_1aveValue【道路】&#10;有形固定資産減価償却率"/>
        <xdr:cNvSpPr txBox="1"/>
      </xdr:nvSpPr>
      <xdr:spPr>
        <a:xfrm>
          <a:off x="3582043"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104792</xdr:rowOff>
    </xdr:from>
    <xdr:ext cx="405111" cy="259045"/>
    <xdr:sp macro="" textlink="">
      <xdr:nvSpPr>
        <xdr:cNvPr id="72" name="n_1mainValue【道路】&#10;有形固定資産減価償却率"/>
        <xdr:cNvSpPr txBox="1"/>
      </xdr:nvSpPr>
      <xdr:spPr>
        <a:xfrm>
          <a:off x="3582043"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152410</xdr:rowOff>
    </xdr:from>
    <xdr:to>
      <xdr:col>14</xdr:col>
      <xdr:colOff>79375</xdr:colOff>
      <xdr:row>36</xdr:row>
      <xdr:rowOff>82560</xdr:rowOff>
    </xdr:to>
    <xdr:sp macro="" textlink="">
      <xdr:nvSpPr>
        <xdr:cNvPr id="108" name="円/楕円 107"/>
        <xdr:cNvSpPr/>
      </xdr:nvSpPr>
      <xdr:spPr>
        <a:xfrm>
          <a:off x="9588500" y="615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107063</xdr:rowOff>
    </xdr:from>
    <xdr:ext cx="469744" cy="259045"/>
    <xdr:sp macro="" textlink="">
      <xdr:nvSpPr>
        <xdr:cNvPr id="109" name="n_1aveValue【道路】&#10;一人当たり延長"/>
        <xdr:cNvSpPr txBox="1"/>
      </xdr:nvSpPr>
      <xdr:spPr>
        <a:xfrm>
          <a:off x="9391727" y="679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99087</xdr:rowOff>
    </xdr:from>
    <xdr:ext cx="534377" cy="259045"/>
    <xdr:sp macro="" textlink="">
      <xdr:nvSpPr>
        <xdr:cNvPr id="110" name="n_1mainValue【道路】&#10;一人当たり延長"/>
        <xdr:cNvSpPr txBox="1"/>
      </xdr:nvSpPr>
      <xdr:spPr>
        <a:xfrm>
          <a:off x="9359410" y="592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64770</xdr:rowOff>
    </xdr:from>
    <xdr:to>
      <xdr:col>6</xdr:col>
      <xdr:colOff>510540</xdr:colOff>
      <xdr:row>59</xdr:row>
      <xdr:rowOff>104775</xdr:rowOff>
    </xdr:to>
    <xdr:cxnSp macro="">
      <xdr:nvCxnSpPr>
        <xdr:cNvPr id="134" name="直線コネクタ 133"/>
        <xdr:cNvCxnSpPr/>
      </xdr:nvCxnSpPr>
      <xdr:spPr>
        <a:xfrm flipV="1">
          <a:off x="4634865" y="9665970"/>
          <a:ext cx="0" cy="55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108602</xdr:rowOff>
    </xdr:from>
    <xdr:ext cx="405111" cy="259045"/>
    <xdr:sp macro="" textlink="">
      <xdr:nvSpPr>
        <xdr:cNvPr id="135" name="【橋りょう・トンネル】&#10;有形固定資産減価償却率最小値テキスト"/>
        <xdr:cNvSpPr txBox="1"/>
      </xdr:nvSpPr>
      <xdr:spPr>
        <a:xfrm>
          <a:off x="4724400"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59</xdr:row>
      <xdr:rowOff>104775</xdr:rowOff>
    </xdr:from>
    <xdr:to>
      <xdr:col>6</xdr:col>
      <xdr:colOff>600075</xdr:colOff>
      <xdr:row>59</xdr:row>
      <xdr:rowOff>104775</xdr:rowOff>
    </xdr:to>
    <xdr:cxnSp macro="">
      <xdr:nvCxnSpPr>
        <xdr:cNvPr id="136" name="直線コネクタ 135"/>
        <xdr:cNvCxnSpPr/>
      </xdr:nvCxnSpPr>
      <xdr:spPr>
        <a:xfrm>
          <a:off x="4546600" y="1022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11447</xdr:rowOff>
    </xdr:from>
    <xdr:ext cx="405111" cy="259045"/>
    <xdr:sp macro="" textlink="">
      <xdr:nvSpPr>
        <xdr:cNvPr id="137" name="【橋りょう・トンネル】&#10;有形固定資産減価償却率最大値テキスト"/>
        <xdr:cNvSpPr txBox="1"/>
      </xdr:nvSpPr>
      <xdr:spPr>
        <a:xfrm>
          <a:off x="47244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56</xdr:row>
      <xdr:rowOff>64770</xdr:rowOff>
    </xdr:from>
    <xdr:to>
      <xdr:col>6</xdr:col>
      <xdr:colOff>600075</xdr:colOff>
      <xdr:row>56</xdr:row>
      <xdr:rowOff>64770</xdr:rowOff>
    </xdr:to>
    <xdr:cxnSp macro="">
      <xdr:nvCxnSpPr>
        <xdr:cNvPr id="138" name="直線コネクタ 137"/>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123842</xdr:rowOff>
    </xdr:from>
    <xdr:ext cx="405111" cy="259045"/>
    <xdr:sp macro="" textlink="">
      <xdr:nvSpPr>
        <xdr:cNvPr id="139" name="【橋りょう・トンネル】&#10;有形固定資産減価償却率平均値テキスト"/>
        <xdr:cNvSpPr txBox="1"/>
      </xdr:nvSpPr>
      <xdr:spPr>
        <a:xfrm>
          <a:off x="4724400" y="9896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145415</xdr:rowOff>
    </xdr:from>
    <xdr:to>
      <xdr:col>6</xdr:col>
      <xdr:colOff>561975</xdr:colOff>
      <xdr:row>58</xdr:row>
      <xdr:rowOff>75565</xdr:rowOff>
    </xdr:to>
    <xdr:sp macro="" textlink="">
      <xdr:nvSpPr>
        <xdr:cNvPr id="140" name="フローチャート : 判断 139"/>
        <xdr:cNvSpPr/>
      </xdr:nvSpPr>
      <xdr:spPr>
        <a:xfrm>
          <a:off x="4584700" y="991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50165</xdr:rowOff>
    </xdr:from>
    <xdr:to>
      <xdr:col>5</xdr:col>
      <xdr:colOff>409575</xdr:colOff>
      <xdr:row>58</xdr:row>
      <xdr:rowOff>151765</xdr:rowOff>
    </xdr:to>
    <xdr:sp macro="" textlink="">
      <xdr:nvSpPr>
        <xdr:cNvPr id="141" name="フローチャート : 判断 140"/>
        <xdr:cNvSpPr/>
      </xdr:nvSpPr>
      <xdr:spPr>
        <a:xfrm>
          <a:off x="3746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109220</xdr:rowOff>
    </xdr:from>
    <xdr:to>
      <xdr:col>5</xdr:col>
      <xdr:colOff>409575</xdr:colOff>
      <xdr:row>64</xdr:row>
      <xdr:rowOff>39370</xdr:rowOff>
    </xdr:to>
    <xdr:sp macro="" textlink="">
      <xdr:nvSpPr>
        <xdr:cNvPr id="147" name="円/楕円 146"/>
        <xdr:cNvSpPr/>
      </xdr:nvSpPr>
      <xdr:spPr>
        <a:xfrm>
          <a:off x="3746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168292</xdr:rowOff>
    </xdr:from>
    <xdr:ext cx="405111" cy="259045"/>
    <xdr:sp macro="" textlink="">
      <xdr:nvSpPr>
        <xdr:cNvPr id="148" name="n_1aveValue【橋りょう・トンネル】&#10;有形固定資産減価償却率"/>
        <xdr:cNvSpPr txBox="1"/>
      </xdr:nvSpPr>
      <xdr:spPr>
        <a:xfrm>
          <a:off x="3582043"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175835</xdr:colOff>
      <xdr:row>64</xdr:row>
      <xdr:rowOff>30497</xdr:rowOff>
    </xdr:from>
    <xdr:ext cx="340478" cy="259045"/>
    <xdr:sp macro="" textlink="">
      <xdr:nvSpPr>
        <xdr:cNvPr id="149" name="n_1mainValue【橋りょう・トンネル】&#10;有形固定資産減価償却率"/>
        <xdr:cNvSpPr txBox="1"/>
      </xdr:nvSpPr>
      <xdr:spPr>
        <a:xfrm>
          <a:off x="3614360" y="110032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3" name="直線コネクタ 172"/>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4"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5" name="直線コネクタ 174"/>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6"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7" name="直線コネクタ 176"/>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8"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79" name="フローチャート : 判断 178"/>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80" name="フローチャート : 判断 179"/>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2536</xdr:rowOff>
    </xdr:from>
    <xdr:to>
      <xdr:col>14</xdr:col>
      <xdr:colOff>79375</xdr:colOff>
      <xdr:row>64</xdr:row>
      <xdr:rowOff>104136</xdr:rowOff>
    </xdr:to>
    <xdr:sp macro="" textlink="">
      <xdr:nvSpPr>
        <xdr:cNvPr id="186" name="円/楕円 185"/>
        <xdr:cNvSpPr/>
      </xdr:nvSpPr>
      <xdr:spPr>
        <a:xfrm>
          <a:off x="9588500" y="1097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99472</xdr:rowOff>
    </xdr:from>
    <xdr:ext cx="599010" cy="259045"/>
    <xdr:sp macro="" textlink="">
      <xdr:nvSpPr>
        <xdr:cNvPr id="187"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95263</xdr:rowOff>
    </xdr:from>
    <xdr:ext cx="469744" cy="259045"/>
    <xdr:sp macro="" textlink="">
      <xdr:nvSpPr>
        <xdr:cNvPr id="188" name="n_1mainValue【橋りょう・トンネル】&#10;一人当たり有形固定資産（償却資産）額"/>
        <xdr:cNvSpPr txBox="1"/>
      </xdr:nvSpPr>
      <xdr:spPr>
        <a:xfrm>
          <a:off x="9391727" y="1106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7" name="テキスト ボックス 20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11" name="直線コネクタ 210"/>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12"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13" name="直線コネクタ 212"/>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4"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5" name="直線コネクタ 21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16019</xdr:rowOff>
    </xdr:from>
    <xdr:ext cx="405111" cy="259045"/>
    <xdr:sp macro="" textlink="">
      <xdr:nvSpPr>
        <xdr:cNvPr id="216" name="【公営住宅】&#10;有形固定資産減価償却率平均値テキスト"/>
        <xdr:cNvSpPr txBox="1"/>
      </xdr:nvSpPr>
      <xdr:spPr>
        <a:xfrm>
          <a:off x="4724400" y="1407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17" name="フローチャート : 判断 216"/>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18" name="フローチャート : 判断 217"/>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126746</xdr:rowOff>
    </xdr:from>
    <xdr:to>
      <xdr:col>5</xdr:col>
      <xdr:colOff>409575</xdr:colOff>
      <xdr:row>85</xdr:row>
      <xdr:rowOff>56896</xdr:rowOff>
    </xdr:to>
    <xdr:sp macro="" textlink="">
      <xdr:nvSpPr>
        <xdr:cNvPr id="224" name="円/楕円 223"/>
        <xdr:cNvSpPr/>
      </xdr:nvSpPr>
      <xdr:spPr>
        <a:xfrm>
          <a:off x="37465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93997</xdr:rowOff>
    </xdr:from>
    <xdr:ext cx="405111" cy="259045"/>
    <xdr:sp macro="" textlink="">
      <xdr:nvSpPr>
        <xdr:cNvPr id="225" name="n_1aveValue【公営住宅】&#10;有形固定資産減価償却率"/>
        <xdr:cNvSpPr txBox="1"/>
      </xdr:nvSpPr>
      <xdr:spPr>
        <a:xfrm>
          <a:off x="3582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48023</xdr:rowOff>
    </xdr:from>
    <xdr:ext cx="405111" cy="259045"/>
    <xdr:sp macro="" textlink="">
      <xdr:nvSpPr>
        <xdr:cNvPr id="226" name="n_1mainValue【公営住宅】&#10;有形固定資産減価償却率"/>
        <xdr:cNvSpPr txBox="1"/>
      </xdr:nvSpPr>
      <xdr:spPr>
        <a:xfrm>
          <a:off x="3582043" y="1462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7" name="直線コネクタ 2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8" name="テキスト ボックス 2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9" name="直線コネクタ 2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0" name="テキスト ボックス 2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1" name="直線コネクタ 2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2" name="テキスト ボックス 2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3" name="直線コネクタ 2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4" name="テキスト ボックス 2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5" name="直線コネクタ 2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6" name="テキスト ボックス 2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50" name="直線コネクタ 249"/>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51"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52" name="直線コネクタ 251"/>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53"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54" name="直線コネクタ 253"/>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255" name="【公営住宅】&#10;一人当たり面積平均値テキスト"/>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56" name="フローチャート : 判断 255"/>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57" name="フローチャート : 判断 256"/>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133604</xdr:rowOff>
    </xdr:from>
    <xdr:to>
      <xdr:col>14</xdr:col>
      <xdr:colOff>79375</xdr:colOff>
      <xdr:row>84</xdr:row>
      <xdr:rowOff>63754</xdr:rowOff>
    </xdr:to>
    <xdr:sp macro="" textlink="">
      <xdr:nvSpPr>
        <xdr:cNvPr id="263" name="円/楕円 262"/>
        <xdr:cNvSpPr/>
      </xdr:nvSpPr>
      <xdr:spPr>
        <a:xfrm>
          <a:off x="95885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122317</xdr:rowOff>
    </xdr:from>
    <xdr:ext cx="469744" cy="259045"/>
    <xdr:sp macro="" textlink="">
      <xdr:nvSpPr>
        <xdr:cNvPr id="264" name="n_1aveValue【公営住宅】&#10;一人当たり面積"/>
        <xdr:cNvSpPr txBox="1"/>
      </xdr:nvSpPr>
      <xdr:spPr>
        <a:xfrm>
          <a:off x="9391727" y="1469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80281</xdr:rowOff>
    </xdr:from>
    <xdr:ext cx="469744" cy="259045"/>
    <xdr:sp macro="" textlink="">
      <xdr:nvSpPr>
        <xdr:cNvPr id="265" name="n_1mainValue【公営住宅】&#10;一人当たり面積"/>
        <xdr:cNvSpPr txBox="1"/>
      </xdr:nvSpPr>
      <xdr:spPr>
        <a:xfrm>
          <a:off x="9391727" y="1413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06" name="直線コネクタ 305"/>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07"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08" name="直線コネクタ 307"/>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09"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0" name="直線コネクタ 309"/>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11"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12" name="フローチャート : 判断 311"/>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13" name="フローチャート : 判断 312"/>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105410</xdr:rowOff>
    </xdr:from>
    <xdr:to>
      <xdr:col>22</xdr:col>
      <xdr:colOff>415925</xdr:colOff>
      <xdr:row>39</xdr:row>
      <xdr:rowOff>35560</xdr:rowOff>
    </xdr:to>
    <xdr:sp macro="" textlink="">
      <xdr:nvSpPr>
        <xdr:cNvPr id="319" name="円/楕円 318"/>
        <xdr:cNvSpPr/>
      </xdr:nvSpPr>
      <xdr:spPr>
        <a:xfrm>
          <a:off x="15430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109237</xdr:rowOff>
    </xdr:from>
    <xdr:ext cx="405111" cy="259045"/>
    <xdr:sp macro="" textlink="">
      <xdr:nvSpPr>
        <xdr:cNvPr id="320" name="n_1aveValue【認定こども園・幼稚園・保育所】&#10;有形固定資産減価償却率"/>
        <xdr:cNvSpPr txBox="1"/>
      </xdr:nvSpPr>
      <xdr:spPr>
        <a:xfrm>
          <a:off x="15266043"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26687</xdr:rowOff>
    </xdr:from>
    <xdr:ext cx="405111" cy="259045"/>
    <xdr:sp macro="" textlink="">
      <xdr:nvSpPr>
        <xdr:cNvPr id="321" name="n_1mainValue【認定こども園・幼稚園・保育所】&#10;有形固定資産減価償却率"/>
        <xdr:cNvSpPr txBox="1"/>
      </xdr:nvSpPr>
      <xdr:spPr>
        <a:xfrm>
          <a:off x="15266043"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2" name="直線コネクタ 33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3" name="テキスト ボックス 33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4" name="直線コネクタ 33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5" name="テキスト ボックス 33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6" name="直線コネクタ 3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7" name="テキスト ボックス 33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8" name="直線コネクタ 33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9" name="テキスト ボックス 33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0" name="直線コネクタ 33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1" name="テキスト ボックス 34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3" name="テキスト ボックス 3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45" name="直線コネクタ 344"/>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46"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47" name="直線コネクタ 346"/>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48"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49" name="直線コネクタ 348"/>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50"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51" name="フローチャート : 判断 350"/>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52" name="フローチャート : 判断 351"/>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93980</xdr:rowOff>
    </xdr:from>
    <xdr:to>
      <xdr:col>31</xdr:col>
      <xdr:colOff>85725</xdr:colOff>
      <xdr:row>42</xdr:row>
      <xdr:rowOff>24130</xdr:rowOff>
    </xdr:to>
    <xdr:sp macro="" textlink="">
      <xdr:nvSpPr>
        <xdr:cNvPr id="358" name="円/楕円 357"/>
        <xdr:cNvSpPr/>
      </xdr:nvSpPr>
      <xdr:spPr>
        <a:xfrm>
          <a:off x="21272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10177</xdr:rowOff>
    </xdr:from>
    <xdr:ext cx="469744" cy="259045"/>
    <xdr:sp macro="" textlink="">
      <xdr:nvSpPr>
        <xdr:cNvPr id="359" name="n_1aveValue【認定こども園・幼稚園・保育所】&#10;一人当たり面積"/>
        <xdr:cNvSpPr txBox="1"/>
      </xdr:nvSpPr>
      <xdr:spPr>
        <a:xfrm>
          <a:off x="21075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42</xdr:row>
      <xdr:rowOff>15257</xdr:rowOff>
    </xdr:from>
    <xdr:ext cx="469744" cy="259045"/>
    <xdr:sp macro="" textlink="">
      <xdr:nvSpPr>
        <xdr:cNvPr id="360" name="n_1mainValue【認定こども園・幼稚園・保育所】&#10;一人当たり面積"/>
        <xdr:cNvSpPr txBox="1"/>
      </xdr:nvSpPr>
      <xdr:spPr>
        <a:xfrm>
          <a:off x="21075727"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1" name="テキスト ボックス 3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2" name="直線コネクタ 3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3" name="テキスト ボックス 3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4" name="直線コネクタ 3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5" name="テキスト ボックス 3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6" name="直線コネクタ 3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7" name="テキスト ボックス 3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8" name="直線コネクタ 3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9" name="テキスト ボックス 3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0" name="直線コネクタ 3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1" name="テキスト ボックス 38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3" name="テキスト ボックス 3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85" name="直線コネクタ 384"/>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86"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87" name="直線コネクタ 386"/>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88"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89" name="直線コネクタ 388"/>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90"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91" name="フローチャート : 判断 390"/>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92" name="フローチャート : 判断 391"/>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109220</xdr:rowOff>
    </xdr:from>
    <xdr:to>
      <xdr:col>22</xdr:col>
      <xdr:colOff>415925</xdr:colOff>
      <xdr:row>64</xdr:row>
      <xdr:rowOff>39370</xdr:rowOff>
    </xdr:to>
    <xdr:sp macro="" textlink="">
      <xdr:nvSpPr>
        <xdr:cNvPr id="398" name="円/楕円 397"/>
        <xdr:cNvSpPr/>
      </xdr:nvSpPr>
      <xdr:spPr>
        <a:xfrm>
          <a:off x="15430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33037</xdr:rowOff>
    </xdr:from>
    <xdr:ext cx="405111" cy="259045"/>
    <xdr:sp macro="" textlink="">
      <xdr:nvSpPr>
        <xdr:cNvPr id="399" name="n_1aveValue【学校施設】&#10;有形固定資産減価償却率"/>
        <xdr:cNvSpPr txBox="1"/>
      </xdr:nvSpPr>
      <xdr:spPr>
        <a:xfrm>
          <a:off x="15266043"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30497</xdr:rowOff>
    </xdr:from>
    <xdr:ext cx="405111" cy="259045"/>
    <xdr:sp macro="" textlink="">
      <xdr:nvSpPr>
        <xdr:cNvPr id="400" name="n_1mainValue【学校施設】&#10;有形固定資産減価償却率"/>
        <xdr:cNvSpPr txBox="1"/>
      </xdr:nvSpPr>
      <xdr:spPr>
        <a:xfrm>
          <a:off x="15266043"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1" name="テキスト ボックス 41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2" name="直線コネクタ 41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3" name="テキスト ボックス 41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4" name="直線コネクタ 41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5" name="テキスト ボックス 41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6" name="直線コネクタ 41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7" name="テキスト ボックス 41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8" name="直線コネクタ 41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9" name="テキスト ボックス 41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0" name="直線コネクタ 41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1" name="テキスト ボックス 42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2" name="直線コネクタ 4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3" name="テキスト ボックス 4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25" name="直線コネクタ 424"/>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26"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27" name="直線コネクタ 426"/>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28"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29" name="直線コネクタ 428"/>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30"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31" name="フローチャート : 判断 430"/>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32" name="フローチャート : 判断 431"/>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3" name="テキスト ボックス 4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4" name="テキスト ボックス 4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5" name="テキスト ボックス 4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6" name="テキスト ボックス 4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7" name="テキスト ボックス 4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36830</xdr:rowOff>
    </xdr:from>
    <xdr:to>
      <xdr:col>31</xdr:col>
      <xdr:colOff>85725</xdr:colOff>
      <xdr:row>55</xdr:row>
      <xdr:rowOff>138430</xdr:rowOff>
    </xdr:to>
    <xdr:sp macro="" textlink="">
      <xdr:nvSpPr>
        <xdr:cNvPr id="438" name="円/楕円 437"/>
        <xdr:cNvSpPr/>
      </xdr:nvSpPr>
      <xdr:spPr>
        <a:xfrm>
          <a:off x="21272500" y="94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110507</xdr:rowOff>
    </xdr:from>
    <xdr:ext cx="469744" cy="259045"/>
    <xdr:sp macro="" textlink="">
      <xdr:nvSpPr>
        <xdr:cNvPr id="439" name="n_1aveValue【学校施設】&#10;一人当たり面積"/>
        <xdr:cNvSpPr txBox="1"/>
      </xdr:nvSpPr>
      <xdr:spPr>
        <a:xfrm>
          <a:off x="21075727"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53</xdr:row>
      <xdr:rowOff>154957</xdr:rowOff>
    </xdr:from>
    <xdr:ext cx="469744" cy="259045"/>
    <xdr:sp macro="" textlink="">
      <xdr:nvSpPr>
        <xdr:cNvPr id="440" name="n_1mainValue【学校施設】&#10;一人当たり面積"/>
        <xdr:cNvSpPr txBox="1"/>
      </xdr:nvSpPr>
      <xdr:spPr>
        <a:xfrm>
          <a:off x="21075727" y="924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1" name="正方形/長方形 4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2" name="正方形/長方形 4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3" name="正方形/長方形 4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4" name="正方形/長方形 4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5" name="正方形/長方形 4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6" name="正方形/長方形 4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7" name="正方形/長方形 4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8" name="正方形/長方形 44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9" name="正方形/長方形 4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0" name="正方形/長方形 4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1" name="正方形/長方形 4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2" name="正方形/長方形 4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3" name="正方形/長方形 4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4" name="正方形/長方形 4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5" name="正方形/長方形 4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6" name="正方形/長方形 45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7" name="正方形/長方形 4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8" name="正方形/長方形 4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9" name="正方形/長方形 4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0" name="正方形/長方形 4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1" name="正方形/長方形 4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2" name="正方形/長方形 4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3" name="正方形/長方形 4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4" name="正方形/長方形 4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5" name="テキスト ボックス 4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6" name="直線コネクタ 4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7" name="テキスト ボックス 46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68" name="直線コネクタ 46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69" name="テキスト ボックス 46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0" name="直線コネクタ 46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1" name="テキスト ボックス 47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2" name="直線コネクタ 47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3" name="テキスト ボックス 47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4" name="直線コネクタ 47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5" name="テキスト ボックス 47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6" name="直線コネクタ 47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7" name="テキスト ボックス 47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8" name="直線コネクタ 47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79" name="テキスト ボックス 47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0" name="直線コネクタ 4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1" name="テキスト ボックス 4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483" name="直線コネクタ 482"/>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484"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485" name="直線コネクタ 484"/>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486"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487" name="直線コネクタ 486"/>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488"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489" name="フローチャート : 判断 488"/>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490" name="フローチャート : 判断 489"/>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1" name="テキスト ボックス 4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2" name="テキスト ボックス 4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3" name="テキスト ボックス 4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4" name="テキスト ボックス 4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5" name="テキスト ボックス 4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61323</xdr:rowOff>
    </xdr:from>
    <xdr:to>
      <xdr:col>22</xdr:col>
      <xdr:colOff>415925</xdr:colOff>
      <xdr:row>104</xdr:row>
      <xdr:rowOff>162923</xdr:rowOff>
    </xdr:to>
    <xdr:sp macro="" textlink="">
      <xdr:nvSpPr>
        <xdr:cNvPr id="496" name="円/楕円 495"/>
        <xdr:cNvSpPr/>
      </xdr:nvSpPr>
      <xdr:spPr>
        <a:xfrm>
          <a:off x="15430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116495</xdr:rowOff>
    </xdr:from>
    <xdr:ext cx="405111" cy="259045"/>
    <xdr:sp macro="" textlink="">
      <xdr:nvSpPr>
        <xdr:cNvPr id="497" name="n_1aveValue【公民館】&#10;有形固定資産減価償却率"/>
        <xdr:cNvSpPr txBox="1"/>
      </xdr:nvSpPr>
      <xdr:spPr>
        <a:xfrm>
          <a:off x="15266043"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8000</xdr:rowOff>
    </xdr:from>
    <xdr:ext cx="405111" cy="259045"/>
    <xdr:sp macro="" textlink="">
      <xdr:nvSpPr>
        <xdr:cNvPr id="498" name="n_1mainValue【公民館】&#10;有形固定資産減価償却率"/>
        <xdr:cNvSpPr txBox="1"/>
      </xdr:nvSpPr>
      <xdr:spPr>
        <a:xfrm>
          <a:off x="15266043"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9" name="正方形/長方形 4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0" name="正方形/長方形 4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1" name="正方形/長方形 5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2" name="正方形/長方形 5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3" name="正方形/長方形 5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4" name="正方形/長方形 5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5" name="正方形/長方形 5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6" name="正方形/長方形 5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7" name="テキスト ボックス 5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8" name="直線コネクタ 5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9" name="直線コネクタ 5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0" name="テキスト ボックス 5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1" name="直線コネクタ 5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2" name="テキスト ボックス 5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3" name="直線コネクタ 5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4" name="テキスト ボックス 5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5" name="直線コネクタ 5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6" name="テキスト ボックス 5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7" name="直線コネクタ 5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8" name="テキスト ボックス 5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9" name="直線コネクタ 5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0" name="テキスト ボックス 5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22" name="直線コネクタ 521"/>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23"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24" name="直線コネクタ 523"/>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25"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26" name="直線コネクタ 525"/>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27"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28" name="フローチャート : 判断 527"/>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529" name="フローチャート : 判断 528"/>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0" name="テキスト ボックス 5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1" name="テキスト ボックス 5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2" name="テキスト ボックス 5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3" name="テキスト ボックス 5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4" name="テキスト ボックス 5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166370</xdr:rowOff>
    </xdr:from>
    <xdr:to>
      <xdr:col>31</xdr:col>
      <xdr:colOff>85725</xdr:colOff>
      <xdr:row>107</xdr:row>
      <xdr:rowOff>96520</xdr:rowOff>
    </xdr:to>
    <xdr:sp macro="" textlink="">
      <xdr:nvSpPr>
        <xdr:cNvPr id="535" name="円/楕円 534"/>
        <xdr:cNvSpPr/>
      </xdr:nvSpPr>
      <xdr:spPr>
        <a:xfrm>
          <a:off x="21272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124477</xdr:rowOff>
    </xdr:from>
    <xdr:ext cx="469744" cy="259045"/>
    <xdr:sp macro="" textlink="">
      <xdr:nvSpPr>
        <xdr:cNvPr id="536" name="n_1ave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87647</xdr:rowOff>
    </xdr:from>
    <xdr:ext cx="469744" cy="259045"/>
    <xdr:sp macro="" textlink="">
      <xdr:nvSpPr>
        <xdr:cNvPr id="537" name="n_1mainValue【公民館】&#10;一人当たり面積"/>
        <xdr:cNvSpPr txBox="1"/>
      </xdr:nvSpPr>
      <xdr:spPr>
        <a:xfrm>
          <a:off x="210757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8" name="正方形/長方形 5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9" name="正方形/長方形 5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0" name="テキスト ボックス 5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類似団体と比較して、特に有形固定資産減価償却率が低くなっている施設は橋りょう、学校施設である。</a:t>
          </a:r>
          <a:endParaRPr lang="ja-JP" altLang="ja-JP" sz="1400">
            <a:effectLst/>
          </a:endParaRPr>
        </a:p>
        <a:p>
          <a:r>
            <a:rPr kumimoji="1" lang="ja-JP" altLang="ja-JP" sz="1100">
              <a:solidFill>
                <a:schemeClr val="dk1"/>
              </a:solidFill>
              <a:effectLst/>
              <a:latin typeface="+mn-lt"/>
              <a:ea typeface="+mn-ea"/>
              <a:cs typeface="+mn-cs"/>
            </a:rPr>
            <a:t>橋りょうについて非常に低い比率となっているのは、橋りょう台帳が未整備だったため資産計上していなかったことによるものである。</a:t>
          </a:r>
          <a:endParaRPr lang="ja-JP" altLang="ja-JP" sz="1400">
            <a:effectLst/>
          </a:endParaRPr>
        </a:p>
        <a:p>
          <a:r>
            <a:rPr kumimoji="1" lang="ja-JP" altLang="ja-JP" sz="1100">
              <a:solidFill>
                <a:schemeClr val="dk1"/>
              </a:solidFill>
              <a:effectLst/>
              <a:latin typeface="+mn-lt"/>
              <a:ea typeface="+mn-ea"/>
              <a:cs typeface="+mn-cs"/>
            </a:rPr>
            <a:t>今後は資産計上するため比率が上がってくると思われる。</a:t>
          </a:r>
          <a:endParaRPr lang="ja-JP" altLang="ja-JP" sz="1400">
            <a:effectLst/>
          </a:endParaRPr>
        </a:p>
        <a:p>
          <a:r>
            <a:rPr kumimoji="1" lang="ja-JP" altLang="ja-JP" sz="1100">
              <a:solidFill>
                <a:schemeClr val="dk1"/>
              </a:solidFill>
              <a:effectLst/>
              <a:latin typeface="+mn-lt"/>
              <a:ea typeface="+mn-ea"/>
              <a:cs typeface="+mn-cs"/>
            </a:rPr>
            <a:t>学校施設については、平成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年度に三輪中学校の校舎建替を行うなど、老朽化対策に取り組んでいるためである。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29,653
29,458
67.10
13,380,396
13,139,668
237,336
7,422,823
16,677,580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106.6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65803</xdr:rowOff>
    </xdr:from>
    <xdr:ext cx="405111" cy="259045"/>
    <xdr:sp macro="" textlink="">
      <xdr:nvSpPr>
        <xdr:cNvPr id="63" name="n_1aveValue【図書館】&#10;有形固定資産減価償却率"/>
        <xdr:cNvSpPr txBox="1"/>
      </xdr:nvSpPr>
      <xdr:spPr>
        <a:xfrm>
          <a:off x="3582043"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121412</xdr:rowOff>
    </xdr:from>
    <xdr:to>
      <xdr:col>5</xdr:col>
      <xdr:colOff>409575</xdr:colOff>
      <xdr:row>40</xdr:row>
      <xdr:rowOff>51562</xdr:rowOff>
    </xdr:to>
    <xdr:sp macro="" textlink="">
      <xdr:nvSpPr>
        <xdr:cNvPr id="69" name="円/楕円 68"/>
        <xdr:cNvSpPr/>
      </xdr:nvSpPr>
      <xdr:spPr>
        <a:xfrm>
          <a:off x="3746500" y="6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42689</xdr:rowOff>
    </xdr:from>
    <xdr:ext cx="405111" cy="259045"/>
    <xdr:sp macro="" textlink="">
      <xdr:nvSpPr>
        <xdr:cNvPr id="70" name="n_1mainValue【図書館】&#10;有形固定資産減価償却率"/>
        <xdr:cNvSpPr txBox="1"/>
      </xdr:nvSpPr>
      <xdr:spPr>
        <a:xfrm>
          <a:off x="3582043" y="690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5" name="直線コネクタ 94"/>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6"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97" name="直線コネクタ 96"/>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98"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99" name="直線コネクタ 98"/>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100" name="【図書館】&#10;一人当たり面積平均値テキスト"/>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1" name="フローチャート : 判断 100"/>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2" name="フローチャート : 判断 101"/>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118127</xdr:rowOff>
    </xdr:from>
    <xdr:ext cx="469744" cy="259045"/>
    <xdr:sp macro="" textlink="">
      <xdr:nvSpPr>
        <xdr:cNvPr id="103" name="n_1ave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0</xdr:rowOff>
    </xdr:from>
    <xdr:to>
      <xdr:col>14</xdr:col>
      <xdr:colOff>79375</xdr:colOff>
      <xdr:row>38</xdr:row>
      <xdr:rowOff>101600</xdr:rowOff>
    </xdr:to>
    <xdr:sp macro="" textlink="">
      <xdr:nvSpPr>
        <xdr:cNvPr id="109" name="円/楕円 108"/>
        <xdr:cNvSpPr/>
      </xdr:nvSpPr>
      <xdr:spPr>
        <a:xfrm>
          <a:off x="9588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118127</xdr:rowOff>
    </xdr:from>
    <xdr:ext cx="469744" cy="259045"/>
    <xdr:sp macro="" textlink="">
      <xdr:nvSpPr>
        <xdr:cNvPr id="110" name="n_1main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37" name="直線コネクタ 136"/>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38"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39" name="直線コネクタ 138"/>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0"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1" name="直線コネクタ 140"/>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2"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3" name="フローチャート : 判断 142"/>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144" name="フローチャート : 判断 143"/>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99077</xdr:rowOff>
    </xdr:from>
    <xdr:ext cx="405111" cy="259045"/>
    <xdr:sp macro="" textlink="">
      <xdr:nvSpPr>
        <xdr:cNvPr id="145" name="n_1aveValue【体育館・プール】&#10;有形固定資産減価償却率"/>
        <xdr:cNvSpPr txBox="1"/>
      </xdr:nvSpPr>
      <xdr:spPr>
        <a:xfrm>
          <a:off x="3582043"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148409</xdr:rowOff>
    </xdr:from>
    <xdr:to>
      <xdr:col>5</xdr:col>
      <xdr:colOff>409575</xdr:colOff>
      <xdr:row>61</xdr:row>
      <xdr:rowOff>78559</xdr:rowOff>
    </xdr:to>
    <xdr:sp macro="" textlink="">
      <xdr:nvSpPr>
        <xdr:cNvPr id="151" name="円/楕円 150"/>
        <xdr:cNvSpPr/>
      </xdr:nvSpPr>
      <xdr:spPr>
        <a:xfrm>
          <a:off x="3746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95086</xdr:rowOff>
    </xdr:from>
    <xdr:ext cx="405111" cy="259045"/>
    <xdr:sp macro="" textlink="">
      <xdr:nvSpPr>
        <xdr:cNvPr id="152" name="n_1mainValue【体育館・プール】&#10;有形固定資産減価償却率"/>
        <xdr:cNvSpPr txBox="1"/>
      </xdr:nvSpPr>
      <xdr:spPr>
        <a:xfrm>
          <a:off x="3582043" y="10210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76" name="直線コネクタ 175"/>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77"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78" name="直線コネクタ 177"/>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79"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0" name="直線コネクタ 179"/>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81"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82" name="フローチャート : 判断 181"/>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83" name="フローチャート : 判断 182"/>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48277</xdr:rowOff>
    </xdr:from>
    <xdr:ext cx="469744" cy="259045"/>
    <xdr:sp macro="" textlink="">
      <xdr:nvSpPr>
        <xdr:cNvPr id="184" name="n_1aveValue【体育館・プール】&#10;一人当たり面積"/>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78740</xdr:rowOff>
    </xdr:from>
    <xdr:to>
      <xdr:col>14</xdr:col>
      <xdr:colOff>79375</xdr:colOff>
      <xdr:row>62</xdr:row>
      <xdr:rowOff>8890</xdr:rowOff>
    </xdr:to>
    <xdr:sp macro="" textlink="">
      <xdr:nvSpPr>
        <xdr:cNvPr id="190" name="円/楕円 189"/>
        <xdr:cNvSpPr/>
      </xdr:nvSpPr>
      <xdr:spPr>
        <a:xfrm>
          <a:off x="9588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17</xdr:rowOff>
    </xdr:from>
    <xdr:ext cx="469744" cy="259045"/>
    <xdr:sp macro="" textlink="">
      <xdr:nvSpPr>
        <xdr:cNvPr id="191" name="n_1mainValue【体育館・プール】&#10;一人当たり面積"/>
        <xdr:cNvSpPr txBox="1"/>
      </xdr:nvSpPr>
      <xdr:spPr>
        <a:xfrm>
          <a:off x="93917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0" name="テキスト ボックス 20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214" name="直線コネクタ 213"/>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215" name="【福祉施設】&#10;有形固定資産減価償却率最小値テキスト"/>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216" name="直線コネクタ 215"/>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217" name="【福祉施設】&#10;有形固定資産減価償却率最大値テキスト"/>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218" name="直線コネクタ 217"/>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73169</xdr:rowOff>
    </xdr:from>
    <xdr:ext cx="405111" cy="259045"/>
    <xdr:sp macro="" textlink="">
      <xdr:nvSpPr>
        <xdr:cNvPr id="219" name="【福祉施設】&#10;有形固定資産減価償却率平均値テキスト"/>
        <xdr:cNvSpPr txBox="1"/>
      </xdr:nvSpPr>
      <xdr:spPr>
        <a:xfrm>
          <a:off x="4724400" y="14474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220" name="フローチャート : 判断 219"/>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221" name="フローチャート : 判断 220"/>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134890</xdr:rowOff>
    </xdr:from>
    <xdr:ext cx="405111" cy="259045"/>
    <xdr:sp macro="" textlink="">
      <xdr:nvSpPr>
        <xdr:cNvPr id="222" name="n_1aveValue【福祉施設】&#10;有形固定資産減価償却率"/>
        <xdr:cNvSpPr txBox="1"/>
      </xdr:nvSpPr>
      <xdr:spPr>
        <a:xfrm>
          <a:off x="3582043"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49022</xdr:rowOff>
    </xdr:from>
    <xdr:to>
      <xdr:col>5</xdr:col>
      <xdr:colOff>409575</xdr:colOff>
      <xdr:row>83</xdr:row>
      <xdr:rowOff>150622</xdr:rowOff>
    </xdr:to>
    <xdr:sp macro="" textlink="">
      <xdr:nvSpPr>
        <xdr:cNvPr id="228" name="円/楕円 227"/>
        <xdr:cNvSpPr/>
      </xdr:nvSpPr>
      <xdr:spPr>
        <a:xfrm>
          <a:off x="3746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167149</xdr:rowOff>
    </xdr:from>
    <xdr:ext cx="405111" cy="259045"/>
    <xdr:sp macro="" textlink="">
      <xdr:nvSpPr>
        <xdr:cNvPr id="229" name="n_1mainValue【福祉施設】&#10;有形固定資産減価償却率"/>
        <xdr:cNvSpPr txBox="1"/>
      </xdr:nvSpPr>
      <xdr:spPr>
        <a:xfrm>
          <a:off x="3582043" y="1405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40" name="直線コネクタ 23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1" name="テキスト ボックス 24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4" name="直線コネクタ 24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45" name="テキスト ボックス 24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249" name="直線コネクタ 248"/>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250"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251" name="直線コネクタ 250"/>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252"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253" name="直線コネクタ 252"/>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91457</xdr:rowOff>
    </xdr:from>
    <xdr:ext cx="469744" cy="259045"/>
    <xdr:sp macro="" textlink="">
      <xdr:nvSpPr>
        <xdr:cNvPr id="254" name="【福祉施設】&#10;一人当たり面積平均値テキスト"/>
        <xdr:cNvSpPr txBox="1"/>
      </xdr:nvSpPr>
      <xdr:spPr>
        <a:xfrm>
          <a:off x="10566400" y="1415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255" name="フローチャート : 判断 254"/>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256" name="フローチャート : 判断 255"/>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42563</xdr:rowOff>
    </xdr:from>
    <xdr:ext cx="469744" cy="259045"/>
    <xdr:sp macro="" textlink="">
      <xdr:nvSpPr>
        <xdr:cNvPr id="257" name="n_1aveValue【福祉施設】&#10;一人当たり面積"/>
        <xdr:cNvSpPr txBox="1"/>
      </xdr:nvSpPr>
      <xdr:spPr>
        <a:xfrm>
          <a:off x="9391727" y="139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164464</xdr:rowOff>
    </xdr:from>
    <xdr:to>
      <xdr:col>14</xdr:col>
      <xdr:colOff>79375</xdr:colOff>
      <xdr:row>85</xdr:row>
      <xdr:rowOff>94614</xdr:rowOff>
    </xdr:to>
    <xdr:sp macro="" textlink="">
      <xdr:nvSpPr>
        <xdr:cNvPr id="263" name="円/楕円 262"/>
        <xdr:cNvSpPr/>
      </xdr:nvSpPr>
      <xdr:spPr>
        <a:xfrm>
          <a:off x="95885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85741</xdr:rowOff>
    </xdr:from>
    <xdr:ext cx="469744" cy="259045"/>
    <xdr:sp macro="" textlink="">
      <xdr:nvSpPr>
        <xdr:cNvPr id="264" name="n_1mainValue【福祉施設】&#10;一人当たり面積"/>
        <xdr:cNvSpPr txBox="1"/>
      </xdr:nvSpPr>
      <xdr:spPr>
        <a:xfrm>
          <a:off x="9391727" y="1465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3" name="テキスト ボックス 2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4" name="直線コネクタ 2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5" name="テキスト ボックス 27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6" name="直線コネクタ 27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7" name="テキスト ボックス 27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8" name="直線コネクタ 27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9" name="テキスト ボックス 27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0" name="直線コネクタ 27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1" name="テキスト ボックス 28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2" name="直線コネクタ 28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3" name="テキスト ボックス 28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4" name="直線コネクタ 28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5" name="テキスト ボックス 28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6" name="直線コネクタ 2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7" name="テキスト ボックス 28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289" name="直線コネクタ 288"/>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290" name="【市民会館】&#10;有形固定資産減価償却率最小値テキスト"/>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291" name="直線コネクタ 290"/>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292" name="【市民会館】&#10;有形固定資産減価償却率最大値テキスト"/>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293" name="直線コネクタ 292"/>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129557</xdr:rowOff>
    </xdr:from>
    <xdr:ext cx="405111" cy="259045"/>
    <xdr:sp macro="" textlink="">
      <xdr:nvSpPr>
        <xdr:cNvPr id="294" name="【市民会館】&#10;有形固定資産減価償却率平均値テキスト"/>
        <xdr:cNvSpPr txBox="1"/>
      </xdr:nvSpPr>
      <xdr:spPr>
        <a:xfrm>
          <a:off x="47244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295" name="フローチャート : 判断 294"/>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296" name="フローチャート : 判断 295"/>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132097</xdr:rowOff>
    </xdr:from>
    <xdr:ext cx="405111" cy="259045"/>
    <xdr:sp macro="" textlink="">
      <xdr:nvSpPr>
        <xdr:cNvPr id="297" name="n_1aveValue【市民会館】&#10;有形固定資産減価償却率"/>
        <xdr:cNvSpPr txBox="1"/>
      </xdr:nvSpPr>
      <xdr:spPr>
        <a:xfrm>
          <a:off x="3582043"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8" name="テキスト ボックス 2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9" name="テキスト ボックス 2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0" name="テキスト ボックス 2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1" name="テキスト ボックス 3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2" name="テキスト ボックス 3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63500</xdr:rowOff>
    </xdr:from>
    <xdr:to>
      <xdr:col>5</xdr:col>
      <xdr:colOff>409575</xdr:colOff>
      <xdr:row>107</xdr:row>
      <xdr:rowOff>165100</xdr:rowOff>
    </xdr:to>
    <xdr:sp macro="" textlink="">
      <xdr:nvSpPr>
        <xdr:cNvPr id="303" name="円/楕円 302"/>
        <xdr:cNvSpPr/>
      </xdr:nvSpPr>
      <xdr:spPr>
        <a:xfrm>
          <a:off x="3746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156227</xdr:rowOff>
    </xdr:from>
    <xdr:ext cx="405111" cy="259045"/>
    <xdr:sp macro="" textlink="">
      <xdr:nvSpPr>
        <xdr:cNvPr id="304" name="n_1mainValue【市民会館】&#10;有形固定資産減価償却率"/>
        <xdr:cNvSpPr txBox="1"/>
      </xdr:nvSpPr>
      <xdr:spPr>
        <a:xfrm>
          <a:off x="3582043"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2" name="正方形/長方形 3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3" name="テキスト ボックス 3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4" name="直線コネクタ 3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5" name="テキスト ボックス 31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16" name="直線コネクタ 31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17" name="テキスト ボックス 316"/>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8" name="直線コネクタ 31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9" name="テキスト ボックス 31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20" name="直線コネクタ 31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21" name="テキスト ボックス 320"/>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2" name="直線コネクタ 3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3" name="テキスト ボックス 3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108</xdr:row>
      <xdr:rowOff>24764</xdr:rowOff>
    </xdr:to>
    <xdr:cxnSp macro="">
      <xdr:nvCxnSpPr>
        <xdr:cNvPr id="325" name="直線コネクタ 324"/>
        <xdr:cNvCxnSpPr/>
      </xdr:nvCxnSpPr>
      <xdr:spPr>
        <a:xfrm flipV="1">
          <a:off x="10476865" y="17175480"/>
          <a:ext cx="0" cy="136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28591</xdr:rowOff>
    </xdr:from>
    <xdr:ext cx="469744" cy="259045"/>
    <xdr:sp macro="" textlink="">
      <xdr:nvSpPr>
        <xdr:cNvPr id="326" name="【市民会館】&#10;一人当たり面積最小値テキスト"/>
        <xdr:cNvSpPr txBox="1"/>
      </xdr:nvSpPr>
      <xdr:spPr>
        <a:xfrm>
          <a:off x="10566400"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24764</xdr:rowOff>
    </xdr:from>
    <xdr:to>
      <xdr:col>15</xdr:col>
      <xdr:colOff>269875</xdr:colOff>
      <xdr:row>108</xdr:row>
      <xdr:rowOff>24764</xdr:rowOff>
    </xdr:to>
    <xdr:cxnSp macro="">
      <xdr:nvCxnSpPr>
        <xdr:cNvPr id="327" name="直線コネクタ 326"/>
        <xdr:cNvCxnSpPr/>
      </xdr:nvCxnSpPr>
      <xdr:spPr>
        <a:xfrm>
          <a:off x="10388600" y="185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328" name="【市民会館】&#10;一人当たり面積最大値テキスト"/>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329" name="直線コネクタ 328"/>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146702</xdr:rowOff>
    </xdr:from>
    <xdr:ext cx="469744" cy="259045"/>
    <xdr:sp macro="" textlink="">
      <xdr:nvSpPr>
        <xdr:cNvPr id="330" name="【市民会館】&#10;一人当たり面積平均値テキスト"/>
        <xdr:cNvSpPr txBox="1"/>
      </xdr:nvSpPr>
      <xdr:spPr>
        <a:xfrm>
          <a:off x="10566400" y="1814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168275</xdr:rowOff>
    </xdr:from>
    <xdr:to>
      <xdr:col>15</xdr:col>
      <xdr:colOff>231775</xdr:colOff>
      <xdr:row>106</xdr:row>
      <xdr:rowOff>98425</xdr:rowOff>
    </xdr:to>
    <xdr:sp macro="" textlink="">
      <xdr:nvSpPr>
        <xdr:cNvPr id="331" name="フローチャート : 判断 330"/>
        <xdr:cNvSpPr/>
      </xdr:nvSpPr>
      <xdr:spPr>
        <a:xfrm>
          <a:off x="104267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168275</xdr:rowOff>
    </xdr:from>
    <xdr:to>
      <xdr:col>14</xdr:col>
      <xdr:colOff>79375</xdr:colOff>
      <xdr:row>106</xdr:row>
      <xdr:rowOff>98425</xdr:rowOff>
    </xdr:to>
    <xdr:sp macro="" textlink="">
      <xdr:nvSpPr>
        <xdr:cNvPr id="332" name="フローチャート : 判断 331"/>
        <xdr:cNvSpPr/>
      </xdr:nvSpPr>
      <xdr:spPr>
        <a:xfrm>
          <a:off x="9588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114952</xdr:rowOff>
    </xdr:from>
    <xdr:ext cx="469744" cy="259045"/>
    <xdr:sp macro="" textlink="">
      <xdr:nvSpPr>
        <xdr:cNvPr id="333" name="n_1aveValue【市民会館】&#10;一人当たり面積"/>
        <xdr:cNvSpPr txBox="1"/>
      </xdr:nvSpPr>
      <xdr:spPr>
        <a:xfrm>
          <a:off x="93917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4" name="テキスト ボックス 3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5" name="テキスト ボックス 3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6" name="テキスト ボックス 3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7" name="テキスト ボックス 3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8" name="テキスト ボックス 3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19686</xdr:rowOff>
    </xdr:from>
    <xdr:to>
      <xdr:col>14</xdr:col>
      <xdr:colOff>79375</xdr:colOff>
      <xdr:row>107</xdr:row>
      <xdr:rowOff>121286</xdr:rowOff>
    </xdr:to>
    <xdr:sp macro="" textlink="">
      <xdr:nvSpPr>
        <xdr:cNvPr id="339" name="円/楕円 338"/>
        <xdr:cNvSpPr/>
      </xdr:nvSpPr>
      <xdr:spPr>
        <a:xfrm>
          <a:off x="9588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112413</xdr:rowOff>
    </xdr:from>
    <xdr:ext cx="469744" cy="259045"/>
    <xdr:sp macro="" textlink="">
      <xdr:nvSpPr>
        <xdr:cNvPr id="340" name="n_1mainValue【市民会館】&#10;一人当たり面積"/>
        <xdr:cNvSpPr txBox="1"/>
      </xdr:nvSpPr>
      <xdr:spPr>
        <a:xfrm>
          <a:off x="9391727" y="1845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1" name="正方形/長方形 3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2" name="正方形/長方形 3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3" name="正方形/長方形 3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4" name="正方形/長方形 3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5" name="正方形/長方形 3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6" name="正方形/長方形 3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7" name="正方形/長方形 3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8" name="正方形/長方形 3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9" name="テキスト ボックス 3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0" name="直線コネクタ 3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1" name="テキスト ボックス 35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52" name="直線コネクタ 35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53" name="テキスト ボックス 35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54" name="直線コネクタ 35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55" name="テキスト ボックス 35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6" name="直線コネクタ 35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7" name="テキスト ボックス 35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8" name="直線コネクタ 35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59" name="テキスト ボックス 35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0" name="直線コネクタ 35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1" name="テキスト ボックス 36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2" name="直線コネクタ 36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63" name="テキスト ボックス 362"/>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5" name="テキスト ボックス 36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130084</xdr:rowOff>
    </xdr:from>
    <xdr:to>
      <xdr:col>23</xdr:col>
      <xdr:colOff>516889</xdr:colOff>
      <xdr:row>42</xdr:row>
      <xdr:rowOff>30480</xdr:rowOff>
    </xdr:to>
    <xdr:cxnSp macro="">
      <xdr:nvCxnSpPr>
        <xdr:cNvPr id="367" name="直線コネクタ 366"/>
        <xdr:cNvCxnSpPr/>
      </xdr:nvCxnSpPr>
      <xdr:spPr>
        <a:xfrm flipV="1">
          <a:off x="16318864" y="5787934"/>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405111" cy="259045"/>
    <xdr:sp macro="" textlink="">
      <xdr:nvSpPr>
        <xdr:cNvPr id="368" name="【一般廃棄物処理施設】&#10;有形固定資産減価償却率最小値テキスト"/>
        <xdr:cNvSpPr txBox="1"/>
      </xdr:nvSpPr>
      <xdr:spPr>
        <a:xfrm>
          <a:off x="16408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369" name="直線コネクタ 368"/>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76761</xdr:rowOff>
    </xdr:from>
    <xdr:ext cx="405111" cy="259045"/>
    <xdr:sp macro="" textlink="">
      <xdr:nvSpPr>
        <xdr:cNvPr id="370" name="【一般廃棄物処理施設】&#10;有形固定資産減価償却率最大値テキスト"/>
        <xdr:cNvSpPr txBox="1"/>
      </xdr:nvSpPr>
      <xdr:spPr>
        <a:xfrm>
          <a:off x="164084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33</xdr:row>
      <xdr:rowOff>130084</xdr:rowOff>
    </xdr:from>
    <xdr:to>
      <xdr:col>23</xdr:col>
      <xdr:colOff>606425</xdr:colOff>
      <xdr:row>33</xdr:row>
      <xdr:rowOff>130084</xdr:rowOff>
    </xdr:to>
    <xdr:cxnSp macro="">
      <xdr:nvCxnSpPr>
        <xdr:cNvPr id="371" name="直線コネクタ 370"/>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72" name="【一般廃棄物処理施設】&#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73" name="フローチャート : 判断 372"/>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17236</xdr:rowOff>
    </xdr:from>
    <xdr:to>
      <xdr:col>22</xdr:col>
      <xdr:colOff>415925</xdr:colOff>
      <xdr:row>37</xdr:row>
      <xdr:rowOff>118836</xdr:rowOff>
    </xdr:to>
    <xdr:sp macro="" textlink="">
      <xdr:nvSpPr>
        <xdr:cNvPr id="374" name="フローチャート : 判断 373"/>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109963</xdr:rowOff>
    </xdr:from>
    <xdr:ext cx="405111" cy="259045"/>
    <xdr:sp macro="" textlink="">
      <xdr:nvSpPr>
        <xdr:cNvPr id="375" name="n_1aveValue【一般廃棄物処理施設】&#10;有形固定資産減価償却率"/>
        <xdr:cNvSpPr txBox="1"/>
      </xdr:nvSpPr>
      <xdr:spPr>
        <a:xfrm>
          <a:off x="15266043"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142966</xdr:rowOff>
    </xdr:from>
    <xdr:to>
      <xdr:col>22</xdr:col>
      <xdr:colOff>415925</xdr:colOff>
      <xdr:row>35</xdr:row>
      <xdr:rowOff>73116</xdr:rowOff>
    </xdr:to>
    <xdr:sp macro="" textlink="">
      <xdr:nvSpPr>
        <xdr:cNvPr id="381" name="円/楕円 380"/>
        <xdr:cNvSpPr/>
      </xdr:nvSpPr>
      <xdr:spPr>
        <a:xfrm>
          <a:off x="15430500" y="59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89643</xdr:rowOff>
    </xdr:from>
    <xdr:ext cx="405111" cy="259045"/>
    <xdr:sp macro="" textlink="">
      <xdr:nvSpPr>
        <xdr:cNvPr id="382" name="n_1mainValue【一般廃棄物処理施設】&#10;有形固定資産減価償却率"/>
        <xdr:cNvSpPr txBox="1"/>
      </xdr:nvSpPr>
      <xdr:spPr>
        <a:xfrm>
          <a:off x="15266043" y="57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93" name="テキスト ボックス 392"/>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94" name="直線コネクタ 39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95" name="テキスト ボックス 394"/>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96" name="直線コネクタ 39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97" name="テキスト ボックス 39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98" name="直線コネクタ 39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99" name="テキスト ボックス 39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0" name="直線コネクタ 39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01" name="テキスト ボックス 40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2" name="直線コネクタ 40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403" name="テキスト ボックス 402"/>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4" name="直線コネクタ 40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31949</xdr:rowOff>
    </xdr:from>
    <xdr:ext cx="531299" cy="259045"/>
    <xdr:sp macro="" textlink="">
      <xdr:nvSpPr>
        <xdr:cNvPr id="405" name="テキスト ボックス 404"/>
        <xdr:cNvSpPr txBox="1"/>
      </xdr:nvSpPr>
      <xdr:spPr>
        <a:xfrm>
          <a:off x="17756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6" name="直線コネクタ 4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407" name="テキスト ボックス 406"/>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129758</xdr:rowOff>
    </xdr:from>
    <xdr:to>
      <xdr:col>32</xdr:col>
      <xdr:colOff>186689</xdr:colOff>
      <xdr:row>41</xdr:row>
      <xdr:rowOff>71040</xdr:rowOff>
    </xdr:to>
    <xdr:cxnSp macro="">
      <xdr:nvCxnSpPr>
        <xdr:cNvPr id="409" name="直線コネクタ 408"/>
        <xdr:cNvCxnSpPr/>
      </xdr:nvCxnSpPr>
      <xdr:spPr>
        <a:xfrm flipV="1">
          <a:off x="22160864" y="5787608"/>
          <a:ext cx="0" cy="13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74867</xdr:rowOff>
    </xdr:from>
    <xdr:ext cx="534377" cy="259045"/>
    <xdr:sp macro="" textlink="">
      <xdr:nvSpPr>
        <xdr:cNvPr id="410" name="【一般廃棄物処理施設】&#10;一人当たり有形固定資産（償却資産）額最小値テキスト"/>
        <xdr:cNvSpPr txBox="1"/>
      </xdr:nvSpPr>
      <xdr:spPr>
        <a:xfrm>
          <a:off x="22250400" y="710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41</xdr:row>
      <xdr:rowOff>71040</xdr:rowOff>
    </xdr:from>
    <xdr:to>
      <xdr:col>32</xdr:col>
      <xdr:colOff>276225</xdr:colOff>
      <xdr:row>41</xdr:row>
      <xdr:rowOff>71040</xdr:rowOff>
    </xdr:to>
    <xdr:cxnSp macro="">
      <xdr:nvCxnSpPr>
        <xdr:cNvPr id="411" name="直線コネクタ 410"/>
        <xdr:cNvCxnSpPr/>
      </xdr:nvCxnSpPr>
      <xdr:spPr>
        <a:xfrm>
          <a:off x="22072600" y="710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76435</xdr:rowOff>
    </xdr:from>
    <xdr:ext cx="534377" cy="259045"/>
    <xdr:sp macro="" textlink="">
      <xdr:nvSpPr>
        <xdr:cNvPr id="412" name="【一般廃棄物処理施設】&#10;一人当たり有形固定資産（償却資産）額最大値テキスト"/>
        <xdr:cNvSpPr txBox="1"/>
      </xdr:nvSpPr>
      <xdr:spPr>
        <a:xfrm>
          <a:off x="22250400" y="55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33</xdr:row>
      <xdr:rowOff>129758</xdr:rowOff>
    </xdr:from>
    <xdr:to>
      <xdr:col>32</xdr:col>
      <xdr:colOff>276225</xdr:colOff>
      <xdr:row>33</xdr:row>
      <xdr:rowOff>129758</xdr:rowOff>
    </xdr:to>
    <xdr:cxnSp macro="">
      <xdr:nvCxnSpPr>
        <xdr:cNvPr id="413" name="直線コネクタ 412"/>
        <xdr:cNvCxnSpPr/>
      </xdr:nvCxnSpPr>
      <xdr:spPr>
        <a:xfrm>
          <a:off x="22072600" y="578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145788</xdr:rowOff>
    </xdr:from>
    <xdr:ext cx="534377" cy="259045"/>
    <xdr:sp macro="" textlink="">
      <xdr:nvSpPr>
        <xdr:cNvPr id="414" name="【一般廃棄物処理施設】&#10;一人当たり有形固定資産（償却資産）額平均値テキスト"/>
        <xdr:cNvSpPr txBox="1"/>
      </xdr:nvSpPr>
      <xdr:spPr>
        <a:xfrm>
          <a:off x="22250400" y="614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167361</xdr:rowOff>
    </xdr:from>
    <xdr:to>
      <xdr:col>32</xdr:col>
      <xdr:colOff>238125</xdr:colOff>
      <xdr:row>36</xdr:row>
      <xdr:rowOff>97511</xdr:rowOff>
    </xdr:to>
    <xdr:sp macro="" textlink="">
      <xdr:nvSpPr>
        <xdr:cNvPr id="415" name="フローチャート : 判断 414"/>
        <xdr:cNvSpPr/>
      </xdr:nvSpPr>
      <xdr:spPr>
        <a:xfrm>
          <a:off x="22110700" y="616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121902</xdr:rowOff>
    </xdr:from>
    <xdr:to>
      <xdr:col>31</xdr:col>
      <xdr:colOff>85725</xdr:colOff>
      <xdr:row>36</xdr:row>
      <xdr:rowOff>52052</xdr:rowOff>
    </xdr:to>
    <xdr:sp macro="" textlink="">
      <xdr:nvSpPr>
        <xdr:cNvPr id="416" name="フローチャート : 判断 415"/>
        <xdr:cNvSpPr/>
      </xdr:nvSpPr>
      <xdr:spPr>
        <a:xfrm>
          <a:off x="21272500" y="612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43179</xdr:rowOff>
    </xdr:from>
    <xdr:ext cx="534377" cy="259045"/>
    <xdr:sp macro="" textlink="">
      <xdr:nvSpPr>
        <xdr:cNvPr id="417" name="n_1aveValue【一般廃棄物処理施設】&#10;一人当たり有形固定資産（償却資産）額"/>
        <xdr:cNvSpPr txBox="1"/>
      </xdr:nvSpPr>
      <xdr:spPr>
        <a:xfrm>
          <a:off x="21043411" y="621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8" name="テキスト ボックス 4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9" name="テキスト ボックス 4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0" name="テキスト ボックス 4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1" name="テキスト ボックス 4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2" name="テキスト ボックス 4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32</xdr:row>
      <xdr:rowOff>46888</xdr:rowOff>
    </xdr:from>
    <xdr:to>
      <xdr:col>31</xdr:col>
      <xdr:colOff>85725</xdr:colOff>
      <xdr:row>32</xdr:row>
      <xdr:rowOff>148488</xdr:rowOff>
    </xdr:to>
    <xdr:sp macro="" textlink="">
      <xdr:nvSpPr>
        <xdr:cNvPr id="423" name="円/楕円 422"/>
        <xdr:cNvSpPr/>
      </xdr:nvSpPr>
      <xdr:spPr>
        <a:xfrm>
          <a:off x="21272500" y="553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30</xdr:row>
      <xdr:rowOff>165015</xdr:rowOff>
    </xdr:from>
    <xdr:ext cx="534377" cy="259045"/>
    <xdr:sp macro="" textlink="">
      <xdr:nvSpPr>
        <xdr:cNvPr id="424" name="n_1mainValue【一般廃棄物処理施設】&#10;一人当たり有形固定資産（償却資産）額"/>
        <xdr:cNvSpPr txBox="1"/>
      </xdr:nvSpPr>
      <xdr:spPr>
        <a:xfrm>
          <a:off x="21043411" y="530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82,342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5" name="正方形/長方形 4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6" name="正方形/長方形 4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7" name="正方形/長方形 4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8" name="正方形/長方形 4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9" name="正方形/長方形 4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0" name="正方形/長方形 4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1" name="正方形/長方形 4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2" name="正方形/長方形 4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3" name="テキスト ボックス 4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4" name="直線コネクタ 4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5" name="テキスト ボックス 43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6" name="直線コネクタ 43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7" name="テキスト ボックス 43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8" name="直線コネクタ 43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9" name="テキスト ボックス 43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0" name="直線コネクタ 43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1" name="テキスト ボックス 44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2" name="直線コネクタ 44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3" name="テキスト ボックス 44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4" name="直線コネクタ 44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45" name="テキスト ボックス 44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6" name="直線コネクタ 4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7" name="テキスト ボックス 4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449" name="直線コネクタ 448"/>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450"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451" name="直線コネクタ 450"/>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452"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453" name="直線コネクタ 452"/>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454"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455" name="フローチャート : 判断 454"/>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456" name="フローチャート : 判断 455"/>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74312</xdr:rowOff>
    </xdr:from>
    <xdr:ext cx="405111" cy="259045"/>
    <xdr:sp macro="" textlink="">
      <xdr:nvSpPr>
        <xdr:cNvPr id="457" name="n_1aveValue【保健センター・保健所】&#10;有形固定資産減価償却率"/>
        <xdr:cNvSpPr txBox="1"/>
      </xdr:nvSpPr>
      <xdr:spPr>
        <a:xfrm>
          <a:off x="15266043"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8" name="テキスト ボックス 4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9" name="テキスト ボックス 4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0" name="テキスト ボックス 4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1" name="テキスト ボックス 4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2" name="テキスト ボックス 4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38735</xdr:rowOff>
    </xdr:from>
    <xdr:to>
      <xdr:col>22</xdr:col>
      <xdr:colOff>415925</xdr:colOff>
      <xdr:row>61</xdr:row>
      <xdr:rowOff>140335</xdr:rowOff>
    </xdr:to>
    <xdr:sp macro="" textlink="">
      <xdr:nvSpPr>
        <xdr:cNvPr id="463" name="円/楕円 462"/>
        <xdr:cNvSpPr/>
      </xdr:nvSpPr>
      <xdr:spPr>
        <a:xfrm>
          <a:off x="15430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156862</xdr:rowOff>
    </xdr:from>
    <xdr:ext cx="405111" cy="259045"/>
    <xdr:sp macro="" textlink="">
      <xdr:nvSpPr>
        <xdr:cNvPr id="464" name="n_1mainValue【保健センター・保健所】&#10;有形固定資産減価償却率"/>
        <xdr:cNvSpPr txBox="1"/>
      </xdr:nvSpPr>
      <xdr:spPr>
        <a:xfrm>
          <a:off x="15266043" y="1027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3" name="テキスト ボックス 4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4" name="直線コネクタ 4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5" name="直線コネクタ 47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6" name="テキスト ボックス 47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7" name="直線コネクタ 47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8" name="テキスト ボックス 47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9" name="直線コネクタ 47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0" name="テキスト ボックス 47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1" name="直線コネクタ 48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2" name="テキスト ボックス 48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486" name="直線コネクタ 485"/>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487"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488" name="直線コネクタ 487"/>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489"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490" name="直線コネクタ 489"/>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491"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492" name="フローチャート : 判断 491"/>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493" name="フローチャート : 判断 492"/>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81043</xdr:rowOff>
    </xdr:from>
    <xdr:ext cx="469744" cy="259045"/>
    <xdr:sp macro="" textlink="">
      <xdr:nvSpPr>
        <xdr:cNvPr id="494" name="n_1aveValue【保健センター・保健所】&#10;一人当たり面積"/>
        <xdr:cNvSpPr txBox="1"/>
      </xdr:nvSpPr>
      <xdr:spPr>
        <a:xfrm>
          <a:off x="21075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5" name="テキスト ボックス 4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6" name="テキスト ボックス 4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7" name="テキスト ボックス 4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8" name="テキスト ボックス 4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9" name="テキスト ボックス 4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127508</xdr:rowOff>
    </xdr:from>
    <xdr:to>
      <xdr:col>31</xdr:col>
      <xdr:colOff>85725</xdr:colOff>
      <xdr:row>63</xdr:row>
      <xdr:rowOff>57658</xdr:rowOff>
    </xdr:to>
    <xdr:sp macro="" textlink="">
      <xdr:nvSpPr>
        <xdr:cNvPr id="500" name="円/楕円 499"/>
        <xdr:cNvSpPr/>
      </xdr:nvSpPr>
      <xdr:spPr>
        <a:xfrm>
          <a:off x="21272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48785</xdr:rowOff>
    </xdr:from>
    <xdr:ext cx="469744" cy="259045"/>
    <xdr:sp macro="" textlink="">
      <xdr:nvSpPr>
        <xdr:cNvPr id="501" name="n_1mainValue【保健センター・保健所】&#10;一人当たり面積"/>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2" name="正方形/長方形 5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3" name="正方形/長方形 5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4" name="正方形/長方形 5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5" name="正方形/長方形 5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6" name="正方形/長方形 5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7" name="正方形/長方形 5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8" name="正方形/長方形 5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9" name="正方形/長方形 5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0" name="テキスト ボックス 5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1" name="直線コネクタ 5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12" name="直線コネクタ 5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13" name="テキスト ボックス 51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4" name="直線コネクタ 5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5" name="テキスト ボックス 5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6" name="直線コネクタ 5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7" name="テキスト ボックス 5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8" name="直線コネクタ 5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9" name="テキスト ボックス 5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20" name="直線コネクタ 5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21" name="テキスト ボックス 5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22" name="直線コネクタ 5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23" name="テキスト ボックス 52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4" name="直線コネクタ 5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5" name="テキスト ボックス 52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527" name="直線コネクタ 526"/>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528"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529" name="直線コネクタ 528"/>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530"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531" name="直線コネクタ 530"/>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532" name="【消防施設】&#10;有形固定資産減価償却率平均値テキスト"/>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533" name="フローチャート : 判断 532"/>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534" name="フローチャート : 判断 533"/>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149514</xdr:rowOff>
    </xdr:from>
    <xdr:ext cx="405111" cy="259045"/>
    <xdr:sp macro="" textlink="">
      <xdr:nvSpPr>
        <xdr:cNvPr id="535" name="n_1aveValue【消防施設】&#10;有形固定資産減価償却率"/>
        <xdr:cNvSpPr txBox="1"/>
      </xdr:nvSpPr>
      <xdr:spPr>
        <a:xfrm>
          <a:off x="15266043"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6" name="テキスト ボックス 5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7" name="テキスト ボックス 5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8" name="テキスト ボックス 5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9" name="テキスト ボックス 5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0" name="テキスト ボックス 5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104866</xdr:rowOff>
    </xdr:from>
    <xdr:to>
      <xdr:col>22</xdr:col>
      <xdr:colOff>415925</xdr:colOff>
      <xdr:row>83</xdr:row>
      <xdr:rowOff>35016</xdr:rowOff>
    </xdr:to>
    <xdr:sp macro="" textlink="">
      <xdr:nvSpPr>
        <xdr:cNvPr id="541" name="円/楕円 540"/>
        <xdr:cNvSpPr/>
      </xdr:nvSpPr>
      <xdr:spPr>
        <a:xfrm>
          <a:off x="15430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26143</xdr:rowOff>
    </xdr:from>
    <xdr:ext cx="405111" cy="259045"/>
    <xdr:sp macro="" textlink="">
      <xdr:nvSpPr>
        <xdr:cNvPr id="542" name="n_1mainValue【消防施設】&#10;有形固定資産減価償却率"/>
        <xdr:cNvSpPr txBox="1"/>
      </xdr:nvSpPr>
      <xdr:spPr>
        <a:xfrm>
          <a:off x="15266043"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0" name="正方形/長方形 5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1" name="テキスト ボックス 5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2" name="直線コネクタ 5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3" name="直線コネクタ 55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4" name="テキスト ボックス 55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5" name="直線コネクタ 55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6" name="テキスト ボックス 55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7" name="直線コネクタ 55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8" name="テキスト ボックス 55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9" name="直線コネクタ 55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60" name="テキスト ボックス 55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1" name="直線コネクタ 56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2" name="テキスト ボックス 56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3" name="直線コネクタ 5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4" name="テキスト ボックス 5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566" name="直線コネクタ 565"/>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67"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68" name="直線コネクタ 567"/>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69"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70" name="直線コネクタ 569"/>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71"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72" name="フローチャート : 判断 571"/>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573" name="フローチャート : 判断 572"/>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16527</xdr:rowOff>
    </xdr:from>
    <xdr:ext cx="469744" cy="259045"/>
    <xdr:sp macro="" textlink="">
      <xdr:nvSpPr>
        <xdr:cNvPr id="574"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107950</xdr:rowOff>
    </xdr:from>
    <xdr:to>
      <xdr:col>31</xdr:col>
      <xdr:colOff>85725</xdr:colOff>
      <xdr:row>84</xdr:row>
      <xdr:rowOff>38100</xdr:rowOff>
    </xdr:to>
    <xdr:sp macro="" textlink="">
      <xdr:nvSpPr>
        <xdr:cNvPr id="580" name="円/楕円 579"/>
        <xdr:cNvSpPr/>
      </xdr:nvSpPr>
      <xdr:spPr>
        <a:xfrm>
          <a:off x="21272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29227</xdr:rowOff>
    </xdr:from>
    <xdr:ext cx="469744" cy="259045"/>
    <xdr:sp macro="" textlink="">
      <xdr:nvSpPr>
        <xdr:cNvPr id="581" name="n_1mainValue【消防施設】&#10;一人当たり面積"/>
        <xdr:cNvSpPr txBox="1"/>
      </xdr:nvSpPr>
      <xdr:spPr>
        <a:xfrm>
          <a:off x="21075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92" name="直線コネクタ 5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93" name="テキスト ボックス 59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4" name="直線コネクタ 5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5" name="テキスト ボックス 5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6" name="直線コネクタ 5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7" name="テキスト ボックス 5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8" name="直線コネクタ 5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9" name="テキスト ボックス 5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00" name="直線コネクタ 5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01" name="テキスト ボックス 6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02" name="直線コネクタ 6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03" name="テキスト ボックス 60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607" name="直線コネクタ 606"/>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608"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609" name="直線コネクタ 60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610"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611" name="直線コネクタ 610"/>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612"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613" name="フローチャート : 判断 612"/>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614" name="フローチャート : 判断 613"/>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113228</xdr:rowOff>
    </xdr:from>
    <xdr:ext cx="405111" cy="259045"/>
    <xdr:sp macro="" textlink="">
      <xdr:nvSpPr>
        <xdr:cNvPr id="615"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58057</xdr:rowOff>
    </xdr:from>
    <xdr:to>
      <xdr:col>22</xdr:col>
      <xdr:colOff>415925</xdr:colOff>
      <xdr:row>103</xdr:row>
      <xdr:rowOff>159657</xdr:rowOff>
    </xdr:to>
    <xdr:sp macro="" textlink="">
      <xdr:nvSpPr>
        <xdr:cNvPr id="621" name="円/楕円 620"/>
        <xdr:cNvSpPr/>
      </xdr:nvSpPr>
      <xdr:spPr>
        <a:xfrm>
          <a:off x="15430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4734</xdr:rowOff>
    </xdr:from>
    <xdr:ext cx="405111" cy="259045"/>
    <xdr:sp macro="" textlink="">
      <xdr:nvSpPr>
        <xdr:cNvPr id="622" name="n_1mainValue【庁舎】&#10;有形固定資産減価償却率"/>
        <xdr:cNvSpPr txBox="1"/>
      </xdr:nvSpPr>
      <xdr:spPr>
        <a:xfrm>
          <a:off x="15266043"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3" name="正方形/長方形 6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4" name="正方形/長方形 6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5" name="正方形/長方形 6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6" name="正方形/長方形 6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7" name="正方形/長方形 6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8" name="正方形/長方形 6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9" name="正方形/長方形 6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0" name="正方形/長方形 6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1" name="テキスト ボックス 6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2" name="直線コネクタ 6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33" name="直線コネクタ 63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34" name="テキスト ボックス 63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35" name="直線コネクタ 63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36" name="テキスト ボックス 63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37" name="直線コネクタ 63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38" name="テキスト ボックス 63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39" name="直線コネクタ 63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40" name="テキスト ボックス 63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1" name="直線コネクタ 6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2" name="テキスト ボックス 6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644" name="直線コネクタ 643"/>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645"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646" name="直線コネクタ 645"/>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647"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648" name="直線コネクタ 647"/>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649"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650" name="フローチャート : 判断 649"/>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651" name="フローチャート : 判断 650"/>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100092</xdr:rowOff>
    </xdr:from>
    <xdr:ext cx="469744" cy="259045"/>
    <xdr:sp macro="" textlink="">
      <xdr:nvSpPr>
        <xdr:cNvPr id="652" name="n_1aveValue【庁舎】&#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3" name="テキスト ボックス 6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4" name="テキスト ボックス 6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5" name="テキスト ボックス 6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6" name="テキスト ボックス 6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7" name="テキスト ボックス 6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119126</xdr:rowOff>
    </xdr:from>
    <xdr:to>
      <xdr:col>31</xdr:col>
      <xdr:colOff>85725</xdr:colOff>
      <xdr:row>104</xdr:row>
      <xdr:rowOff>49276</xdr:rowOff>
    </xdr:to>
    <xdr:sp macro="" textlink="">
      <xdr:nvSpPr>
        <xdr:cNvPr id="658" name="円/楕円 657"/>
        <xdr:cNvSpPr/>
      </xdr:nvSpPr>
      <xdr:spPr>
        <a:xfrm>
          <a:off x="21272500" y="177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40403</xdr:rowOff>
    </xdr:from>
    <xdr:ext cx="469744" cy="259045"/>
    <xdr:sp macro="" textlink="">
      <xdr:nvSpPr>
        <xdr:cNvPr id="659" name="n_1mainValue【庁舎】&#10;一人当たり面積"/>
        <xdr:cNvSpPr txBox="1"/>
      </xdr:nvSpPr>
      <xdr:spPr>
        <a:xfrm>
          <a:off x="21075727" y="178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類似団体と比較して、有形固定資産減価償却率についてはほぼ同水準であるが、市民会館については低く、一般廃棄物処理施設については高くなっている。</a:t>
          </a:r>
          <a:endParaRPr lang="ja-JP" altLang="ja-JP" sz="1400">
            <a:effectLst/>
          </a:endParaRPr>
        </a:p>
        <a:p>
          <a:r>
            <a:rPr kumimoji="1" lang="ja-JP" altLang="ja-JP" sz="1100">
              <a:solidFill>
                <a:schemeClr val="dk1"/>
              </a:solidFill>
              <a:effectLst/>
              <a:latin typeface="+mn-lt"/>
              <a:ea typeface="+mn-ea"/>
              <a:cs typeface="+mn-cs"/>
            </a:rPr>
            <a:t>市民会館については、合併前にそれぞれの町で平成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年度に建設したものであるため、比較的新しい施設であるが、一般廃棄物処理施設については、平成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年度に建設しているが、耐用年数が</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年と短いものが多く、今後改修等も必要となってくるため、計画的な事業展開が必要となる。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福岡県筑前町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29,653
29,458
67.10
13,380,396
13,139,668
237,336
7,422,823
16,677,580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106.6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町内に大型事業所等が少ないため財政基盤が弱く、類似団体平均を下回っている。町の総合計画の中で企業誘致ゾーンを設定し、平成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年度より工業用地造成事業特別会計を設け工業団地造成を行い、企業誘致の推進を図り、雇用の確保、税収増加の取組みを進めている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17639</xdr:rowOff>
    </xdr:from>
    <xdr:to>
      <xdr:col>7</xdr:col>
      <xdr:colOff>152400</xdr:colOff>
      <xdr:row>44</xdr:row>
      <xdr:rowOff>31045</xdr:rowOff>
    </xdr:to>
    <xdr:cxnSp macro="">
      <xdr:nvCxnSpPr>
        <xdr:cNvPr id="68" name="直線コネクタ 67"/>
        <xdr:cNvCxnSpPr/>
      </xdr:nvCxnSpPr>
      <xdr:spPr>
        <a:xfrm flipV="1">
          <a:off x="4114800" y="75614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31045</xdr:rowOff>
    </xdr:from>
    <xdr:to>
      <xdr:col>6</xdr:col>
      <xdr:colOff>0</xdr:colOff>
      <xdr:row>44</xdr:row>
      <xdr:rowOff>31045</xdr:rowOff>
    </xdr:to>
    <xdr:cxnSp macro="">
      <xdr:nvCxnSpPr>
        <xdr:cNvPr id="71" name="直線コネクタ 70"/>
        <xdr:cNvCxnSpPr/>
      </xdr:nvCxnSpPr>
      <xdr:spPr>
        <a:xfrm>
          <a:off x="3225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31045</xdr:rowOff>
    </xdr:from>
    <xdr:to>
      <xdr:col>4</xdr:col>
      <xdr:colOff>482600</xdr:colOff>
      <xdr:row>44</xdr:row>
      <xdr:rowOff>31045</xdr:rowOff>
    </xdr:to>
    <xdr:cxnSp macro="">
      <xdr:nvCxnSpPr>
        <xdr:cNvPr id="74" name="直線コネクタ 73"/>
        <xdr:cNvCxnSpPr/>
      </xdr:nvCxnSpPr>
      <xdr:spPr>
        <a:xfrm>
          <a:off x="2336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31045</xdr:rowOff>
    </xdr:from>
    <xdr:to>
      <xdr:col>3</xdr:col>
      <xdr:colOff>279400</xdr:colOff>
      <xdr:row>44</xdr:row>
      <xdr:rowOff>31045</xdr:rowOff>
    </xdr:to>
    <xdr:cxnSp macro="">
      <xdr:nvCxnSpPr>
        <xdr:cNvPr id="77" name="直線コネクタ 76"/>
        <xdr:cNvCxnSpPr/>
      </xdr:nvCxnSpPr>
      <xdr:spPr>
        <a:xfrm>
          <a:off x="1447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138289</xdr:rowOff>
    </xdr:from>
    <xdr:to>
      <xdr:col>7</xdr:col>
      <xdr:colOff>203200</xdr:colOff>
      <xdr:row>44</xdr:row>
      <xdr:rowOff>68439</xdr:rowOff>
    </xdr:to>
    <xdr:sp macro="" textlink="">
      <xdr:nvSpPr>
        <xdr:cNvPr id="87" name="円/楕円 86"/>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110366</xdr:rowOff>
    </xdr:from>
    <xdr:ext cx="762000" cy="259045"/>
    <xdr:sp macro="" textlink="">
      <xdr:nvSpPr>
        <xdr:cNvPr id="88" name="財政力該当値テキスト"/>
        <xdr:cNvSpPr txBox="1"/>
      </xdr:nvSpPr>
      <xdr:spPr>
        <a:xfrm>
          <a:off x="5041900" y="74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151695</xdr:rowOff>
    </xdr:from>
    <xdr:to>
      <xdr:col>6</xdr:col>
      <xdr:colOff>50800</xdr:colOff>
      <xdr:row>44</xdr:row>
      <xdr:rowOff>81845</xdr:rowOff>
    </xdr:to>
    <xdr:sp macro="" textlink="">
      <xdr:nvSpPr>
        <xdr:cNvPr id="89" name="円/楕円 88"/>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66622</xdr:rowOff>
    </xdr:from>
    <xdr:ext cx="736600" cy="259045"/>
    <xdr:sp macro="" textlink="">
      <xdr:nvSpPr>
        <xdr:cNvPr id="90" name="テキスト ボックス 89"/>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151695</xdr:rowOff>
    </xdr:from>
    <xdr:to>
      <xdr:col>4</xdr:col>
      <xdr:colOff>533400</xdr:colOff>
      <xdr:row>44</xdr:row>
      <xdr:rowOff>81845</xdr:rowOff>
    </xdr:to>
    <xdr:sp macro="" textlink="">
      <xdr:nvSpPr>
        <xdr:cNvPr id="91" name="円/楕円 90"/>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66622</xdr:rowOff>
    </xdr:from>
    <xdr:ext cx="762000" cy="259045"/>
    <xdr:sp macro="" textlink="">
      <xdr:nvSpPr>
        <xdr:cNvPr id="92" name="テキスト ボックス 91"/>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151695</xdr:rowOff>
    </xdr:from>
    <xdr:to>
      <xdr:col>3</xdr:col>
      <xdr:colOff>330200</xdr:colOff>
      <xdr:row>44</xdr:row>
      <xdr:rowOff>81845</xdr:rowOff>
    </xdr:to>
    <xdr:sp macro="" textlink="">
      <xdr:nvSpPr>
        <xdr:cNvPr id="93" name="円/楕円 92"/>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66622</xdr:rowOff>
    </xdr:from>
    <xdr:ext cx="762000" cy="259045"/>
    <xdr:sp macro="" textlink="">
      <xdr:nvSpPr>
        <xdr:cNvPr id="94" name="テキスト ボックス 93"/>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151695</xdr:rowOff>
    </xdr:from>
    <xdr:to>
      <xdr:col>2</xdr:col>
      <xdr:colOff>127000</xdr:colOff>
      <xdr:row>44</xdr:row>
      <xdr:rowOff>81845</xdr:rowOff>
    </xdr:to>
    <xdr:sp macro="" textlink="">
      <xdr:nvSpPr>
        <xdr:cNvPr id="95" name="円/楕円 94"/>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66622</xdr:rowOff>
    </xdr:from>
    <xdr:ext cx="762000" cy="259045"/>
    <xdr:sp macro="" textlink="">
      <xdr:nvSpPr>
        <xdr:cNvPr id="96" name="テキスト ボックス 95"/>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普通交付税の減少などにより比率が上昇傾向にある。</a:t>
          </a:r>
          <a:r>
            <a:rPr kumimoji="1" lang="ja-JP" altLang="ja-JP" sz="1100">
              <a:solidFill>
                <a:schemeClr val="dk1"/>
              </a:solidFill>
              <a:effectLst/>
              <a:latin typeface="+mn-lt"/>
              <a:ea typeface="+mn-ea"/>
              <a:cs typeface="+mn-cs"/>
            </a:rPr>
            <a:t>総合計画実施計画をもとにした財政計画、行政評価との連動により、事業の必要性、スクラップ＆ビルドの推進、</a:t>
          </a:r>
          <a:r>
            <a:rPr kumimoji="1" lang="en-US" altLang="ja-JP" sz="1100">
              <a:solidFill>
                <a:schemeClr val="dk1"/>
              </a:solidFill>
              <a:effectLst/>
              <a:latin typeface="+mn-lt"/>
              <a:ea typeface="+mn-ea"/>
              <a:cs typeface="+mn-cs"/>
            </a:rPr>
            <a:t>PDCA</a:t>
          </a:r>
          <a:r>
            <a:rPr kumimoji="1" lang="ja-JP" altLang="ja-JP" sz="1100">
              <a:solidFill>
                <a:schemeClr val="dk1"/>
              </a:solidFill>
              <a:effectLst/>
              <a:latin typeface="+mn-lt"/>
              <a:ea typeface="+mn-ea"/>
              <a:cs typeface="+mn-cs"/>
            </a:rPr>
            <a:t>サイクルの実施等の取組みを進め、歳出の徹底的な見直しを実施する。また、役職者職員による滞納対策班を編成し、徴収業務の強化を図り歳入確保に努めているところである。</a:t>
          </a:r>
          <a:r>
            <a:rPr kumimoji="1" lang="ja-JP" altLang="en-US" sz="1100">
              <a:solidFill>
                <a:schemeClr val="dk1"/>
              </a:solidFill>
              <a:effectLst/>
              <a:latin typeface="+mn-lt"/>
              <a:ea typeface="+mn-ea"/>
              <a:cs typeface="+mn-cs"/>
            </a:rPr>
            <a:t>公債費に関しては、繰上償還を行うことで、将来の利息や経常経費の縮減を行っていく。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70612</xdr:rowOff>
    </xdr:from>
    <xdr:to>
      <xdr:col>7</xdr:col>
      <xdr:colOff>152400</xdr:colOff>
      <xdr:row>66</xdr:row>
      <xdr:rowOff>48768</xdr:rowOff>
    </xdr:to>
    <xdr:cxnSp macro="">
      <xdr:nvCxnSpPr>
        <xdr:cNvPr id="129" name="直線コネクタ 128"/>
        <xdr:cNvCxnSpPr/>
      </xdr:nvCxnSpPr>
      <xdr:spPr>
        <a:xfrm>
          <a:off x="4114800" y="11214862"/>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70612</xdr:rowOff>
    </xdr:from>
    <xdr:to>
      <xdr:col>6</xdr:col>
      <xdr:colOff>0</xdr:colOff>
      <xdr:row>65</xdr:row>
      <xdr:rowOff>70612</xdr:rowOff>
    </xdr:to>
    <xdr:cxnSp macro="">
      <xdr:nvCxnSpPr>
        <xdr:cNvPr id="132" name="直線コネクタ 131"/>
        <xdr:cNvCxnSpPr/>
      </xdr:nvCxnSpPr>
      <xdr:spPr>
        <a:xfrm>
          <a:off x="3225800" y="112148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150368</xdr:rowOff>
    </xdr:from>
    <xdr:to>
      <xdr:col>4</xdr:col>
      <xdr:colOff>482600</xdr:colOff>
      <xdr:row>65</xdr:row>
      <xdr:rowOff>70612</xdr:rowOff>
    </xdr:to>
    <xdr:cxnSp macro="">
      <xdr:nvCxnSpPr>
        <xdr:cNvPr id="135" name="直線コネクタ 134"/>
        <xdr:cNvCxnSpPr/>
      </xdr:nvCxnSpPr>
      <xdr:spPr>
        <a:xfrm>
          <a:off x="2336800" y="1112316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150368</xdr:rowOff>
    </xdr:from>
    <xdr:to>
      <xdr:col>3</xdr:col>
      <xdr:colOff>279400</xdr:colOff>
      <xdr:row>65</xdr:row>
      <xdr:rowOff>17526</xdr:rowOff>
    </xdr:to>
    <xdr:cxnSp macro="">
      <xdr:nvCxnSpPr>
        <xdr:cNvPr id="138" name="直線コネクタ 137"/>
        <xdr:cNvCxnSpPr/>
      </xdr:nvCxnSpPr>
      <xdr:spPr>
        <a:xfrm flipV="1">
          <a:off x="1447800" y="111231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169418</xdr:rowOff>
    </xdr:from>
    <xdr:to>
      <xdr:col>7</xdr:col>
      <xdr:colOff>203200</xdr:colOff>
      <xdr:row>66</xdr:row>
      <xdr:rowOff>99568</xdr:rowOff>
    </xdr:to>
    <xdr:sp macro="" textlink="">
      <xdr:nvSpPr>
        <xdr:cNvPr id="148" name="円/楕円 147"/>
        <xdr:cNvSpPr/>
      </xdr:nvSpPr>
      <xdr:spPr>
        <a:xfrm>
          <a:off x="49022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141495</xdr:rowOff>
    </xdr:from>
    <xdr:ext cx="762000" cy="259045"/>
    <xdr:sp macro="" textlink="">
      <xdr:nvSpPr>
        <xdr:cNvPr id="149" name="財政構造の弾力性該当値テキスト"/>
        <xdr:cNvSpPr txBox="1"/>
      </xdr:nvSpPr>
      <xdr:spPr>
        <a:xfrm>
          <a:off x="5041900" y="1128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19812</xdr:rowOff>
    </xdr:from>
    <xdr:to>
      <xdr:col>6</xdr:col>
      <xdr:colOff>50800</xdr:colOff>
      <xdr:row>65</xdr:row>
      <xdr:rowOff>121412</xdr:rowOff>
    </xdr:to>
    <xdr:sp macro="" textlink="">
      <xdr:nvSpPr>
        <xdr:cNvPr id="150" name="円/楕円 149"/>
        <xdr:cNvSpPr/>
      </xdr:nvSpPr>
      <xdr:spPr>
        <a:xfrm>
          <a:off x="4064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106189</xdr:rowOff>
    </xdr:from>
    <xdr:ext cx="736600" cy="259045"/>
    <xdr:sp macro="" textlink="">
      <xdr:nvSpPr>
        <xdr:cNvPr id="151" name="テキスト ボックス 150"/>
        <xdr:cNvSpPr txBox="1"/>
      </xdr:nvSpPr>
      <xdr:spPr>
        <a:xfrm>
          <a:off x="3733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19812</xdr:rowOff>
    </xdr:from>
    <xdr:to>
      <xdr:col>4</xdr:col>
      <xdr:colOff>533400</xdr:colOff>
      <xdr:row>65</xdr:row>
      <xdr:rowOff>121412</xdr:rowOff>
    </xdr:to>
    <xdr:sp macro="" textlink="">
      <xdr:nvSpPr>
        <xdr:cNvPr id="152" name="円/楕円 151"/>
        <xdr:cNvSpPr/>
      </xdr:nvSpPr>
      <xdr:spPr>
        <a:xfrm>
          <a:off x="3175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106189</xdr:rowOff>
    </xdr:from>
    <xdr:ext cx="762000" cy="259045"/>
    <xdr:sp macro="" textlink="">
      <xdr:nvSpPr>
        <xdr:cNvPr id="153" name="テキスト ボックス 152"/>
        <xdr:cNvSpPr txBox="1"/>
      </xdr:nvSpPr>
      <xdr:spPr>
        <a:xfrm>
          <a:off x="2844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99568</xdr:rowOff>
    </xdr:from>
    <xdr:to>
      <xdr:col>3</xdr:col>
      <xdr:colOff>330200</xdr:colOff>
      <xdr:row>65</xdr:row>
      <xdr:rowOff>29718</xdr:rowOff>
    </xdr:to>
    <xdr:sp macro="" textlink="">
      <xdr:nvSpPr>
        <xdr:cNvPr id="154" name="円/楕円 153"/>
        <xdr:cNvSpPr/>
      </xdr:nvSpPr>
      <xdr:spPr>
        <a:xfrm>
          <a:off x="2286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14495</xdr:rowOff>
    </xdr:from>
    <xdr:ext cx="762000" cy="259045"/>
    <xdr:sp macro="" textlink="">
      <xdr:nvSpPr>
        <xdr:cNvPr id="155" name="テキスト ボックス 154"/>
        <xdr:cNvSpPr txBox="1"/>
      </xdr:nvSpPr>
      <xdr:spPr>
        <a:xfrm>
          <a:off x="1955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138176</xdr:rowOff>
    </xdr:from>
    <xdr:to>
      <xdr:col>2</xdr:col>
      <xdr:colOff>127000</xdr:colOff>
      <xdr:row>65</xdr:row>
      <xdr:rowOff>68326</xdr:rowOff>
    </xdr:to>
    <xdr:sp macro="" textlink="">
      <xdr:nvSpPr>
        <xdr:cNvPr id="156" name="円/楕円 155"/>
        <xdr:cNvSpPr/>
      </xdr:nvSpPr>
      <xdr:spPr>
        <a:xfrm>
          <a:off x="1397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53103</xdr:rowOff>
    </xdr:from>
    <xdr:ext cx="762000" cy="259045"/>
    <xdr:sp macro="" textlink="">
      <xdr:nvSpPr>
        <xdr:cNvPr id="157" name="テキスト ボックス 156"/>
        <xdr:cNvSpPr txBox="1"/>
      </xdr:nvSpPr>
      <xdr:spPr>
        <a:xfrm>
          <a:off x="1066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[110,599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人件費は減</a:t>
          </a:r>
          <a:r>
            <a:rPr kumimoji="1" lang="ja-JP" altLang="ja-JP" sz="1100">
              <a:solidFill>
                <a:schemeClr val="dk1"/>
              </a:solidFill>
              <a:effectLst/>
              <a:latin typeface="+mn-lt"/>
              <a:ea typeface="+mn-ea"/>
              <a:cs typeface="+mn-cs"/>
            </a:rPr>
            <a:t>となったものの、</a:t>
          </a:r>
          <a:r>
            <a:rPr kumimoji="1" lang="ja-JP" altLang="en-US" sz="1100">
              <a:solidFill>
                <a:schemeClr val="dk1"/>
              </a:solidFill>
              <a:effectLst/>
              <a:latin typeface="+mn-lt"/>
              <a:ea typeface="+mn-ea"/>
              <a:cs typeface="+mn-cs"/>
            </a:rPr>
            <a:t>施設の管理委託料などの影響により物件費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っているが</a:t>
          </a:r>
          <a:r>
            <a:rPr kumimoji="1" lang="ja-JP" altLang="ja-JP" sz="1100">
              <a:solidFill>
                <a:schemeClr val="dk1"/>
              </a:solidFill>
              <a:effectLst/>
              <a:latin typeface="+mn-lt"/>
              <a:ea typeface="+mn-ea"/>
              <a:cs typeface="+mn-cs"/>
            </a:rPr>
            <a:t>、類似団体平均を下回っている。しかし、今後も委託料の増や、施設の老朽化に伴う維持補修費の増等が見込まれるため引き続き、日々コスト削減の意識を持って業務に取り組んでいく。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27606</xdr:rowOff>
    </xdr:from>
    <xdr:to>
      <xdr:col>7</xdr:col>
      <xdr:colOff>152400</xdr:colOff>
      <xdr:row>81</xdr:row>
      <xdr:rowOff>44800</xdr:rowOff>
    </xdr:to>
    <xdr:cxnSp macro="">
      <xdr:nvCxnSpPr>
        <xdr:cNvPr id="190" name="直線コネクタ 189"/>
        <xdr:cNvCxnSpPr/>
      </xdr:nvCxnSpPr>
      <xdr:spPr>
        <a:xfrm>
          <a:off x="4114800" y="13915056"/>
          <a:ext cx="838200" cy="1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27606</xdr:rowOff>
    </xdr:from>
    <xdr:to>
      <xdr:col>6</xdr:col>
      <xdr:colOff>0</xdr:colOff>
      <xdr:row>81</xdr:row>
      <xdr:rowOff>31562</xdr:rowOff>
    </xdr:to>
    <xdr:cxnSp macro="">
      <xdr:nvCxnSpPr>
        <xdr:cNvPr id="193" name="直線コネクタ 192"/>
        <xdr:cNvCxnSpPr/>
      </xdr:nvCxnSpPr>
      <xdr:spPr>
        <a:xfrm flipV="1">
          <a:off x="3225800" y="13915056"/>
          <a:ext cx="889000" cy="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16216</xdr:rowOff>
    </xdr:from>
    <xdr:to>
      <xdr:col>4</xdr:col>
      <xdr:colOff>482600</xdr:colOff>
      <xdr:row>81</xdr:row>
      <xdr:rowOff>31562</xdr:rowOff>
    </xdr:to>
    <xdr:cxnSp macro="">
      <xdr:nvCxnSpPr>
        <xdr:cNvPr id="196" name="直線コネクタ 195"/>
        <xdr:cNvCxnSpPr/>
      </xdr:nvCxnSpPr>
      <xdr:spPr>
        <a:xfrm>
          <a:off x="2336800" y="13903666"/>
          <a:ext cx="889000" cy="1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7496</xdr:rowOff>
    </xdr:from>
    <xdr:to>
      <xdr:col>3</xdr:col>
      <xdr:colOff>279400</xdr:colOff>
      <xdr:row>81</xdr:row>
      <xdr:rowOff>16216</xdr:rowOff>
    </xdr:to>
    <xdr:cxnSp macro="">
      <xdr:nvCxnSpPr>
        <xdr:cNvPr id="199" name="直線コネクタ 198"/>
        <xdr:cNvCxnSpPr/>
      </xdr:nvCxnSpPr>
      <xdr:spPr>
        <a:xfrm>
          <a:off x="1447800" y="13894946"/>
          <a:ext cx="8890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165450</xdr:rowOff>
    </xdr:from>
    <xdr:to>
      <xdr:col>7</xdr:col>
      <xdr:colOff>203200</xdr:colOff>
      <xdr:row>81</xdr:row>
      <xdr:rowOff>95600</xdr:rowOff>
    </xdr:to>
    <xdr:sp macro="" textlink="">
      <xdr:nvSpPr>
        <xdr:cNvPr id="209" name="円/楕円 208"/>
        <xdr:cNvSpPr/>
      </xdr:nvSpPr>
      <xdr:spPr>
        <a:xfrm>
          <a:off x="4902200" y="138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10527</xdr:rowOff>
    </xdr:from>
    <xdr:ext cx="762000" cy="259045"/>
    <xdr:sp macro="" textlink="">
      <xdr:nvSpPr>
        <xdr:cNvPr id="210" name="人件費・物件費等の状況該当値テキスト"/>
        <xdr:cNvSpPr txBox="1"/>
      </xdr:nvSpPr>
      <xdr:spPr>
        <a:xfrm>
          <a:off x="5041900" y="1372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110,599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148256</xdr:rowOff>
    </xdr:from>
    <xdr:to>
      <xdr:col>6</xdr:col>
      <xdr:colOff>50800</xdr:colOff>
      <xdr:row>81</xdr:row>
      <xdr:rowOff>78406</xdr:rowOff>
    </xdr:to>
    <xdr:sp macro="" textlink="">
      <xdr:nvSpPr>
        <xdr:cNvPr id="211" name="円/楕円 210"/>
        <xdr:cNvSpPr/>
      </xdr:nvSpPr>
      <xdr:spPr>
        <a:xfrm>
          <a:off x="4064000" y="1386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88583</xdr:rowOff>
    </xdr:from>
    <xdr:ext cx="736600" cy="259045"/>
    <xdr:sp macro="" textlink="">
      <xdr:nvSpPr>
        <xdr:cNvPr id="212" name="テキスト ボックス 211"/>
        <xdr:cNvSpPr txBox="1"/>
      </xdr:nvSpPr>
      <xdr:spPr>
        <a:xfrm>
          <a:off x="3733800" y="13633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107,036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152212</xdr:rowOff>
    </xdr:from>
    <xdr:to>
      <xdr:col>4</xdr:col>
      <xdr:colOff>533400</xdr:colOff>
      <xdr:row>81</xdr:row>
      <xdr:rowOff>82362</xdr:rowOff>
    </xdr:to>
    <xdr:sp macro="" textlink="">
      <xdr:nvSpPr>
        <xdr:cNvPr id="213" name="円/楕円 212"/>
        <xdr:cNvSpPr/>
      </xdr:nvSpPr>
      <xdr:spPr>
        <a:xfrm>
          <a:off x="3175000" y="138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92539</xdr:rowOff>
    </xdr:from>
    <xdr:ext cx="762000" cy="259045"/>
    <xdr:sp macro="" textlink="">
      <xdr:nvSpPr>
        <xdr:cNvPr id="214" name="テキスト ボックス 213"/>
        <xdr:cNvSpPr txBox="1"/>
      </xdr:nvSpPr>
      <xdr:spPr>
        <a:xfrm>
          <a:off x="2844800" y="1363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107,856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136866</xdr:rowOff>
    </xdr:from>
    <xdr:to>
      <xdr:col>3</xdr:col>
      <xdr:colOff>330200</xdr:colOff>
      <xdr:row>81</xdr:row>
      <xdr:rowOff>67016</xdr:rowOff>
    </xdr:to>
    <xdr:sp macro="" textlink="">
      <xdr:nvSpPr>
        <xdr:cNvPr id="215" name="円/楕円 214"/>
        <xdr:cNvSpPr/>
      </xdr:nvSpPr>
      <xdr:spPr>
        <a:xfrm>
          <a:off x="2286000" y="1385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77193</xdr:rowOff>
    </xdr:from>
    <xdr:ext cx="762000" cy="259045"/>
    <xdr:sp macro="" textlink="">
      <xdr:nvSpPr>
        <xdr:cNvPr id="216" name="テキスト ボックス 215"/>
        <xdr:cNvSpPr txBox="1"/>
      </xdr:nvSpPr>
      <xdr:spPr>
        <a:xfrm>
          <a:off x="1955800" y="1362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104,676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128146</xdr:rowOff>
    </xdr:from>
    <xdr:to>
      <xdr:col>2</xdr:col>
      <xdr:colOff>127000</xdr:colOff>
      <xdr:row>81</xdr:row>
      <xdr:rowOff>58296</xdr:rowOff>
    </xdr:to>
    <xdr:sp macro="" textlink="">
      <xdr:nvSpPr>
        <xdr:cNvPr id="217" name="円/楕円 216"/>
        <xdr:cNvSpPr/>
      </xdr:nvSpPr>
      <xdr:spPr>
        <a:xfrm>
          <a:off x="1397000" y="1384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68473</xdr:rowOff>
    </xdr:from>
    <xdr:ext cx="762000" cy="259045"/>
    <xdr:sp macro="" textlink="">
      <xdr:nvSpPr>
        <xdr:cNvPr id="218" name="テキスト ボックス 217"/>
        <xdr:cNvSpPr txBox="1"/>
      </xdr:nvSpPr>
      <xdr:spPr>
        <a:xfrm>
          <a:off x="1066800" y="1361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昇給抑制を行っているところで</a:t>
          </a:r>
          <a:r>
            <a:rPr kumimoji="1" lang="ja-JP" altLang="en-US" sz="1100">
              <a:solidFill>
                <a:schemeClr val="dk1"/>
              </a:solidFill>
              <a:effectLst/>
              <a:latin typeface="+mn-lt"/>
              <a:ea typeface="+mn-ea"/>
              <a:cs typeface="+mn-cs"/>
            </a:rPr>
            <a:t>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下がっているが、</a:t>
          </a:r>
          <a:r>
            <a:rPr kumimoji="1" lang="ja-JP" altLang="ja-JP" sz="1100">
              <a:solidFill>
                <a:schemeClr val="dk1"/>
              </a:solidFill>
              <a:effectLst/>
              <a:latin typeface="+mn-lt"/>
              <a:ea typeface="+mn-ea"/>
              <a:cs typeface="+mn-cs"/>
            </a:rPr>
            <a:t>類似団体平均を上回っている状況が続いている。今後も給与体系の見直しを行い給与の適正化に努める。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92711</xdr:rowOff>
    </xdr:from>
    <xdr:to>
      <xdr:col>24</xdr:col>
      <xdr:colOff>558800</xdr:colOff>
      <xdr:row>86</xdr:row>
      <xdr:rowOff>77470</xdr:rowOff>
    </xdr:to>
    <xdr:cxnSp macro="">
      <xdr:nvCxnSpPr>
        <xdr:cNvPr id="247" name="直線コネクタ 246"/>
        <xdr:cNvCxnSpPr/>
      </xdr:nvCxnSpPr>
      <xdr:spPr>
        <a:xfrm flipV="1">
          <a:off x="17018000" y="13808711"/>
          <a:ext cx="0" cy="101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7638</xdr:rowOff>
    </xdr:from>
    <xdr:ext cx="762000" cy="259045"/>
    <xdr:sp macro="" textlink="">
      <xdr:nvSpPr>
        <xdr:cNvPr id="250" name="給与水準   （国との比較）最大値テキスト"/>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92711</xdr:rowOff>
    </xdr:from>
    <xdr:to>
      <xdr:col>24</xdr:col>
      <xdr:colOff>647700</xdr:colOff>
      <xdr:row>80</xdr:row>
      <xdr:rowOff>92711</xdr:rowOff>
    </xdr:to>
    <xdr:cxnSp macro="">
      <xdr:nvCxnSpPr>
        <xdr:cNvPr id="251" name="直線コネクタ 250"/>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71966</xdr:rowOff>
    </xdr:from>
    <xdr:to>
      <xdr:col>24</xdr:col>
      <xdr:colOff>558800</xdr:colOff>
      <xdr:row>85</xdr:row>
      <xdr:rowOff>144357</xdr:rowOff>
    </xdr:to>
    <xdr:cxnSp macro="">
      <xdr:nvCxnSpPr>
        <xdr:cNvPr id="252" name="直線コネクタ 251"/>
        <xdr:cNvCxnSpPr/>
      </xdr:nvCxnSpPr>
      <xdr:spPr>
        <a:xfrm flipV="1">
          <a:off x="16179800" y="1464521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3"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4" name="フローチャート : 判断 253"/>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47837</xdr:rowOff>
    </xdr:from>
    <xdr:to>
      <xdr:col>23</xdr:col>
      <xdr:colOff>406400</xdr:colOff>
      <xdr:row>85</xdr:row>
      <xdr:rowOff>144357</xdr:rowOff>
    </xdr:to>
    <xdr:cxnSp macro="">
      <xdr:nvCxnSpPr>
        <xdr:cNvPr id="255" name="直線コネクタ 254"/>
        <xdr:cNvCxnSpPr/>
      </xdr:nvCxnSpPr>
      <xdr:spPr>
        <a:xfrm>
          <a:off x="15290800" y="1462108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98637</xdr:rowOff>
    </xdr:from>
    <xdr:to>
      <xdr:col>23</xdr:col>
      <xdr:colOff>457200</xdr:colOff>
      <xdr:row>84</xdr:row>
      <xdr:rowOff>28787</xdr:rowOff>
    </xdr:to>
    <xdr:sp macro="" textlink="">
      <xdr:nvSpPr>
        <xdr:cNvPr id="256" name="フローチャート : 判断 255"/>
        <xdr:cNvSpPr/>
      </xdr:nvSpPr>
      <xdr:spPr>
        <a:xfrm>
          <a:off x="161290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38964</xdr:rowOff>
    </xdr:from>
    <xdr:ext cx="736600" cy="259045"/>
    <xdr:sp macro="" textlink="">
      <xdr:nvSpPr>
        <xdr:cNvPr id="257" name="テキスト ボックス 256"/>
        <xdr:cNvSpPr txBox="1"/>
      </xdr:nvSpPr>
      <xdr:spPr>
        <a:xfrm>
          <a:off x="15798800" y="1409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47837</xdr:rowOff>
    </xdr:from>
    <xdr:to>
      <xdr:col>22</xdr:col>
      <xdr:colOff>203200</xdr:colOff>
      <xdr:row>85</xdr:row>
      <xdr:rowOff>80011</xdr:rowOff>
    </xdr:to>
    <xdr:cxnSp macro="">
      <xdr:nvCxnSpPr>
        <xdr:cNvPr id="258" name="直線コネクタ 257"/>
        <xdr:cNvCxnSpPr/>
      </xdr:nvCxnSpPr>
      <xdr:spPr>
        <a:xfrm flipV="1">
          <a:off x="14401800" y="1462108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59" name="フローチャート : 判断 258"/>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0" name="テキスト ボックス 259"/>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89</xdr:row>
      <xdr:rowOff>93980</xdr:rowOff>
    </xdr:to>
    <xdr:cxnSp macro="">
      <xdr:nvCxnSpPr>
        <xdr:cNvPr id="261" name="直線コネクタ 260"/>
        <xdr:cNvCxnSpPr/>
      </xdr:nvCxnSpPr>
      <xdr:spPr>
        <a:xfrm flipV="1">
          <a:off x="13512800" y="14653261"/>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2" name="フローチャート : 判断 261"/>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3" name="テキスト ボックス 262"/>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4" name="フローチャート : 判断 263"/>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5" name="テキスト ボックス 264"/>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1" name="円/楕円 270"/>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164693</xdr:rowOff>
    </xdr:from>
    <xdr:ext cx="762000" cy="259045"/>
    <xdr:sp macro="" textlink="">
      <xdr:nvSpPr>
        <xdr:cNvPr id="272"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93557</xdr:rowOff>
    </xdr:from>
    <xdr:to>
      <xdr:col>23</xdr:col>
      <xdr:colOff>457200</xdr:colOff>
      <xdr:row>86</xdr:row>
      <xdr:rowOff>23707</xdr:rowOff>
    </xdr:to>
    <xdr:sp macro="" textlink="">
      <xdr:nvSpPr>
        <xdr:cNvPr id="273" name="円/楕円 272"/>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8484</xdr:rowOff>
    </xdr:from>
    <xdr:ext cx="736600" cy="259045"/>
    <xdr:sp macro="" textlink="">
      <xdr:nvSpPr>
        <xdr:cNvPr id="274" name="テキスト ボックス 273"/>
        <xdr:cNvSpPr txBox="1"/>
      </xdr:nvSpPr>
      <xdr:spPr>
        <a:xfrm>
          <a:off x="15798800" y="1475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168487</xdr:rowOff>
    </xdr:from>
    <xdr:to>
      <xdr:col>22</xdr:col>
      <xdr:colOff>254000</xdr:colOff>
      <xdr:row>85</xdr:row>
      <xdr:rowOff>98637</xdr:rowOff>
    </xdr:to>
    <xdr:sp macro="" textlink="">
      <xdr:nvSpPr>
        <xdr:cNvPr id="275" name="円/楕円 274"/>
        <xdr:cNvSpPr/>
      </xdr:nvSpPr>
      <xdr:spPr>
        <a:xfrm>
          <a:off x="15240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83414</xdr:rowOff>
    </xdr:from>
    <xdr:ext cx="762000" cy="259045"/>
    <xdr:sp macro="" textlink="">
      <xdr:nvSpPr>
        <xdr:cNvPr id="276" name="テキスト ボックス 275"/>
        <xdr:cNvSpPr txBox="1"/>
      </xdr:nvSpPr>
      <xdr:spPr>
        <a:xfrm>
          <a:off x="14909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77" name="円/楕円 276"/>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115588</xdr:rowOff>
    </xdr:from>
    <xdr:ext cx="762000" cy="259045"/>
    <xdr:sp macro="" textlink="">
      <xdr:nvSpPr>
        <xdr:cNvPr id="278" name="テキスト ボックス 277"/>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43180</xdr:rowOff>
    </xdr:from>
    <xdr:to>
      <xdr:col>19</xdr:col>
      <xdr:colOff>533400</xdr:colOff>
      <xdr:row>89</xdr:row>
      <xdr:rowOff>144780</xdr:rowOff>
    </xdr:to>
    <xdr:sp macro="" textlink="">
      <xdr:nvSpPr>
        <xdr:cNvPr id="279" name="円/楕円 278"/>
        <xdr:cNvSpPr/>
      </xdr:nvSpPr>
      <xdr:spPr>
        <a:xfrm>
          <a:off x="13462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129557</xdr:rowOff>
    </xdr:from>
    <xdr:ext cx="762000" cy="259045"/>
    <xdr:sp macro="" textlink="">
      <xdr:nvSpPr>
        <xdr:cNvPr id="280" name="テキスト ボックス 279"/>
        <xdr:cNvSpPr txBox="1"/>
      </xdr:nvSpPr>
      <xdr:spPr>
        <a:xfrm>
          <a:off x="13131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ポイント低下し、</a:t>
          </a:r>
          <a:r>
            <a:rPr kumimoji="1" lang="en-US" altLang="ja-JP" sz="1100">
              <a:solidFill>
                <a:schemeClr val="dk1"/>
              </a:solidFill>
              <a:effectLst/>
              <a:latin typeface="+mn-lt"/>
              <a:ea typeface="+mn-ea"/>
              <a:cs typeface="+mn-cs"/>
            </a:rPr>
            <a:t>4.96</a:t>
          </a:r>
          <a:r>
            <a:rPr kumimoji="1" lang="ja-JP" altLang="ja-JP" sz="1100">
              <a:solidFill>
                <a:schemeClr val="dk1"/>
              </a:solidFill>
              <a:effectLst/>
              <a:latin typeface="+mn-lt"/>
              <a:ea typeface="+mn-ea"/>
              <a:cs typeface="+mn-cs"/>
            </a:rPr>
            <a:t>人と合併時から新規職員の採用抑制により、類似団体を下回っている。今後も住民サービスの低下にならないよう、事務事業の見直し等に努める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2" name="直線コネクタ 311"/>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3"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4" name="直線コネクタ 313"/>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5"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6" name="直線コネクタ 315"/>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154577</xdr:rowOff>
    </xdr:from>
    <xdr:to>
      <xdr:col>24</xdr:col>
      <xdr:colOff>558800</xdr:colOff>
      <xdr:row>58</xdr:row>
      <xdr:rowOff>159748</xdr:rowOff>
    </xdr:to>
    <xdr:cxnSp macro="">
      <xdr:nvCxnSpPr>
        <xdr:cNvPr id="317" name="直線コネクタ 316"/>
        <xdr:cNvCxnSpPr/>
      </xdr:nvCxnSpPr>
      <xdr:spPr>
        <a:xfrm flipV="1">
          <a:off x="16179800" y="10098677"/>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18"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9" name="フローチャート : 判断 318"/>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159748</xdr:rowOff>
    </xdr:from>
    <xdr:to>
      <xdr:col>23</xdr:col>
      <xdr:colOff>406400</xdr:colOff>
      <xdr:row>58</xdr:row>
      <xdr:rowOff>166642</xdr:rowOff>
    </xdr:to>
    <xdr:cxnSp macro="">
      <xdr:nvCxnSpPr>
        <xdr:cNvPr id="320" name="直線コネクタ 319"/>
        <xdr:cNvCxnSpPr/>
      </xdr:nvCxnSpPr>
      <xdr:spPr>
        <a:xfrm flipV="1">
          <a:off x="15290800" y="1010384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1" name="フローチャート : 判断 320"/>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2" name="テキスト ボックス 321"/>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166642</xdr:rowOff>
    </xdr:from>
    <xdr:to>
      <xdr:col>22</xdr:col>
      <xdr:colOff>203200</xdr:colOff>
      <xdr:row>58</xdr:row>
      <xdr:rowOff>170090</xdr:rowOff>
    </xdr:to>
    <xdr:cxnSp macro="">
      <xdr:nvCxnSpPr>
        <xdr:cNvPr id="323" name="直線コネクタ 322"/>
        <xdr:cNvCxnSpPr/>
      </xdr:nvCxnSpPr>
      <xdr:spPr>
        <a:xfrm flipV="1">
          <a:off x="14401800" y="10110742"/>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4" name="フローチャート : 判断 323"/>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5" name="テキスト ボックス 324"/>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170090</xdr:rowOff>
    </xdr:from>
    <xdr:to>
      <xdr:col>21</xdr:col>
      <xdr:colOff>0</xdr:colOff>
      <xdr:row>59</xdr:row>
      <xdr:rowOff>26216</xdr:rowOff>
    </xdr:to>
    <xdr:cxnSp macro="">
      <xdr:nvCxnSpPr>
        <xdr:cNvPr id="326" name="直線コネクタ 325"/>
        <xdr:cNvCxnSpPr/>
      </xdr:nvCxnSpPr>
      <xdr:spPr>
        <a:xfrm flipV="1">
          <a:off x="13512800" y="10114190"/>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7" name="フローチャート : 判断 326"/>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28" name="テキスト ボックス 327"/>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9" name="フローチャート : 判断 328"/>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0" name="テキスト ボックス 329"/>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103777</xdr:rowOff>
    </xdr:from>
    <xdr:to>
      <xdr:col>24</xdr:col>
      <xdr:colOff>609600</xdr:colOff>
      <xdr:row>59</xdr:row>
      <xdr:rowOff>33927</xdr:rowOff>
    </xdr:to>
    <xdr:sp macro="" textlink="">
      <xdr:nvSpPr>
        <xdr:cNvPr id="336" name="円/楕円 335"/>
        <xdr:cNvSpPr/>
      </xdr:nvSpPr>
      <xdr:spPr>
        <a:xfrm>
          <a:off x="169672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120304</xdr:rowOff>
    </xdr:from>
    <xdr:ext cx="762000" cy="259045"/>
    <xdr:sp macro="" textlink="">
      <xdr:nvSpPr>
        <xdr:cNvPr id="337" name="定員管理の状況該当値テキスト"/>
        <xdr:cNvSpPr txBox="1"/>
      </xdr:nvSpPr>
      <xdr:spPr>
        <a:xfrm>
          <a:off x="17106900" y="989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108948</xdr:rowOff>
    </xdr:from>
    <xdr:to>
      <xdr:col>23</xdr:col>
      <xdr:colOff>457200</xdr:colOff>
      <xdr:row>59</xdr:row>
      <xdr:rowOff>39098</xdr:rowOff>
    </xdr:to>
    <xdr:sp macro="" textlink="">
      <xdr:nvSpPr>
        <xdr:cNvPr id="338" name="円/楕円 337"/>
        <xdr:cNvSpPr/>
      </xdr:nvSpPr>
      <xdr:spPr>
        <a:xfrm>
          <a:off x="16129000" y="100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49275</xdr:rowOff>
    </xdr:from>
    <xdr:ext cx="736600" cy="259045"/>
    <xdr:sp macro="" textlink="">
      <xdr:nvSpPr>
        <xdr:cNvPr id="339" name="テキスト ボックス 338"/>
        <xdr:cNvSpPr txBox="1"/>
      </xdr:nvSpPr>
      <xdr:spPr>
        <a:xfrm>
          <a:off x="15798800" y="9821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115842</xdr:rowOff>
    </xdr:from>
    <xdr:to>
      <xdr:col>22</xdr:col>
      <xdr:colOff>254000</xdr:colOff>
      <xdr:row>59</xdr:row>
      <xdr:rowOff>45992</xdr:rowOff>
    </xdr:to>
    <xdr:sp macro="" textlink="">
      <xdr:nvSpPr>
        <xdr:cNvPr id="340" name="円/楕円 339"/>
        <xdr:cNvSpPr/>
      </xdr:nvSpPr>
      <xdr:spPr>
        <a:xfrm>
          <a:off x="152400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56169</xdr:rowOff>
    </xdr:from>
    <xdr:ext cx="762000" cy="259045"/>
    <xdr:sp macro="" textlink="">
      <xdr:nvSpPr>
        <xdr:cNvPr id="341" name="テキスト ボックス 340"/>
        <xdr:cNvSpPr txBox="1"/>
      </xdr:nvSpPr>
      <xdr:spPr>
        <a:xfrm>
          <a:off x="14909800" y="982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119290</xdr:rowOff>
    </xdr:from>
    <xdr:to>
      <xdr:col>21</xdr:col>
      <xdr:colOff>50800</xdr:colOff>
      <xdr:row>59</xdr:row>
      <xdr:rowOff>49440</xdr:rowOff>
    </xdr:to>
    <xdr:sp macro="" textlink="">
      <xdr:nvSpPr>
        <xdr:cNvPr id="342" name="円/楕円 341"/>
        <xdr:cNvSpPr/>
      </xdr:nvSpPr>
      <xdr:spPr>
        <a:xfrm>
          <a:off x="14351000" y="100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59617</xdr:rowOff>
    </xdr:from>
    <xdr:ext cx="762000" cy="259045"/>
    <xdr:sp macro="" textlink="">
      <xdr:nvSpPr>
        <xdr:cNvPr id="343" name="テキスト ボックス 342"/>
        <xdr:cNvSpPr txBox="1"/>
      </xdr:nvSpPr>
      <xdr:spPr>
        <a:xfrm>
          <a:off x="14020800" y="983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146866</xdr:rowOff>
    </xdr:from>
    <xdr:to>
      <xdr:col>19</xdr:col>
      <xdr:colOff>533400</xdr:colOff>
      <xdr:row>59</xdr:row>
      <xdr:rowOff>77016</xdr:rowOff>
    </xdr:to>
    <xdr:sp macro="" textlink="">
      <xdr:nvSpPr>
        <xdr:cNvPr id="344" name="円/楕円 343"/>
        <xdr:cNvSpPr/>
      </xdr:nvSpPr>
      <xdr:spPr>
        <a:xfrm>
          <a:off x="13462000" y="1009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87193</xdr:rowOff>
    </xdr:from>
    <xdr:ext cx="762000" cy="259045"/>
    <xdr:sp macro="" textlink="">
      <xdr:nvSpPr>
        <xdr:cNvPr id="345" name="テキスト ボックス 344"/>
        <xdr:cNvSpPr txBox="1"/>
      </xdr:nvSpPr>
      <xdr:spPr>
        <a:xfrm>
          <a:off x="13131800" y="985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類似団体平均を上回っている状況である。平成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普通交付税及び臨時財政対策債が合併算定替から一本算定へと段階的に移行しており、今後の比率の悪化が懸念される。公営企業に対する企業債等繰入額の増加を考慮し、比率が悪化することのないよう事業を展開する必要がある。また、効果的な繰上償還も検討す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2" name="直線コネクタ 371"/>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3"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4" name="直線コネクタ 373"/>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162814</xdr:rowOff>
    </xdr:from>
    <xdr:to>
      <xdr:col>24</xdr:col>
      <xdr:colOff>558800</xdr:colOff>
      <xdr:row>44</xdr:row>
      <xdr:rowOff>20320</xdr:rowOff>
    </xdr:to>
    <xdr:cxnSp macro="">
      <xdr:nvCxnSpPr>
        <xdr:cNvPr id="377" name="直線コネクタ 376"/>
        <xdr:cNvCxnSpPr/>
      </xdr:nvCxnSpPr>
      <xdr:spPr>
        <a:xfrm>
          <a:off x="16179800" y="753516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78"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9" name="フローチャート : 判断 378"/>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153162</xdr:rowOff>
    </xdr:from>
    <xdr:to>
      <xdr:col>23</xdr:col>
      <xdr:colOff>406400</xdr:colOff>
      <xdr:row>43</xdr:row>
      <xdr:rowOff>162814</xdr:rowOff>
    </xdr:to>
    <xdr:cxnSp macro="">
      <xdr:nvCxnSpPr>
        <xdr:cNvPr id="380" name="直線コネクタ 379"/>
        <xdr:cNvCxnSpPr/>
      </xdr:nvCxnSpPr>
      <xdr:spPr>
        <a:xfrm>
          <a:off x="15290800" y="75255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1" name="フローチャート : 判断 380"/>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2" name="テキスト ボックス 381"/>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153162</xdr:rowOff>
    </xdr:from>
    <xdr:to>
      <xdr:col>22</xdr:col>
      <xdr:colOff>203200</xdr:colOff>
      <xdr:row>44</xdr:row>
      <xdr:rowOff>29972</xdr:rowOff>
    </xdr:to>
    <xdr:cxnSp macro="">
      <xdr:nvCxnSpPr>
        <xdr:cNvPr id="383" name="直線コネクタ 382"/>
        <xdr:cNvCxnSpPr/>
      </xdr:nvCxnSpPr>
      <xdr:spPr>
        <a:xfrm flipV="1">
          <a:off x="14401800" y="75255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4" name="フローチャート : 判断 383"/>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5" name="テキスト ボックス 384"/>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29972</xdr:rowOff>
    </xdr:from>
    <xdr:to>
      <xdr:col>21</xdr:col>
      <xdr:colOff>0</xdr:colOff>
      <xdr:row>44</xdr:row>
      <xdr:rowOff>68580</xdr:rowOff>
    </xdr:to>
    <xdr:cxnSp macro="">
      <xdr:nvCxnSpPr>
        <xdr:cNvPr id="386" name="直線コネクタ 385"/>
        <xdr:cNvCxnSpPr/>
      </xdr:nvCxnSpPr>
      <xdr:spPr>
        <a:xfrm flipV="1">
          <a:off x="13512800" y="75737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7" name="フローチャート : 判断 386"/>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88" name="テキスト ボックス 387"/>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9" name="フローチャート : 判断 388"/>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0" name="テキスト ボックス 389"/>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140970</xdr:rowOff>
    </xdr:from>
    <xdr:to>
      <xdr:col>24</xdr:col>
      <xdr:colOff>609600</xdr:colOff>
      <xdr:row>44</xdr:row>
      <xdr:rowOff>71120</xdr:rowOff>
    </xdr:to>
    <xdr:sp macro="" textlink="">
      <xdr:nvSpPr>
        <xdr:cNvPr id="396" name="円/楕円 395"/>
        <xdr:cNvSpPr/>
      </xdr:nvSpPr>
      <xdr:spPr>
        <a:xfrm>
          <a:off x="16967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113047</xdr:rowOff>
    </xdr:from>
    <xdr:ext cx="762000" cy="259045"/>
    <xdr:sp macro="" textlink="">
      <xdr:nvSpPr>
        <xdr:cNvPr id="397" name="公債費負担の状況該当値テキスト"/>
        <xdr:cNvSpPr txBox="1"/>
      </xdr:nvSpPr>
      <xdr:spPr>
        <a:xfrm>
          <a:off x="17106900" y="748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112014</xdr:rowOff>
    </xdr:from>
    <xdr:to>
      <xdr:col>23</xdr:col>
      <xdr:colOff>457200</xdr:colOff>
      <xdr:row>44</xdr:row>
      <xdr:rowOff>42164</xdr:rowOff>
    </xdr:to>
    <xdr:sp macro="" textlink="">
      <xdr:nvSpPr>
        <xdr:cNvPr id="398" name="円/楕円 397"/>
        <xdr:cNvSpPr/>
      </xdr:nvSpPr>
      <xdr:spPr>
        <a:xfrm>
          <a:off x="16129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26941</xdr:rowOff>
    </xdr:from>
    <xdr:ext cx="736600" cy="259045"/>
    <xdr:sp macro="" textlink="">
      <xdr:nvSpPr>
        <xdr:cNvPr id="399" name="テキスト ボックス 398"/>
        <xdr:cNvSpPr txBox="1"/>
      </xdr:nvSpPr>
      <xdr:spPr>
        <a:xfrm>
          <a:off x="15798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102362</xdr:rowOff>
    </xdr:from>
    <xdr:to>
      <xdr:col>22</xdr:col>
      <xdr:colOff>254000</xdr:colOff>
      <xdr:row>44</xdr:row>
      <xdr:rowOff>32512</xdr:rowOff>
    </xdr:to>
    <xdr:sp macro="" textlink="">
      <xdr:nvSpPr>
        <xdr:cNvPr id="400" name="円/楕円 399"/>
        <xdr:cNvSpPr/>
      </xdr:nvSpPr>
      <xdr:spPr>
        <a:xfrm>
          <a:off x="15240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17289</xdr:rowOff>
    </xdr:from>
    <xdr:ext cx="762000" cy="259045"/>
    <xdr:sp macro="" textlink="">
      <xdr:nvSpPr>
        <xdr:cNvPr id="401" name="テキスト ボックス 400"/>
        <xdr:cNvSpPr txBox="1"/>
      </xdr:nvSpPr>
      <xdr:spPr>
        <a:xfrm>
          <a:off x="14909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150622</xdr:rowOff>
    </xdr:from>
    <xdr:to>
      <xdr:col>21</xdr:col>
      <xdr:colOff>50800</xdr:colOff>
      <xdr:row>44</xdr:row>
      <xdr:rowOff>80772</xdr:rowOff>
    </xdr:to>
    <xdr:sp macro="" textlink="">
      <xdr:nvSpPr>
        <xdr:cNvPr id="402" name="円/楕円 401"/>
        <xdr:cNvSpPr/>
      </xdr:nvSpPr>
      <xdr:spPr>
        <a:xfrm>
          <a:off x="14351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65549</xdr:rowOff>
    </xdr:from>
    <xdr:ext cx="762000" cy="259045"/>
    <xdr:sp macro="" textlink="">
      <xdr:nvSpPr>
        <xdr:cNvPr id="403" name="テキスト ボックス 402"/>
        <xdr:cNvSpPr txBox="1"/>
      </xdr:nvSpPr>
      <xdr:spPr>
        <a:xfrm>
          <a:off x="14020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17780</xdr:rowOff>
    </xdr:from>
    <xdr:to>
      <xdr:col>19</xdr:col>
      <xdr:colOff>533400</xdr:colOff>
      <xdr:row>44</xdr:row>
      <xdr:rowOff>119380</xdr:rowOff>
    </xdr:to>
    <xdr:sp macro="" textlink="">
      <xdr:nvSpPr>
        <xdr:cNvPr id="404" name="円/楕円 403"/>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104157</xdr:rowOff>
    </xdr:from>
    <xdr:ext cx="762000" cy="259045"/>
    <xdr:sp macro="" textlink="">
      <xdr:nvSpPr>
        <xdr:cNvPr id="405" name="テキスト ボックス 404"/>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大きく上回っている状況である。新町建設計画に基づく事業を進めるため、合併特例債を活用しており、その残高がまだ多く残っていること、また上下水道の整備を急速に進めたことにより借入の残高が多く、事業会計への繰入額が多いことなどが要因となっている。今後、地方債借入の抑制など計画的な財政運営に努め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2" name="直線コネクタ 431"/>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3"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4" name="直線コネクタ 433"/>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167437</xdr:rowOff>
    </xdr:from>
    <xdr:to>
      <xdr:col>24</xdr:col>
      <xdr:colOff>558800</xdr:colOff>
      <xdr:row>20</xdr:row>
      <xdr:rowOff>51003</xdr:rowOff>
    </xdr:to>
    <xdr:cxnSp macro="">
      <xdr:nvCxnSpPr>
        <xdr:cNvPr id="437" name="直線コネクタ 436"/>
        <xdr:cNvCxnSpPr/>
      </xdr:nvCxnSpPr>
      <xdr:spPr>
        <a:xfrm>
          <a:off x="16179800" y="3424987"/>
          <a:ext cx="8382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38"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9" name="フローチャート : 判断 438"/>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167437</xdr:rowOff>
    </xdr:from>
    <xdr:to>
      <xdr:col>23</xdr:col>
      <xdr:colOff>406400</xdr:colOff>
      <xdr:row>19</xdr:row>
      <xdr:rowOff>171298</xdr:rowOff>
    </xdr:to>
    <xdr:cxnSp macro="">
      <xdr:nvCxnSpPr>
        <xdr:cNvPr id="440" name="直線コネクタ 439"/>
        <xdr:cNvCxnSpPr/>
      </xdr:nvCxnSpPr>
      <xdr:spPr>
        <a:xfrm flipV="1">
          <a:off x="15290800" y="3424987"/>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1" name="フローチャート : 判断 440"/>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2" name="テキスト ボックス 441"/>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171298</xdr:rowOff>
    </xdr:from>
    <xdr:to>
      <xdr:col>22</xdr:col>
      <xdr:colOff>203200</xdr:colOff>
      <xdr:row>20</xdr:row>
      <xdr:rowOff>16256</xdr:rowOff>
    </xdr:to>
    <xdr:cxnSp macro="">
      <xdr:nvCxnSpPr>
        <xdr:cNvPr id="443" name="直線コネクタ 442"/>
        <xdr:cNvCxnSpPr/>
      </xdr:nvCxnSpPr>
      <xdr:spPr>
        <a:xfrm flipV="1">
          <a:off x="14401800" y="3428848"/>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4" name="フローチャート : 判断 443"/>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5" name="テキスト ボックス 444"/>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68986</xdr:rowOff>
    </xdr:from>
    <xdr:to>
      <xdr:col>21</xdr:col>
      <xdr:colOff>0</xdr:colOff>
      <xdr:row>20</xdr:row>
      <xdr:rowOff>16256</xdr:rowOff>
    </xdr:to>
    <xdr:cxnSp macro="">
      <xdr:nvCxnSpPr>
        <xdr:cNvPr id="446" name="直線コネクタ 445"/>
        <xdr:cNvCxnSpPr/>
      </xdr:nvCxnSpPr>
      <xdr:spPr>
        <a:xfrm>
          <a:off x="13512800" y="3326536"/>
          <a:ext cx="889000" cy="1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7" name="フローチャート : 判断 446"/>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8" name="テキスト ボックス 447"/>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9" name="フローチャート : 判断 448"/>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0" name="テキスト ボックス 449"/>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203</xdr:rowOff>
    </xdr:from>
    <xdr:to>
      <xdr:col>24</xdr:col>
      <xdr:colOff>609600</xdr:colOff>
      <xdr:row>20</xdr:row>
      <xdr:rowOff>101803</xdr:rowOff>
    </xdr:to>
    <xdr:sp macro="" textlink="">
      <xdr:nvSpPr>
        <xdr:cNvPr id="456" name="円/楕円 455"/>
        <xdr:cNvSpPr/>
      </xdr:nvSpPr>
      <xdr:spPr>
        <a:xfrm>
          <a:off x="16967200" y="342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143730</xdr:rowOff>
    </xdr:from>
    <xdr:ext cx="762000" cy="259045"/>
    <xdr:sp macro="" textlink="">
      <xdr:nvSpPr>
        <xdr:cNvPr id="457" name="将来負担の状況該当値テキスト"/>
        <xdr:cNvSpPr txBox="1"/>
      </xdr:nvSpPr>
      <xdr:spPr>
        <a:xfrm>
          <a:off x="17106900" y="340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116637</xdr:rowOff>
    </xdr:from>
    <xdr:to>
      <xdr:col>23</xdr:col>
      <xdr:colOff>457200</xdr:colOff>
      <xdr:row>20</xdr:row>
      <xdr:rowOff>46787</xdr:rowOff>
    </xdr:to>
    <xdr:sp macro="" textlink="">
      <xdr:nvSpPr>
        <xdr:cNvPr id="458" name="円/楕円 457"/>
        <xdr:cNvSpPr/>
      </xdr:nvSpPr>
      <xdr:spPr>
        <a:xfrm>
          <a:off x="16129000" y="33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31564</xdr:rowOff>
    </xdr:from>
    <xdr:ext cx="736600" cy="259045"/>
    <xdr:sp macro="" textlink="">
      <xdr:nvSpPr>
        <xdr:cNvPr id="459" name="テキスト ボックス 458"/>
        <xdr:cNvSpPr txBox="1"/>
      </xdr:nvSpPr>
      <xdr:spPr>
        <a:xfrm>
          <a:off x="15798800" y="346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120498</xdr:rowOff>
    </xdr:from>
    <xdr:to>
      <xdr:col>22</xdr:col>
      <xdr:colOff>254000</xdr:colOff>
      <xdr:row>20</xdr:row>
      <xdr:rowOff>50648</xdr:rowOff>
    </xdr:to>
    <xdr:sp macro="" textlink="">
      <xdr:nvSpPr>
        <xdr:cNvPr id="460" name="円/楕円 459"/>
        <xdr:cNvSpPr/>
      </xdr:nvSpPr>
      <xdr:spPr>
        <a:xfrm>
          <a:off x="15240000" y="337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35425</xdr:rowOff>
    </xdr:from>
    <xdr:ext cx="762000" cy="259045"/>
    <xdr:sp macro="" textlink="">
      <xdr:nvSpPr>
        <xdr:cNvPr id="461" name="テキスト ボックス 460"/>
        <xdr:cNvSpPr txBox="1"/>
      </xdr:nvSpPr>
      <xdr:spPr>
        <a:xfrm>
          <a:off x="14909800" y="346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136906</xdr:rowOff>
    </xdr:from>
    <xdr:to>
      <xdr:col>21</xdr:col>
      <xdr:colOff>50800</xdr:colOff>
      <xdr:row>20</xdr:row>
      <xdr:rowOff>67056</xdr:rowOff>
    </xdr:to>
    <xdr:sp macro="" textlink="">
      <xdr:nvSpPr>
        <xdr:cNvPr id="462" name="円/楕円 461"/>
        <xdr:cNvSpPr/>
      </xdr:nvSpPr>
      <xdr:spPr>
        <a:xfrm>
          <a:off x="14351000" y="339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51833</xdr:rowOff>
    </xdr:from>
    <xdr:ext cx="762000" cy="259045"/>
    <xdr:sp macro="" textlink="">
      <xdr:nvSpPr>
        <xdr:cNvPr id="463" name="テキスト ボックス 462"/>
        <xdr:cNvSpPr txBox="1"/>
      </xdr:nvSpPr>
      <xdr:spPr>
        <a:xfrm>
          <a:off x="14020800" y="34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18186</xdr:rowOff>
    </xdr:from>
    <xdr:to>
      <xdr:col>19</xdr:col>
      <xdr:colOff>533400</xdr:colOff>
      <xdr:row>19</xdr:row>
      <xdr:rowOff>119786</xdr:rowOff>
    </xdr:to>
    <xdr:sp macro="" textlink="">
      <xdr:nvSpPr>
        <xdr:cNvPr id="464" name="円/楕円 463"/>
        <xdr:cNvSpPr/>
      </xdr:nvSpPr>
      <xdr:spPr>
        <a:xfrm>
          <a:off x="13462000" y="327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104563</xdr:rowOff>
    </xdr:from>
    <xdr:ext cx="762000" cy="259045"/>
    <xdr:sp macro="" textlink="">
      <xdr:nvSpPr>
        <xdr:cNvPr id="465" name="テキスト ボックス 464"/>
        <xdr:cNvSpPr txBox="1"/>
      </xdr:nvSpPr>
      <xdr:spPr>
        <a:xfrm>
          <a:off x="13131800" y="336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福岡県筑前町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29,653
29,458
67.10
13,380,396
13,139,668
237,336
7,422,823
16,677,580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106.6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類似団体平均と比較すると、人件費に係る経常収支比率は</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ポイント低くなっている。これは、集中改革プランに掲げた取り組みにより、職員数の削減を行って</a:t>
          </a:r>
          <a:r>
            <a:rPr kumimoji="1" lang="ja-JP" altLang="en-US" sz="1100">
              <a:solidFill>
                <a:schemeClr val="dk1"/>
              </a:solidFill>
              <a:effectLst/>
              <a:latin typeface="+mn-lt"/>
              <a:ea typeface="+mn-ea"/>
              <a:cs typeface="+mn-cs"/>
            </a:rPr>
            <a:t>きた</a:t>
          </a:r>
          <a:r>
            <a:rPr kumimoji="1" lang="ja-JP" altLang="ja-JP" sz="1100">
              <a:solidFill>
                <a:schemeClr val="dk1"/>
              </a:solidFill>
              <a:effectLst/>
              <a:latin typeface="+mn-lt"/>
              <a:ea typeface="+mn-ea"/>
              <a:cs typeface="+mn-cs"/>
            </a:rPr>
            <a:t>ことが要因といえる。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42418</xdr:rowOff>
    </xdr:from>
    <xdr:to>
      <xdr:col>7</xdr:col>
      <xdr:colOff>15875</xdr:colOff>
      <xdr:row>35</xdr:row>
      <xdr:rowOff>60706</xdr:rowOff>
    </xdr:to>
    <xdr:cxnSp macro="">
      <xdr:nvCxnSpPr>
        <xdr:cNvPr id="64" name="直線コネクタ 63"/>
        <xdr:cNvCxnSpPr/>
      </xdr:nvCxnSpPr>
      <xdr:spPr>
        <a:xfrm>
          <a:off x="3987800" y="60431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42418</xdr:rowOff>
    </xdr:from>
    <xdr:to>
      <xdr:col>5</xdr:col>
      <xdr:colOff>549275</xdr:colOff>
      <xdr:row>35</xdr:row>
      <xdr:rowOff>42418</xdr:rowOff>
    </xdr:to>
    <xdr:cxnSp macro="">
      <xdr:nvCxnSpPr>
        <xdr:cNvPr id="67" name="直線コネクタ 66"/>
        <xdr:cNvCxnSpPr/>
      </xdr:nvCxnSpPr>
      <xdr:spPr>
        <a:xfrm>
          <a:off x="3098800" y="6043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42418</xdr:rowOff>
    </xdr:from>
    <xdr:to>
      <xdr:col>4</xdr:col>
      <xdr:colOff>346075</xdr:colOff>
      <xdr:row>35</xdr:row>
      <xdr:rowOff>60706</xdr:rowOff>
    </xdr:to>
    <xdr:cxnSp macro="">
      <xdr:nvCxnSpPr>
        <xdr:cNvPr id="70" name="直線コネクタ 69"/>
        <xdr:cNvCxnSpPr/>
      </xdr:nvCxnSpPr>
      <xdr:spPr>
        <a:xfrm flipV="1">
          <a:off x="2209800" y="60431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60706</xdr:rowOff>
    </xdr:from>
    <xdr:to>
      <xdr:col>3</xdr:col>
      <xdr:colOff>142875</xdr:colOff>
      <xdr:row>35</xdr:row>
      <xdr:rowOff>74422</xdr:rowOff>
    </xdr:to>
    <xdr:cxnSp macro="">
      <xdr:nvCxnSpPr>
        <xdr:cNvPr id="73" name="直線コネクタ 72"/>
        <xdr:cNvCxnSpPr/>
      </xdr:nvCxnSpPr>
      <xdr:spPr>
        <a:xfrm flipV="1">
          <a:off x="1320800" y="60614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9906</xdr:rowOff>
    </xdr:from>
    <xdr:to>
      <xdr:col>7</xdr:col>
      <xdr:colOff>66675</xdr:colOff>
      <xdr:row>35</xdr:row>
      <xdr:rowOff>111506</xdr:rowOff>
    </xdr:to>
    <xdr:sp macro="" textlink="">
      <xdr:nvSpPr>
        <xdr:cNvPr id="83" name="円/楕円 82"/>
        <xdr:cNvSpPr/>
      </xdr:nvSpPr>
      <xdr:spPr>
        <a:xfrm>
          <a:off x="4775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89933</xdr:rowOff>
    </xdr:from>
    <xdr:ext cx="762000" cy="259045"/>
    <xdr:sp macro="" textlink="">
      <xdr:nvSpPr>
        <xdr:cNvPr id="84" name="人件費該当値テキスト"/>
        <xdr:cNvSpPr txBox="1"/>
      </xdr:nvSpPr>
      <xdr:spPr>
        <a:xfrm>
          <a:off x="4914900" y="591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163068</xdr:rowOff>
    </xdr:from>
    <xdr:to>
      <xdr:col>5</xdr:col>
      <xdr:colOff>600075</xdr:colOff>
      <xdr:row>35</xdr:row>
      <xdr:rowOff>93218</xdr:rowOff>
    </xdr:to>
    <xdr:sp macro="" textlink="">
      <xdr:nvSpPr>
        <xdr:cNvPr id="85" name="円/楕円 84"/>
        <xdr:cNvSpPr/>
      </xdr:nvSpPr>
      <xdr:spPr>
        <a:xfrm>
          <a:off x="3937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103395</xdr:rowOff>
    </xdr:from>
    <xdr:ext cx="736600" cy="259045"/>
    <xdr:sp macro="" textlink="">
      <xdr:nvSpPr>
        <xdr:cNvPr id="86" name="テキスト ボックス 85"/>
        <xdr:cNvSpPr txBox="1"/>
      </xdr:nvSpPr>
      <xdr:spPr>
        <a:xfrm>
          <a:off x="3606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163068</xdr:rowOff>
    </xdr:from>
    <xdr:to>
      <xdr:col>4</xdr:col>
      <xdr:colOff>396875</xdr:colOff>
      <xdr:row>35</xdr:row>
      <xdr:rowOff>93218</xdr:rowOff>
    </xdr:to>
    <xdr:sp macro="" textlink="">
      <xdr:nvSpPr>
        <xdr:cNvPr id="87" name="円/楕円 86"/>
        <xdr:cNvSpPr/>
      </xdr:nvSpPr>
      <xdr:spPr>
        <a:xfrm>
          <a:off x="3048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103395</xdr:rowOff>
    </xdr:from>
    <xdr:ext cx="762000" cy="259045"/>
    <xdr:sp macro="" textlink="">
      <xdr:nvSpPr>
        <xdr:cNvPr id="88" name="テキスト ボックス 87"/>
        <xdr:cNvSpPr txBox="1"/>
      </xdr:nvSpPr>
      <xdr:spPr>
        <a:xfrm>
          <a:off x="2717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9906</xdr:rowOff>
    </xdr:from>
    <xdr:to>
      <xdr:col>3</xdr:col>
      <xdr:colOff>193675</xdr:colOff>
      <xdr:row>35</xdr:row>
      <xdr:rowOff>111506</xdr:rowOff>
    </xdr:to>
    <xdr:sp macro="" textlink="">
      <xdr:nvSpPr>
        <xdr:cNvPr id="89" name="円/楕円 88"/>
        <xdr:cNvSpPr/>
      </xdr:nvSpPr>
      <xdr:spPr>
        <a:xfrm>
          <a:off x="2159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121683</xdr:rowOff>
    </xdr:from>
    <xdr:ext cx="762000" cy="259045"/>
    <xdr:sp macro="" textlink="">
      <xdr:nvSpPr>
        <xdr:cNvPr id="90" name="テキスト ボックス 89"/>
        <xdr:cNvSpPr txBox="1"/>
      </xdr:nvSpPr>
      <xdr:spPr>
        <a:xfrm>
          <a:off x="1828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23622</xdr:rowOff>
    </xdr:from>
    <xdr:to>
      <xdr:col>1</xdr:col>
      <xdr:colOff>676275</xdr:colOff>
      <xdr:row>35</xdr:row>
      <xdr:rowOff>125222</xdr:rowOff>
    </xdr:to>
    <xdr:sp macro="" textlink="">
      <xdr:nvSpPr>
        <xdr:cNvPr id="91" name="円/楕円 90"/>
        <xdr:cNvSpPr/>
      </xdr:nvSpPr>
      <xdr:spPr>
        <a:xfrm>
          <a:off x="1270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135399</xdr:rowOff>
    </xdr:from>
    <xdr:ext cx="762000" cy="259045"/>
    <xdr:sp macro="" textlink="">
      <xdr:nvSpPr>
        <xdr:cNvPr id="92" name="テキスト ボックス 91"/>
        <xdr:cNvSpPr txBox="1"/>
      </xdr:nvSpPr>
      <xdr:spPr>
        <a:xfrm>
          <a:off x="939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物件費に係る経常収支比率は、類似団体平均を</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ポイント下回っているものの、前年度より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上昇している。主に、賃金及び需用費の増によるものである。日々、コスト削減の意識を持って業務に取り組んでいるところであるが、今後もさらにそれを徹底する。また、各種施設の維持管理費の増が今後も推測されるが、その縮減・平準化を図るため、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年度に公共施設等総合管理計画の策定を行</a:t>
          </a:r>
          <a:r>
            <a:rPr kumimoji="1" lang="ja-JP" altLang="en-US" sz="1100">
              <a:solidFill>
                <a:schemeClr val="dk1"/>
              </a:solidFill>
              <a:effectLst/>
              <a:latin typeface="+mn-lt"/>
              <a:ea typeface="+mn-ea"/>
              <a:cs typeface="+mn-cs"/>
            </a:rPr>
            <a:t>っており、その活用を図っていく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54610</xdr:rowOff>
    </xdr:from>
    <xdr:to>
      <xdr:col>24</xdr:col>
      <xdr:colOff>31750</xdr:colOff>
      <xdr:row>15</xdr:row>
      <xdr:rowOff>130810</xdr:rowOff>
    </xdr:to>
    <xdr:cxnSp macro="">
      <xdr:nvCxnSpPr>
        <xdr:cNvPr id="125" name="直線コネクタ 124"/>
        <xdr:cNvCxnSpPr/>
      </xdr:nvCxnSpPr>
      <xdr:spPr>
        <a:xfrm>
          <a:off x="15671800" y="26263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31750</xdr:rowOff>
    </xdr:from>
    <xdr:to>
      <xdr:col>22</xdr:col>
      <xdr:colOff>565150</xdr:colOff>
      <xdr:row>15</xdr:row>
      <xdr:rowOff>54610</xdr:rowOff>
    </xdr:to>
    <xdr:cxnSp macro="">
      <xdr:nvCxnSpPr>
        <xdr:cNvPr id="128" name="直線コネクタ 127"/>
        <xdr:cNvCxnSpPr/>
      </xdr:nvCxnSpPr>
      <xdr:spPr>
        <a:xfrm>
          <a:off x="14782800" y="260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88900</xdr:rowOff>
    </xdr:from>
    <xdr:to>
      <xdr:col>21</xdr:col>
      <xdr:colOff>361950</xdr:colOff>
      <xdr:row>15</xdr:row>
      <xdr:rowOff>31750</xdr:rowOff>
    </xdr:to>
    <xdr:cxnSp macro="">
      <xdr:nvCxnSpPr>
        <xdr:cNvPr id="131" name="直線コネクタ 130"/>
        <xdr:cNvCxnSpPr/>
      </xdr:nvCxnSpPr>
      <xdr:spPr>
        <a:xfrm>
          <a:off x="13893800" y="248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88900</xdr:rowOff>
    </xdr:from>
    <xdr:to>
      <xdr:col>20</xdr:col>
      <xdr:colOff>158750</xdr:colOff>
      <xdr:row>14</xdr:row>
      <xdr:rowOff>104140</xdr:rowOff>
    </xdr:to>
    <xdr:cxnSp macro="">
      <xdr:nvCxnSpPr>
        <xdr:cNvPr id="134" name="直線コネクタ 133"/>
        <xdr:cNvCxnSpPr/>
      </xdr:nvCxnSpPr>
      <xdr:spPr>
        <a:xfrm flipV="1">
          <a:off x="13004800" y="248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80010</xdr:rowOff>
    </xdr:from>
    <xdr:to>
      <xdr:col>24</xdr:col>
      <xdr:colOff>82550</xdr:colOff>
      <xdr:row>16</xdr:row>
      <xdr:rowOff>10160</xdr:rowOff>
    </xdr:to>
    <xdr:sp macro="" textlink="">
      <xdr:nvSpPr>
        <xdr:cNvPr id="144" name="円/楕円 143"/>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96537</xdr:rowOff>
    </xdr:from>
    <xdr:ext cx="762000" cy="259045"/>
    <xdr:sp macro="" textlink="">
      <xdr:nvSpPr>
        <xdr:cNvPr id="145"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3810</xdr:rowOff>
    </xdr:from>
    <xdr:to>
      <xdr:col>22</xdr:col>
      <xdr:colOff>615950</xdr:colOff>
      <xdr:row>15</xdr:row>
      <xdr:rowOff>105410</xdr:rowOff>
    </xdr:to>
    <xdr:sp macro="" textlink="">
      <xdr:nvSpPr>
        <xdr:cNvPr id="146" name="円/楕円 145"/>
        <xdr:cNvSpPr/>
      </xdr:nvSpPr>
      <xdr:spPr>
        <a:xfrm>
          <a:off x="15621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115587</xdr:rowOff>
    </xdr:from>
    <xdr:ext cx="736600" cy="259045"/>
    <xdr:sp macro="" textlink="">
      <xdr:nvSpPr>
        <xdr:cNvPr id="147" name="テキスト ボックス 146"/>
        <xdr:cNvSpPr txBox="1"/>
      </xdr:nvSpPr>
      <xdr:spPr>
        <a:xfrm>
          <a:off x="15290800" y="234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152400</xdr:rowOff>
    </xdr:from>
    <xdr:to>
      <xdr:col>21</xdr:col>
      <xdr:colOff>412750</xdr:colOff>
      <xdr:row>15</xdr:row>
      <xdr:rowOff>82550</xdr:rowOff>
    </xdr:to>
    <xdr:sp macro="" textlink="">
      <xdr:nvSpPr>
        <xdr:cNvPr id="148" name="円/楕円 147"/>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49" name="テキスト ボックス 148"/>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38100</xdr:rowOff>
    </xdr:from>
    <xdr:to>
      <xdr:col>20</xdr:col>
      <xdr:colOff>209550</xdr:colOff>
      <xdr:row>14</xdr:row>
      <xdr:rowOff>139700</xdr:rowOff>
    </xdr:to>
    <xdr:sp macro="" textlink="">
      <xdr:nvSpPr>
        <xdr:cNvPr id="150" name="円/楕円 149"/>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149877</xdr:rowOff>
    </xdr:from>
    <xdr:ext cx="762000" cy="259045"/>
    <xdr:sp macro="" textlink="">
      <xdr:nvSpPr>
        <xdr:cNvPr id="151" name="テキスト ボックス 150"/>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53340</xdr:rowOff>
    </xdr:from>
    <xdr:to>
      <xdr:col>19</xdr:col>
      <xdr:colOff>6350</xdr:colOff>
      <xdr:row>14</xdr:row>
      <xdr:rowOff>154940</xdr:rowOff>
    </xdr:to>
    <xdr:sp macro="" textlink="">
      <xdr:nvSpPr>
        <xdr:cNvPr id="152" name="円/楕円 151"/>
        <xdr:cNvSpPr/>
      </xdr:nvSpPr>
      <xdr:spPr>
        <a:xfrm>
          <a:off x="12954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165117</xdr:rowOff>
    </xdr:from>
    <xdr:ext cx="762000" cy="259045"/>
    <xdr:sp macro="" textlink="">
      <xdr:nvSpPr>
        <xdr:cNvPr id="153" name="テキスト ボックス 152"/>
        <xdr:cNvSpPr txBox="1"/>
      </xdr:nvSpPr>
      <xdr:spPr>
        <a:xfrm>
          <a:off x="12623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扶助費に係る経常収支比率は、類似団体平均より</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ポイント低くなっているが、前年度より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ポイント上昇し、増加傾向にある。</a:t>
          </a:r>
          <a:endParaRPr lang="ja-JP" altLang="ja-JP" sz="1400">
            <a:effectLst/>
          </a:endParaRPr>
        </a:p>
        <a:p>
          <a:r>
            <a:rPr kumimoji="1" lang="ja-JP" altLang="ja-JP" sz="1100">
              <a:solidFill>
                <a:schemeClr val="dk1"/>
              </a:solidFill>
              <a:effectLst/>
              <a:latin typeface="+mn-lt"/>
              <a:ea typeface="+mn-ea"/>
              <a:cs typeface="+mn-cs"/>
            </a:rPr>
            <a:t>主に、保育所運営費用や自立支援給付費等の増が要因である。医療費等を抑制できるよう、健康推進事業に取り組んでいるところである。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82550</xdr:rowOff>
    </xdr:to>
    <xdr:cxnSp macro="">
      <xdr:nvCxnSpPr>
        <xdr:cNvPr id="186" name="直線コネクタ 185"/>
        <xdr:cNvCxnSpPr/>
      </xdr:nvCxnSpPr>
      <xdr:spPr>
        <a:xfrm>
          <a:off x="3987800" y="9461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114300</xdr:rowOff>
    </xdr:from>
    <xdr:to>
      <xdr:col>5</xdr:col>
      <xdr:colOff>549275</xdr:colOff>
      <xdr:row>55</xdr:row>
      <xdr:rowOff>31750</xdr:rowOff>
    </xdr:to>
    <xdr:cxnSp macro="">
      <xdr:nvCxnSpPr>
        <xdr:cNvPr id="189" name="直線コネクタ 188"/>
        <xdr:cNvCxnSpPr/>
      </xdr:nvCxnSpPr>
      <xdr:spPr>
        <a:xfrm>
          <a:off x="3098800" y="9372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114300</xdr:rowOff>
    </xdr:to>
    <xdr:cxnSp macro="">
      <xdr:nvCxnSpPr>
        <xdr:cNvPr id="192" name="直線コネクタ 191"/>
        <xdr:cNvCxnSpPr/>
      </xdr:nvCxnSpPr>
      <xdr:spPr>
        <a:xfrm>
          <a:off x="2209800" y="934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55</xdr:row>
      <xdr:rowOff>69850</xdr:rowOff>
    </xdr:to>
    <xdr:cxnSp macro="">
      <xdr:nvCxnSpPr>
        <xdr:cNvPr id="195" name="直線コネクタ 194"/>
        <xdr:cNvCxnSpPr/>
      </xdr:nvCxnSpPr>
      <xdr:spPr>
        <a:xfrm flipV="1">
          <a:off x="1320800" y="9347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31750</xdr:rowOff>
    </xdr:from>
    <xdr:to>
      <xdr:col>7</xdr:col>
      <xdr:colOff>66675</xdr:colOff>
      <xdr:row>55</xdr:row>
      <xdr:rowOff>133350</xdr:rowOff>
    </xdr:to>
    <xdr:sp macro="" textlink="">
      <xdr:nvSpPr>
        <xdr:cNvPr id="205" name="円/楕円 204"/>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48277</xdr:rowOff>
    </xdr:from>
    <xdr:ext cx="762000" cy="259045"/>
    <xdr:sp macro="" textlink="">
      <xdr:nvSpPr>
        <xdr:cNvPr id="206"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7" name="円/楕円 206"/>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08" name="テキスト ボックス 207"/>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63500</xdr:rowOff>
    </xdr:from>
    <xdr:to>
      <xdr:col>4</xdr:col>
      <xdr:colOff>396875</xdr:colOff>
      <xdr:row>54</xdr:row>
      <xdr:rowOff>165100</xdr:rowOff>
    </xdr:to>
    <xdr:sp macro="" textlink="">
      <xdr:nvSpPr>
        <xdr:cNvPr id="209" name="円/楕円 208"/>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3827</xdr:rowOff>
    </xdr:from>
    <xdr:ext cx="762000" cy="259045"/>
    <xdr:sp macro="" textlink="">
      <xdr:nvSpPr>
        <xdr:cNvPr id="210" name="テキスト ボックス 209"/>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1" name="円/楕円 210"/>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2" name="テキスト ボックス 211"/>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3" name="円/楕円 212"/>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4" name="テキスト ボックス 213"/>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その他に係る経常収支比率は、昨年度より</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ポイント上昇し、類似団体平均を</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ポイント上回っている。下水道整備に要した管理経費の公共下水道事業への繰出金の増によるものが主な要因である。独立採算の原則に立って、経費節減をはじめ経営の健全化に努める。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134620</xdr:rowOff>
    </xdr:from>
    <xdr:to>
      <xdr:col>24</xdr:col>
      <xdr:colOff>31750</xdr:colOff>
      <xdr:row>59</xdr:row>
      <xdr:rowOff>92710</xdr:rowOff>
    </xdr:to>
    <xdr:cxnSp macro="">
      <xdr:nvCxnSpPr>
        <xdr:cNvPr id="247" name="直線コネクタ 246"/>
        <xdr:cNvCxnSpPr/>
      </xdr:nvCxnSpPr>
      <xdr:spPr>
        <a:xfrm>
          <a:off x="15671800" y="100787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119380</xdr:rowOff>
    </xdr:from>
    <xdr:to>
      <xdr:col>22</xdr:col>
      <xdr:colOff>565150</xdr:colOff>
      <xdr:row>58</xdr:row>
      <xdr:rowOff>134620</xdr:rowOff>
    </xdr:to>
    <xdr:cxnSp macro="">
      <xdr:nvCxnSpPr>
        <xdr:cNvPr id="250" name="直線コネクタ 249"/>
        <xdr:cNvCxnSpPr/>
      </xdr:nvCxnSpPr>
      <xdr:spPr>
        <a:xfrm>
          <a:off x="14782800" y="1006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111760</xdr:rowOff>
    </xdr:from>
    <xdr:to>
      <xdr:col>21</xdr:col>
      <xdr:colOff>361950</xdr:colOff>
      <xdr:row>58</xdr:row>
      <xdr:rowOff>119380</xdr:rowOff>
    </xdr:to>
    <xdr:cxnSp macro="">
      <xdr:nvCxnSpPr>
        <xdr:cNvPr id="253" name="直線コネクタ 252"/>
        <xdr:cNvCxnSpPr/>
      </xdr:nvCxnSpPr>
      <xdr:spPr>
        <a:xfrm>
          <a:off x="13893800" y="10055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50800</xdr:rowOff>
    </xdr:from>
    <xdr:to>
      <xdr:col>20</xdr:col>
      <xdr:colOff>158750</xdr:colOff>
      <xdr:row>58</xdr:row>
      <xdr:rowOff>111760</xdr:rowOff>
    </xdr:to>
    <xdr:cxnSp macro="">
      <xdr:nvCxnSpPr>
        <xdr:cNvPr id="256" name="直線コネクタ 255"/>
        <xdr:cNvCxnSpPr/>
      </xdr:nvCxnSpPr>
      <xdr:spPr>
        <a:xfrm>
          <a:off x="13004800" y="9994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41910</xdr:rowOff>
    </xdr:from>
    <xdr:to>
      <xdr:col>24</xdr:col>
      <xdr:colOff>82550</xdr:colOff>
      <xdr:row>59</xdr:row>
      <xdr:rowOff>143510</xdr:rowOff>
    </xdr:to>
    <xdr:sp macro="" textlink="">
      <xdr:nvSpPr>
        <xdr:cNvPr id="266" name="円/楕円 265"/>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13987</xdr:rowOff>
    </xdr:from>
    <xdr:ext cx="762000" cy="259045"/>
    <xdr:sp macro="" textlink="">
      <xdr:nvSpPr>
        <xdr:cNvPr id="267" name="その他該当値テキスト"/>
        <xdr:cNvSpPr txBox="1"/>
      </xdr:nvSpPr>
      <xdr:spPr>
        <a:xfrm>
          <a:off x="16598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83820</xdr:rowOff>
    </xdr:from>
    <xdr:to>
      <xdr:col>22</xdr:col>
      <xdr:colOff>615950</xdr:colOff>
      <xdr:row>59</xdr:row>
      <xdr:rowOff>13970</xdr:rowOff>
    </xdr:to>
    <xdr:sp macro="" textlink="">
      <xdr:nvSpPr>
        <xdr:cNvPr id="268" name="円/楕円 267"/>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170197</xdr:rowOff>
    </xdr:from>
    <xdr:ext cx="736600" cy="259045"/>
    <xdr:sp macro="" textlink="">
      <xdr:nvSpPr>
        <xdr:cNvPr id="269" name="テキスト ボックス 268"/>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68580</xdr:rowOff>
    </xdr:from>
    <xdr:to>
      <xdr:col>21</xdr:col>
      <xdr:colOff>412750</xdr:colOff>
      <xdr:row>58</xdr:row>
      <xdr:rowOff>170180</xdr:rowOff>
    </xdr:to>
    <xdr:sp macro="" textlink="">
      <xdr:nvSpPr>
        <xdr:cNvPr id="270" name="円/楕円 269"/>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154957</xdr:rowOff>
    </xdr:from>
    <xdr:ext cx="762000" cy="259045"/>
    <xdr:sp macro="" textlink="">
      <xdr:nvSpPr>
        <xdr:cNvPr id="271" name="テキスト ボックス 270"/>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60960</xdr:rowOff>
    </xdr:from>
    <xdr:to>
      <xdr:col>20</xdr:col>
      <xdr:colOff>209550</xdr:colOff>
      <xdr:row>58</xdr:row>
      <xdr:rowOff>162560</xdr:rowOff>
    </xdr:to>
    <xdr:sp macro="" textlink="">
      <xdr:nvSpPr>
        <xdr:cNvPr id="272" name="円/楕円 271"/>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147337</xdr:rowOff>
    </xdr:from>
    <xdr:ext cx="762000" cy="259045"/>
    <xdr:sp macro="" textlink="">
      <xdr:nvSpPr>
        <xdr:cNvPr id="273" name="テキスト ボックス 272"/>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0</xdr:rowOff>
    </xdr:from>
    <xdr:to>
      <xdr:col>19</xdr:col>
      <xdr:colOff>6350</xdr:colOff>
      <xdr:row>58</xdr:row>
      <xdr:rowOff>101600</xdr:rowOff>
    </xdr:to>
    <xdr:sp macro="" textlink="">
      <xdr:nvSpPr>
        <xdr:cNvPr id="274" name="円/楕円 273"/>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86377</xdr:rowOff>
    </xdr:from>
    <xdr:ext cx="762000" cy="259045"/>
    <xdr:sp macro="" textlink="">
      <xdr:nvSpPr>
        <xdr:cNvPr id="275" name="テキスト ボックス 274"/>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補助費等に係る経常収支比率は、前年度から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ポイント下がったものの、類似団体平均を</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ポイント上回っている。主に、上水道事業や一部事務組合への負担金によるものであり、負担金の内容精査に努める。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165862</xdr:rowOff>
    </xdr:from>
    <xdr:to>
      <xdr:col>24</xdr:col>
      <xdr:colOff>31750</xdr:colOff>
      <xdr:row>38</xdr:row>
      <xdr:rowOff>3556</xdr:rowOff>
    </xdr:to>
    <xdr:cxnSp macro="">
      <xdr:nvCxnSpPr>
        <xdr:cNvPr id="305" name="直線コネクタ 304"/>
        <xdr:cNvCxnSpPr/>
      </xdr:nvCxnSpPr>
      <xdr:spPr>
        <a:xfrm flipV="1">
          <a:off x="15671800" y="65095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3556</xdr:rowOff>
    </xdr:from>
    <xdr:to>
      <xdr:col>22</xdr:col>
      <xdr:colOff>565150</xdr:colOff>
      <xdr:row>38</xdr:row>
      <xdr:rowOff>44704</xdr:rowOff>
    </xdr:to>
    <xdr:cxnSp macro="">
      <xdr:nvCxnSpPr>
        <xdr:cNvPr id="308" name="直線コネクタ 307"/>
        <xdr:cNvCxnSpPr/>
      </xdr:nvCxnSpPr>
      <xdr:spPr>
        <a:xfrm flipV="1">
          <a:off x="14782800" y="65186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17272</xdr:rowOff>
    </xdr:from>
    <xdr:to>
      <xdr:col>21</xdr:col>
      <xdr:colOff>361950</xdr:colOff>
      <xdr:row>38</xdr:row>
      <xdr:rowOff>44704</xdr:rowOff>
    </xdr:to>
    <xdr:cxnSp macro="">
      <xdr:nvCxnSpPr>
        <xdr:cNvPr id="311" name="直線コネクタ 310"/>
        <xdr:cNvCxnSpPr/>
      </xdr:nvCxnSpPr>
      <xdr:spPr>
        <a:xfrm>
          <a:off x="13893800" y="65323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138430</xdr:rowOff>
    </xdr:from>
    <xdr:to>
      <xdr:col>20</xdr:col>
      <xdr:colOff>158750</xdr:colOff>
      <xdr:row>38</xdr:row>
      <xdr:rowOff>17272</xdr:rowOff>
    </xdr:to>
    <xdr:cxnSp macro="">
      <xdr:nvCxnSpPr>
        <xdr:cNvPr id="314" name="直線コネクタ 313"/>
        <xdr:cNvCxnSpPr/>
      </xdr:nvCxnSpPr>
      <xdr:spPr>
        <a:xfrm>
          <a:off x="13004800" y="64820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115062</xdr:rowOff>
    </xdr:from>
    <xdr:to>
      <xdr:col>24</xdr:col>
      <xdr:colOff>82550</xdr:colOff>
      <xdr:row>38</xdr:row>
      <xdr:rowOff>45212</xdr:rowOff>
    </xdr:to>
    <xdr:sp macro="" textlink="">
      <xdr:nvSpPr>
        <xdr:cNvPr id="324" name="円/楕円 323"/>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87139</xdr:rowOff>
    </xdr:from>
    <xdr:ext cx="762000" cy="259045"/>
    <xdr:sp macro="" textlink="">
      <xdr:nvSpPr>
        <xdr:cNvPr id="325"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124206</xdr:rowOff>
    </xdr:from>
    <xdr:to>
      <xdr:col>22</xdr:col>
      <xdr:colOff>615950</xdr:colOff>
      <xdr:row>38</xdr:row>
      <xdr:rowOff>54356</xdr:rowOff>
    </xdr:to>
    <xdr:sp macro="" textlink="">
      <xdr:nvSpPr>
        <xdr:cNvPr id="326" name="円/楕円 325"/>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39133</xdr:rowOff>
    </xdr:from>
    <xdr:ext cx="736600" cy="259045"/>
    <xdr:sp macro="" textlink="">
      <xdr:nvSpPr>
        <xdr:cNvPr id="327" name="テキスト ボックス 326"/>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165354</xdr:rowOff>
    </xdr:from>
    <xdr:to>
      <xdr:col>21</xdr:col>
      <xdr:colOff>412750</xdr:colOff>
      <xdr:row>38</xdr:row>
      <xdr:rowOff>95504</xdr:rowOff>
    </xdr:to>
    <xdr:sp macro="" textlink="">
      <xdr:nvSpPr>
        <xdr:cNvPr id="328" name="円/楕円 327"/>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80281</xdr:rowOff>
    </xdr:from>
    <xdr:ext cx="762000" cy="259045"/>
    <xdr:sp macro="" textlink="">
      <xdr:nvSpPr>
        <xdr:cNvPr id="329" name="テキスト ボックス 328"/>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137922</xdr:rowOff>
    </xdr:from>
    <xdr:to>
      <xdr:col>20</xdr:col>
      <xdr:colOff>209550</xdr:colOff>
      <xdr:row>38</xdr:row>
      <xdr:rowOff>68072</xdr:rowOff>
    </xdr:to>
    <xdr:sp macro="" textlink="">
      <xdr:nvSpPr>
        <xdr:cNvPr id="330" name="円/楕円 329"/>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52849</xdr:rowOff>
    </xdr:from>
    <xdr:ext cx="762000" cy="259045"/>
    <xdr:sp macro="" textlink="">
      <xdr:nvSpPr>
        <xdr:cNvPr id="331" name="テキスト ボックス 330"/>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87630</xdr:rowOff>
    </xdr:from>
    <xdr:to>
      <xdr:col>19</xdr:col>
      <xdr:colOff>6350</xdr:colOff>
      <xdr:row>38</xdr:row>
      <xdr:rowOff>17780</xdr:rowOff>
    </xdr:to>
    <xdr:sp macro="" textlink="">
      <xdr:nvSpPr>
        <xdr:cNvPr id="332" name="円/楕円 331"/>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2557</xdr:rowOff>
    </xdr:from>
    <xdr:ext cx="762000" cy="259045"/>
    <xdr:sp macro="" textlink="">
      <xdr:nvSpPr>
        <xdr:cNvPr id="333" name="テキスト ボックス 332"/>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合併特例債活用等による大規模事業により、公債費の経常収支比率は、類似団体平均を</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ポイント上回っている。財政計画に基づき、元金償還額の</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％を超えない地方債の発行及び繰上償還を行うなど、自立した持続可能な自治体経営に努める。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100330</xdr:rowOff>
    </xdr:from>
    <xdr:to>
      <xdr:col>7</xdr:col>
      <xdr:colOff>15875</xdr:colOff>
      <xdr:row>79</xdr:row>
      <xdr:rowOff>115570</xdr:rowOff>
    </xdr:to>
    <xdr:cxnSp macro="">
      <xdr:nvCxnSpPr>
        <xdr:cNvPr id="366" name="直線コネクタ 365"/>
        <xdr:cNvCxnSpPr/>
      </xdr:nvCxnSpPr>
      <xdr:spPr>
        <a:xfrm flipV="1">
          <a:off x="3987800" y="13644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115570</xdr:rowOff>
    </xdr:from>
    <xdr:to>
      <xdr:col>5</xdr:col>
      <xdr:colOff>549275</xdr:colOff>
      <xdr:row>79</xdr:row>
      <xdr:rowOff>138430</xdr:rowOff>
    </xdr:to>
    <xdr:cxnSp macro="">
      <xdr:nvCxnSpPr>
        <xdr:cNvPr id="369" name="直線コネクタ 368"/>
        <xdr:cNvCxnSpPr/>
      </xdr:nvCxnSpPr>
      <xdr:spPr>
        <a:xfrm flipV="1">
          <a:off x="3098800" y="1366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71" name="テキスト ボックス 370"/>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138430</xdr:rowOff>
    </xdr:from>
    <xdr:to>
      <xdr:col>4</xdr:col>
      <xdr:colOff>346075</xdr:colOff>
      <xdr:row>79</xdr:row>
      <xdr:rowOff>146050</xdr:rowOff>
    </xdr:to>
    <xdr:cxnSp macro="">
      <xdr:nvCxnSpPr>
        <xdr:cNvPr id="372" name="直線コネクタ 371"/>
        <xdr:cNvCxnSpPr/>
      </xdr:nvCxnSpPr>
      <xdr:spPr>
        <a:xfrm flipV="1">
          <a:off x="2209800" y="1368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4" name="テキスト ボックス 37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146050</xdr:rowOff>
    </xdr:from>
    <xdr:to>
      <xdr:col>3</xdr:col>
      <xdr:colOff>142875</xdr:colOff>
      <xdr:row>80</xdr:row>
      <xdr:rowOff>50800</xdr:rowOff>
    </xdr:to>
    <xdr:cxnSp macro="">
      <xdr:nvCxnSpPr>
        <xdr:cNvPr id="375" name="直線コネクタ 374"/>
        <xdr:cNvCxnSpPr/>
      </xdr:nvCxnSpPr>
      <xdr:spPr>
        <a:xfrm flipV="1">
          <a:off x="1320800" y="1369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49530</xdr:rowOff>
    </xdr:from>
    <xdr:to>
      <xdr:col>7</xdr:col>
      <xdr:colOff>66675</xdr:colOff>
      <xdr:row>79</xdr:row>
      <xdr:rowOff>151130</xdr:rowOff>
    </xdr:to>
    <xdr:sp macro="" textlink="">
      <xdr:nvSpPr>
        <xdr:cNvPr id="385" name="円/楕円 384"/>
        <xdr:cNvSpPr/>
      </xdr:nvSpPr>
      <xdr:spPr>
        <a:xfrm>
          <a:off x="47752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21607</xdr:rowOff>
    </xdr:from>
    <xdr:ext cx="762000" cy="259045"/>
    <xdr:sp macro="" textlink="">
      <xdr:nvSpPr>
        <xdr:cNvPr id="386" name="公債費該当値テキスト"/>
        <xdr:cNvSpPr txBox="1"/>
      </xdr:nvSpPr>
      <xdr:spPr>
        <a:xfrm>
          <a:off x="49149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64770</xdr:rowOff>
    </xdr:from>
    <xdr:to>
      <xdr:col>5</xdr:col>
      <xdr:colOff>600075</xdr:colOff>
      <xdr:row>79</xdr:row>
      <xdr:rowOff>166370</xdr:rowOff>
    </xdr:to>
    <xdr:sp macro="" textlink="">
      <xdr:nvSpPr>
        <xdr:cNvPr id="387" name="円/楕円 386"/>
        <xdr:cNvSpPr/>
      </xdr:nvSpPr>
      <xdr:spPr>
        <a:xfrm>
          <a:off x="3937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151147</xdr:rowOff>
    </xdr:from>
    <xdr:ext cx="736600" cy="259045"/>
    <xdr:sp macro="" textlink="">
      <xdr:nvSpPr>
        <xdr:cNvPr id="388" name="テキスト ボックス 387"/>
        <xdr:cNvSpPr txBox="1"/>
      </xdr:nvSpPr>
      <xdr:spPr>
        <a:xfrm>
          <a:off x="3606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87630</xdr:rowOff>
    </xdr:from>
    <xdr:to>
      <xdr:col>4</xdr:col>
      <xdr:colOff>396875</xdr:colOff>
      <xdr:row>80</xdr:row>
      <xdr:rowOff>17780</xdr:rowOff>
    </xdr:to>
    <xdr:sp macro="" textlink="">
      <xdr:nvSpPr>
        <xdr:cNvPr id="389" name="円/楕円 388"/>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2557</xdr:rowOff>
    </xdr:from>
    <xdr:ext cx="762000" cy="259045"/>
    <xdr:sp macro="" textlink="">
      <xdr:nvSpPr>
        <xdr:cNvPr id="390" name="テキスト ボックス 389"/>
        <xdr:cNvSpPr txBox="1"/>
      </xdr:nvSpPr>
      <xdr:spPr>
        <a:xfrm>
          <a:off x="2717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95250</xdr:rowOff>
    </xdr:from>
    <xdr:to>
      <xdr:col>3</xdr:col>
      <xdr:colOff>193675</xdr:colOff>
      <xdr:row>80</xdr:row>
      <xdr:rowOff>25400</xdr:rowOff>
    </xdr:to>
    <xdr:sp macro="" textlink="">
      <xdr:nvSpPr>
        <xdr:cNvPr id="391" name="円/楕円 390"/>
        <xdr:cNvSpPr/>
      </xdr:nvSpPr>
      <xdr:spPr>
        <a:xfrm>
          <a:off x="2159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10177</xdr:rowOff>
    </xdr:from>
    <xdr:ext cx="762000" cy="259045"/>
    <xdr:sp macro="" textlink="">
      <xdr:nvSpPr>
        <xdr:cNvPr id="392" name="テキスト ボックス 391"/>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0</xdr:rowOff>
    </xdr:from>
    <xdr:to>
      <xdr:col>1</xdr:col>
      <xdr:colOff>676275</xdr:colOff>
      <xdr:row>80</xdr:row>
      <xdr:rowOff>101600</xdr:rowOff>
    </xdr:to>
    <xdr:sp macro="" textlink="">
      <xdr:nvSpPr>
        <xdr:cNvPr id="393" name="円/楕円 392"/>
        <xdr:cNvSpPr/>
      </xdr:nvSpPr>
      <xdr:spPr>
        <a:xfrm>
          <a:off x="1270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86377</xdr:rowOff>
    </xdr:from>
    <xdr:ext cx="762000" cy="259045"/>
    <xdr:sp macro="" textlink="">
      <xdr:nvSpPr>
        <xdr:cNvPr id="394" name="テキスト ボックス 393"/>
        <xdr:cNvSpPr txBox="1"/>
      </xdr:nvSpPr>
      <xdr:spPr>
        <a:xfrm>
          <a:off x="939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effectLst/>
            </a:rPr>
            <a:t>人件費、扶助費、物件費については類似団体平均を下回っているが、補助費等、その他で類似団体平均を上回っているため、総合して類似団体平均と変わらない数値となっている。補助費等では一部事務組合の負担金の内容を精査、その他では公営企業の経費節減などの努力により繰出金の削減に努める。</a:t>
          </a:r>
          <a:endParaRPr lang="ja-JP" altLang="ja-JP" sz="11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5842</xdr:rowOff>
    </xdr:from>
    <xdr:to>
      <xdr:col>24</xdr:col>
      <xdr:colOff>31750</xdr:colOff>
      <xdr:row>77</xdr:row>
      <xdr:rowOff>156718</xdr:rowOff>
    </xdr:to>
    <xdr:cxnSp macro="">
      <xdr:nvCxnSpPr>
        <xdr:cNvPr id="425" name="直線コネクタ 424"/>
        <xdr:cNvCxnSpPr/>
      </xdr:nvCxnSpPr>
      <xdr:spPr>
        <a:xfrm>
          <a:off x="15671800" y="13207492"/>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163576</xdr:rowOff>
    </xdr:from>
    <xdr:to>
      <xdr:col>22</xdr:col>
      <xdr:colOff>565150</xdr:colOff>
      <xdr:row>77</xdr:row>
      <xdr:rowOff>5842</xdr:rowOff>
    </xdr:to>
    <xdr:cxnSp macro="">
      <xdr:nvCxnSpPr>
        <xdr:cNvPr id="428" name="直線コネクタ 427"/>
        <xdr:cNvCxnSpPr/>
      </xdr:nvCxnSpPr>
      <xdr:spPr>
        <a:xfrm>
          <a:off x="14782800" y="13193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30" name="テキスト ボックス 429"/>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72137</xdr:rowOff>
    </xdr:from>
    <xdr:to>
      <xdr:col>21</xdr:col>
      <xdr:colOff>361950</xdr:colOff>
      <xdr:row>76</xdr:row>
      <xdr:rowOff>163576</xdr:rowOff>
    </xdr:to>
    <xdr:cxnSp macro="">
      <xdr:nvCxnSpPr>
        <xdr:cNvPr id="431" name="直線コネクタ 430"/>
        <xdr:cNvCxnSpPr/>
      </xdr:nvCxnSpPr>
      <xdr:spPr>
        <a:xfrm>
          <a:off x="13893800" y="131023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3" name="テキスト ボックス 43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62992</xdr:rowOff>
    </xdr:from>
    <xdr:to>
      <xdr:col>20</xdr:col>
      <xdr:colOff>158750</xdr:colOff>
      <xdr:row>76</xdr:row>
      <xdr:rowOff>72137</xdr:rowOff>
    </xdr:to>
    <xdr:cxnSp macro="">
      <xdr:nvCxnSpPr>
        <xdr:cNvPr id="434" name="直線コネクタ 433"/>
        <xdr:cNvCxnSpPr/>
      </xdr:nvCxnSpPr>
      <xdr:spPr>
        <a:xfrm>
          <a:off x="13004800" y="130931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38" name="テキスト ボックス 437"/>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44" name="円/楕円 443"/>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77995</xdr:rowOff>
    </xdr:from>
    <xdr:ext cx="762000" cy="259045"/>
    <xdr:sp macro="" textlink="">
      <xdr:nvSpPr>
        <xdr:cNvPr id="445"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126492</xdr:rowOff>
    </xdr:from>
    <xdr:to>
      <xdr:col>22</xdr:col>
      <xdr:colOff>615950</xdr:colOff>
      <xdr:row>77</xdr:row>
      <xdr:rowOff>56642</xdr:rowOff>
    </xdr:to>
    <xdr:sp macro="" textlink="">
      <xdr:nvSpPr>
        <xdr:cNvPr id="446" name="円/楕円 445"/>
        <xdr:cNvSpPr/>
      </xdr:nvSpPr>
      <xdr:spPr>
        <a:xfrm>
          <a:off x="15621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47" name="テキスト ボックス 446"/>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112776</xdr:rowOff>
    </xdr:from>
    <xdr:to>
      <xdr:col>21</xdr:col>
      <xdr:colOff>412750</xdr:colOff>
      <xdr:row>77</xdr:row>
      <xdr:rowOff>42926</xdr:rowOff>
    </xdr:to>
    <xdr:sp macro="" textlink="">
      <xdr:nvSpPr>
        <xdr:cNvPr id="448" name="円/楕円 447"/>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53103</xdr:rowOff>
    </xdr:from>
    <xdr:ext cx="762000" cy="259045"/>
    <xdr:sp macro="" textlink="">
      <xdr:nvSpPr>
        <xdr:cNvPr id="449" name="テキスト ボックス 448"/>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21337</xdr:rowOff>
    </xdr:from>
    <xdr:to>
      <xdr:col>20</xdr:col>
      <xdr:colOff>209550</xdr:colOff>
      <xdr:row>76</xdr:row>
      <xdr:rowOff>122937</xdr:rowOff>
    </xdr:to>
    <xdr:sp macro="" textlink="">
      <xdr:nvSpPr>
        <xdr:cNvPr id="450" name="円/楕円 449"/>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133113</xdr:rowOff>
    </xdr:from>
    <xdr:ext cx="762000" cy="259045"/>
    <xdr:sp macro="" textlink="">
      <xdr:nvSpPr>
        <xdr:cNvPr id="451" name="テキスト ボックス 450"/>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xdr:rowOff>
    </xdr:from>
    <xdr:to>
      <xdr:col>19</xdr:col>
      <xdr:colOff>6350</xdr:colOff>
      <xdr:row>76</xdr:row>
      <xdr:rowOff>113792</xdr:rowOff>
    </xdr:to>
    <xdr:sp macro="" textlink="">
      <xdr:nvSpPr>
        <xdr:cNvPr id="452" name="円/楕円 451"/>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123969</xdr:rowOff>
    </xdr:from>
    <xdr:ext cx="762000" cy="259045"/>
    <xdr:sp macro="" textlink="">
      <xdr:nvSpPr>
        <xdr:cNvPr id="453" name="テキスト ボックス 452"/>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福岡県筑前町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40518</xdr:rowOff>
    </xdr:from>
    <xdr:to>
      <xdr:col>4</xdr:col>
      <xdr:colOff>1117600</xdr:colOff>
      <xdr:row>18</xdr:row>
      <xdr:rowOff>45368</xdr:rowOff>
    </xdr:to>
    <xdr:cxnSp macro="">
      <xdr:nvCxnSpPr>
        <xdr:cNvPr id="52" name="直線コネクタ 51"/>
        <xdr:cNvCxnSpPr/>
      </xdr:nvCxnSpPr>
      <xdr:spPr bwMode="auto">
        <a:xfrm flipV="1">
          <a:off x="5003800" y="3174243"/>
          <a:ext cx="647700" cy="4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45368</xdr:rowOff>
    </xdr:from>
    <xdr:to>
      <xdr:col>4</xdr:col>
      <xdr:colOff>469900</xdr:colOff>
      <xdr:row>18</xdr:row>
      <xdr:rowOff>65730</xdr:rowOff>
    </xdr:to>
    <xdr:cxnSp macro="">
      <xdr:nvCxnSpPr>
        <xdr:cNvPr id="55" name="直線コネクタ 54"/>
        <xdr:cNvCxnSpPr/>
      </xdr:nvCxnSpPr>
      <xdr:spPr bwMode="auto">
        <a:xfrm flipV="1">
          <a:off x="4305300" y="3179093"/>
          <a:ext cx="698500" cy="20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65730</xdr:rowOff>
    </xdr:from>
    <xdr:to>
      <xdr:col>3</xdr:col>
      <xdr:colOff>904875</xdr:colOff>
      <xdr:row>18</xdr:row>
      <xdr:rowOff>71510</xdr:rowOff>
    </xdr:to>
    <xdr:cxnSp macro="">
      <xdr:nvCxnSpPr>
        <xdr:cNvPr id="58" name="直線コネクタ 57"/>
        <xdr:cNvCxnSpPr/>
      </xdr:nvCxnSpPr>
      <xdr:spPr bwMode="auto">
        <a:xfrm flipV="1">
          <a:off x="3606800" y="3199455"/>
          <a:ext cx="698500" cy="5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1085</xdr:rowOff>
    </xdr:from>
    <xdr:to>
      <xdr:col>3</xdr:col>
      <xdr:colOff>206375</xdr:colOff>
      <xdr:row>18</xdr:row>
      <xdr:rowOff>71510</xdr:rowOff>
    </xdr:to>
    <xdr:cxnSp macro="">
      <xdr:nvCxnSpPr>
        <xdr:cNvPr id="61" name="直線コネクタ 60"/>
        <xdr:cNvCxnSpPr/>
      </xdr:nvCxnSpPr>
      <xdr:spPr bwMode="auto">
        <a:xfrm>
          <a:off x="2908300" y="3134810"/>
          <a:ext cx="698500" cy="70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161168</xdr:rowOff>
    </xdr:from>
    <xdr:to>
      <xdr:col>5</xdr:col>
      <xdr:colOff>34925</xdr:colOff>
      <xdr:row>18</xdr:row>
      <xdr:rowOff>91318</xdr:rowOff>
    </xdr:to>
    <xdr:sp macro="" textlink="">
      <xdr:nvSpPr>
        <xdr:cNvPr id="71" name="円/楕円 70"/>
        <xdr:cNvSpPr/>
      </xdr:nvSpPr>
      <xdr:spPr bwMode="auto">
        <a:xfrm>
          <a:off x="5600700" y="3123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133245</xdr:rowOff>
    </xdr:from>
    <xdr:ext cx="762000" cy="259045"/>
    <xdr:sp macro="" textlink="">
      <xdr:nvSpPr>
        <xdr:cNvPr id="72" name="人口1人当たり決算額の推移該当値テキスト130"/>
        <xdr:cNvSpPr txBox="1"/>
      </xdr:nvSpPr>
      <xdr:spPr>
        <a:xfrm>
          <a:off x="5740400" y="3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66,713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166018</xdr:rowOff>
    </xdr:from>
    <xdr:to>
      <xdr:col>4</xdr:col>
      <xdr:colOff>520700</xdr:colOff>
      <xdr:row>18</xdr:row>
      <xdr:rowOff>96168</xdr:rowOff>
    </xdr:to>
    <xdr:sp macro="" textlink="">
      <xdr:nvSpPr>
        <xdr:cNvPr id="73" name="円/楕円 72"/>
        <xdr:cNvSpPr/>
      </xdr:nvSpPr>
      <xdr:spPr bwMode="auto">
        <a:xfrm>
          <a:off x="4953000" y="3128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80945</xdr:rowOff>
    </xdr:from>
    <xdr:ext cx="736600" cy="259045"/>
    <xdr:sp macro="" textlink="">
      <xdr:nvSpPr>
        <xdr:cNvPr id="74" name="テキスト ボックス 73"/>
        <xdr:cNvSpPr txBox="1"/>
      </xdr:nvSpPr>
      <xdr:spPr>
        <a:xfrm>
          <a:off x="4622800" y="3214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66,416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14930</xdr:rowOff>
    </xdr:from>
    <xdr:to>
      <xdr:col>3</xdr:col>
      <xdr:colOff>955675</xdr:colOff>
      <xdr:row>18</xdr:row>
      <xdr:rowOff>116530</xdr:rowOff>
    </xdr:to>
    <xdr:sp macro="" textlink="">
      <xdr:nvSpPr>
        <xdr:cNvPr id="75" name="円/楕円 74"/>
        <xdr:cNvSpPr/>
      </xdr:nvSpPr>
      <xdr:spPr bwMode="auto">
        <a:xfrm>
          <a:off x="4254500" y="3148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101307</xdr:rowOff>
    </xdr:from>
    <xdr:ext cx="762000" cy="259045"/>
    <xdr:sp macro="" textlink="">
      <xdr:nvSpPr>
        <xdr:cNvPr id="76" name="テキスト ボックス 75"/>
        <xdr:cNvSpPr txBox="1"/>
      </xdr:nvSpPr>
      <xdr:spPr>
        <a:xfrm>
          <a:off x="3924300" y="32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65,169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20710</xdr:rowOff>
    </xdr:from>
    <xdr:to>
      <xdr:col>3</xdr:col>
      <xdr:colOff>257175</xdr:colOff>
      <xdr:row>18</xdr:row>
      <xdr:rowOff>122310</xdr:rowOff>
    </xdr:to>
    <xdr:sp macro="" textlink="">
      <xdr:nvSpPr>
        <xdr:cNvPr id="77" name="円/楕円 76"/>
        <xdr:cNvSpPr/>
      </xdr:nvSpPr>
      <xdr:spPr bwMode="auto">
        <a:xfrm>
          <a:off x="3556000" y="3154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107087</xdr:rowOff>
    </xdr:from>
    <xdr:ext cx="762000" cy="259045"/>
    <xdr:sp macro="" textlink="">
      <xdr:nvSpPr>
        <xdr:cNvPr id="78" name="テキスト ボックス 77"/>
        <xdr:cNvSpPr txBox="1"/>
      </xdr:nvSpPr>
      <xdr:spPr>
        <a:xfrm>
          <a:off x="3225800" y="324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64,815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121735</xdr:rowOff>
    </xdr:from>
    <xdr:to>
      <xdr:col>2</xdr:col>
      <xdr:colOff>692150</xdr:colOff>
      <xdr:row>18</xdr:row>
      <xdr:rowOff>51885</xdr:rowOff>
    </xdr:to>
    <xdr:sp macro="" textlink="">
      <xdr:nvSpPr>
        <xdr:cNvPr id="79" name="円/楕円 78"/>
        <xdr:cNvSpPr/>
      </xdr:nvSpPr>
      <xdr:spPr bwMode="auto">
        <a:xfrm>
          <a:off x="2857500" y="3084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36662</xdr:rowOff>
    </xdr:from>
    <xdr:ext cx="762000" cy="259045"/>
    <xdr:sp macro="" textlink="">
      <xdr:nvSpPr>
        <xdr:cNvPr id="80" name="テキスト ボックス 79"/>
        <xdr:cNvSpPr txBox="1"/>
      </xdr:nvSpPr>
      <xdr:spPr>
        <a:xfrm>
          <a:off x="2527300" y="317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218364</xdr:rowOff>
    </xdr:from>
    <xdr:to>
      <xdr:col>4</xdr:col>
      <xdr:colOff>1117600</xdr:colOff>
      <xdr:row>34</xdr:row>
      <xdr:rowOff>261493</xdr:rowOff>
    </xdr:to>
    <xdr:cxnSp macro="">
      <xdr:nvCxnSpPr>
        <xdr:cNvPr id="114" name="直線コネクタ 113"/>
        <xdr:cNvCxnSpPr/>
      </xdr:nvCxnSpPr>
      <xdr:spPr bwMode="auto">
        <a:xfrm flipV="1">
          <a:off x="5003800" y="6485814"/>
          <a:ext cx="647700" cy="43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33228</xdr:rowOff>
    </xdr:from>
    <xdr:ext cx="762000" cy="259045"/>
    <xdr:sp macro="" textlink="">
      <xdr:nvSpPr>
        <xdr:cNvPr id="115" name="人口1人当たり決算額の推移平均値テキスト445"/>
        <xdr:cNvSpPr txBox="1"/>
      </xdr:nvSpPr>
      <xdr:spPr>
        <a:xfrm>
          <a:off x="5740400" y="6986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261493</xdr:rowOff>
    </xdr:from>
    <xdr:to>
      <xdr:col>4</xdr:col>
      <xdr:colOff>469900</xdr:colOff>
      <xdr:row>34</xdr:row>
      <xdr:rowOff>303784</xdr:rowOff>
    </xdr:to>
    <xdr:cxnSp macro="">
      <xdr:nvCxnSpPr>
        <xdr:cNvPr id="117" name="直線コネクタ 116"/>
        <xdr:cNvCxnSpPr/>
      </xdr:nvCxnSpPr>
      <xdr:spPr bwMode="auto">
        <a:xfrm flipV="1">
          <a:off x="4305300" y="6528943"/>
          <a:ext cx="698500" cy="4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250558</xdr:rowOff>
    </xdr:from>
    <xdr:to>
      <xdr:col>3</xdr:col>
      <xdr:colOff>904875</xdr:colOff>
      <xdr:row>34</xdr:row>
      <xdr:rowOff>303784</xdr:rowOff>
    </xdr:to>
    <xdr:cxnSp macro="">
      <xdr:nvCxnSpPr>
        <xdr:cNvPr id="120" name="直線コネクタ 119"/>
        <xdr:cNvCxnSpPr/>
      </xdr:nvCxnSpPr>
      <xdr:spPr bwMode="auto">
        <a:xfrm>
          <a:off x="3606800" y="6518008"/>
          <a:ext cx="698500" cy="53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250558</xdr:rowOff>
    </xdr:from>
    <xdr:to>
      <xdr:col>3</xdr:col>
      <xdr:colOff>206375</xdr:colOff>
      <xdr:row>34</xdr:row>
      <xdr:rowOff>254330</xdr:rowOff>
    </xdr:to>
    <xdr:cxnSp macro="">
      <xdr:nvCxnSpPr>
        <xdr:cNvPr id="123" name="直線コネクタ 122"/>
        <xdr:cNvCxnSpPr/>
      </xdr:nvCxnSpPr>
      <xdr:spPr bwMode="auto">
        <a:xfrm flipV="1">
          <a:off x="2908300" y="6518008"/>
          <a:ext cx="698500" cy="3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167564</xdr:rowOff>
    </xdr:from>
    <xdr:to>
      <xdr:col>5</xdr:col>
      <xdr:colOff>34925</xdr:colOff>
      <xdr:row>34</xdr:row>
      <xdr:rowOff>269163</xdr:rowOff>
    </xdr:to>
    <xdr:sp macro="" textlink="">
      <xdr:nvSpPr>
        <xdr:cNvPr id="133" name="円/楕円 132"/>
        <xdr:cNvSpPr/>
      </xdr:nvSpPr>
      <xdr:spPr bwMode="auto">
        <a:xfrm>
          <a:off x="5600700" y="643501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12641</xdr:rowOff>
    </xdr:from>
    <xdr:ext cx="762000" cy="259045"/>
    <xdr:sp macro="" textlink="">
      <xdr:nvSpPr>
        <xdr:cNvPr id="134" name="人口1人当たり決算額の推移該当値テキスト445"/>
        <xdr:cNvSpPr txBox="1"/>
      </xdr:nvSpPr>
      <xdr:spPr>
        <a:xfrm>
          <a:off x="5740400" y="628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28,102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210693</xdr:rowOff>
    </xdr:from>
    <xdr:to>
      <xdr:col>4</xdr:col>
      <xdr:colOff>520700</xdr:colOff>
      <xdr:row>34</xdr:row>
      <xdr:rowOff>312293</xdr:rowOff>
    </xdr:to>
    <xdr:sp macro="" textlink="">
      <xdr:nvSpPr>
        <xdr:cNvPr id="135" name="円/楕円 134"/>
        <xdr:cNvSpPr/>
      </xdr:nvSpPr>
      <xdr:spPr bwMode="auto">
        <a:xfrm>
          <a:off x="4953000" y="647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322470</xdr:rowOff>
    </xdr:from>
    <xdr:ext cx="736600" cy="259045"/>
    <xdr:sp macro="" textlink="">
      <xdr:nvSpPr>
        <xdr:cNvPr id="136" name="テキスト ボックス 135"/>
        <xdr:cNvSpPr txBox="1"/>
      </xdr:nvSpPr>
      <xdr:spPr>
        <a:xfrm>
          <a:off x="4622800" y="6247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26,970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252984</xdr:rowOff>
    </xdr:from>
    <xdr:to>
      <xdr:col>3</xdr:col>
      <xdr:colOff>955675</xdr:colOff>
      <xdr:row>35</xdr:row>
      <xdr:rowOff>11684</xdr:rowOff>
    </xdr:to>
    <xdr:sp macro="" textlink="">
      <xdr:nvSpPr>
        <xdr:cNvPr id="137" name="円/楕円 136"/>
        <xdr:cNvSpPr/>
      </xdr:nvSpPr>
      <xdr:spPr bwMode="auto">
        <a:xfrm>
          <a:off x="4254500" y="6520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21861</xdr:rowOff>
    </xdr:from>
    <xdr:ext cx="762000" cy="259045"/>
    <xdr:sp macro="" textlink="">
      <xdr:nvSpPr>
        <xdr:cNvPr id="138" name="テキスト ボックス 137"/>
        <xdr:cNvSpPr txBox="1"/>
      </xdr:nvSpPr>
      <xdr:spPr>
        <a:xfrm>
          <a:off x="3924300" y="62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25,860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199758</xdr:rowOff>
    </xdr:from>
    <xdr:to>
      <xdr:col>3</xdr:col>
      <xdr:colOff>257175</xdr:colOff>
      <xdr:row>34</xdr:row>
      <xdr:rowOff>301358</xdr:rowOff>
    </xdr:to>
    <xdr:sp macro="" textlink="">
      <xdr:nvSpPr>
        <xdr:cNvPr id="139" name="円/楕円 138"/>
        <xdr:cNvSpPr/>
      </xdr:nvSpPr>
      <xdr:spPr bwMode="auto">
        <a:xfrm>
          <a:off x="3556000" y="6467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311535</xdr:rowOff>
    </xdr:from>
    <xdr:ext cx="762000" cy="259045"/>
    <xdr:sp macro="" textlink="">
      <xdr:nvSpPr>
        <xdr:cNvPr id="140" name="テキスト ボックス 139"/>
        <xdr:cNvSpPr txBox="1"/>
      </xdr:nvSpPr>
      <xdr:spPr>
        <a:xfrm>
          <a:off x="3225800" y="623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27,257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203530</xdr:rowOff>
    </xdr:from>
    <xdr:to>
      <xdr:col>2</xdr:col>
      <xdr:colOff>692150</xdr:colOff>
      <xdr:row>34</xdr:row>
      <xdr:rowOff>305130</xdr:rowOff>
    </xdr:to>
    <xdr:sp macro="" textlink="">
      <xdr:nvSpPr>
        <xdr:cNvPr id="141" name="円/楕円 140"/>
        <xdr:cNvSpPr/>
      </xdr:nvSpPr>
      <xdr:spPr bwMode="auto">
        <a:xfrm>
          <a:off x="2857500" y="6470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315307</xdr:rowOff>
    </xdr:from>
    <xdr:ext cx="762000" cy="259045"/>
    <xdr:sp macro="" textlink="">
      <xdr:nvSpPr>
        <xdr:cNvPr id="142" name="テキスト ボックス 141"/>
        <xdr:cNvSpPr txBox="1"/>
      </xdr:nvSpPr>
      <xdr:spPr>
        <a:xfrm>
          <a:off x="2527300" y="623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29,653
29,458
67.10
13,380,396
13,139,668
237,336
7,422,823
16,677,580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106.6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57061</xdr:rowOff>
    </xdr:from>
    <xdr:to>
      <xdr:col>6</xdr:col>
      <xdr:colOff>511175</xdr:colOff>
      <xdr:row>38</xdr:row>
      <xdr:rowOff>74892</xdr:rowOff>
    </xdr:to>
    <xdr:cxnSp macro="">
      <xdr:nvCxnSpPr>
        <xdr:cNvPr id="61" name="直線コネクタ 60"/>
        <xdr:cNvCxnSpPr/>
      </xdr:nvCxnSpPr>
      <xdr:spPr>
        <a:xfrm>
          <a:off x="3797300" y="6572161"/>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57061</xdr:rowOff>
    </xdr:from>
    <xdr:to>
      <xdr:col>5</xdr:col>
      <xdr:colOff>358775</xdr:colOff>
      <xdr:row>38</xdr:row>
      <xdr:rowOff>63347</xdr:rowOff>
    </xdr:to>
    <xdr:cxnSp macro="">
      <xdr:nvCxnSpPr>
        <xdr:cNvPr id="64" name="直線コネクタ 63"/>
        <xdr:cNvCxnSpPr/>
      </xdr:nvCxnSpPr>
      <xdr:spPr>
        <a:xfrm flipV="1">
          <a:off x="2908300" y="6572161"/>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31744</xdr:rowOff>
    </xdr:from>
    <xdr:to>
      <xdr:col>4</xdr:col>
      <xdr:colOff>155575</xdr:colOff>
      <xdr:row>38</xdr:row>
      <xdr:rowOff>63347</xdr:rowOff>
    </xdr:to>
    <xdr:cxnSp macro="">
      <xdr:nvCxnSpPr>
        <xdr:cNvPr id="67" name="直線コネクタ 66"/>
        <xdr:cNvCxnSpPr/>
      </xdr:nvCxnSpPr>
      <xdr:spPr>
        <a:xfrm>
          <a:off x="2019300" y="6546844"/>
          <a:ext cx="889000" cy="3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10331</xdr:rowOff>
    </xdr:from>
    <xdr:to>
      <xdr:col>2</xdr:col>
      <xdr:colOff>638175</xdr:colOff>
      <xdr:row>38</xdr:row>
      <xdr:rowOff>31744</xdr:rowOff>
    </xdr:to>
    <xdr:cxnSp macro="">
      <xdr:nvCxnSpPr>
        <xdr:cNvPr id="70" name="直線コネクタ 69"/>
        <xdr:cNvCxnSpPr/>
      </xdr:nvCxnSpPr>
      <xdr:spPr>
        <a:xfrm>
          <a:off x="1130300" y="6525431"/>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24092</xdr:rowOff>
    </xdr:from>
    <xdr:to>
      <xdr:col>6</xdr:col>
      <xdr:colOff>561975</xdr:colOff>
      <xdr:row>38</xdr:row>
      <xdr:rowOff>125692</xdr:rowOff>
    </xdr:to>
    <xdr:sp macro="" textlink="">
      <xdr:nvSpPr>
        <xdr:cNvPr id="80" name="円/楕円 79"/>
        <xdr:cNvSpPr/>
      </xdr:nvSpPr>
      <xdr:spPr>
        <a:xfrm>
          <a:off x="4584700" y="65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2519</xdr:rowOff>
    </xdr:from>
    <xdr:ext cx="534377" cy="259045"/>
    <xdr:sp macro="" textlink="">
      <xdr:nvSpPr>
        <xdr:cNvPr id="81" name="人件費該当値テキスト"/>
        <xdr:cNvSpPr txBox="1"/>
      </xdr:nvSpPr>
      <xdr:spPr>
        <a:xfrm>
          <a:off x="4686300" y="65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47,402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6261</xdr:rowOff>
    </xdr:from>
    <xdr:to>
      <xdr:col>5</xdr:col>
      <xdr:colOff>409575</xdr:colOff>
      <xdr:row>38</xdr:row>
      <xdr:rowOff>107861</xdr:rowOff>
    </xdr:to>
    <xdr:sp macro="" textlink="">
      <xdr:nvSpPr>
        <xdr:cNvPr id="82" name="円/楕円 81"/>
        <xdr:cNvSpPr/>
      </xdr:nvSpPr>
      <xdr:spPr>
        <a:xfrm>
          <a:off x="3746500" y="65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98988</xdr:rowOff>
    </xdr:from>
    <xdr:ext cx="534377" cy="259045"/>
    <xdr:sp macro="" textlink="">
      <xdr:nvSpPr>
        <xdr:cNvPr id="83" name="テキスト ボックス 82"/>
        <xdr:cNvSpPr txBox="1"/>
      </xdr:nvSpPr>
      <xdr:spPr>
        <a:xfrm>
          <a:off x="3530111" y="661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48,338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12547</xdr:rowOff>
    </xdr:from>
    <xdr:to>
      <xdr:col>4</xdr:col>
      <xdr:colOff>206375</xdr:colOff>
      <xdr:row>38</xdr:row>
      <xdr:rowOff>114147</xdr:rowOff>
    </xdr:to>
    <xdr:sp macro="" textlink="">
      <xdr:nvSpPr>
        <xdr:cNvPr id="84" name="円/楕円 83"/>
        <xdr:cNvSpPr/>
      </xdr:nvSpPr>
      <xdr:spPr>
        <a:xfrm>
          <a:off x="2857500" y="65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105274</xdr:rowOff>
    </xdr:from>
    <xdr:ext cx="534377" cy="259045"/>
    <xdr:sp macro="" textlink="">
      <xdr:nvSpPr>
        <xdr:cNvPr id="85" name="テキスト ボックス 84"/>
        <xdr:cNvSpPr txBox="1"/>
      </xdr:nvSpPr>
      <xdr:spPr>
        <a:xfrm>
          <a:off x="2641111" y="662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152394</xdr:rowOff>
    </xdr:from>
    <xdr:to>
      <xdr:col>3</xdr:col>
      <xdr:colOff>3175</xdr:colOff>
      <xdr:row>38</xdr:row>
      <xdr:rowOff>82544</xdr:rowOff>
    </xdr:to>
    <xdr:sp macro="" textlink="">
      <xdr:nvSpPr>
        <xdr:cNvPr id="86" name="円/楕円 85"/>
        <xdr:cNvSpPr/>
      </xdr:nvSpPr>
      <xdr:spPr>
        <a:xfrm>
          <a:off x="1968500" y="649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73671</xdr:rowOff>
    </xdr:from>
    <xdr:ext cx="534377" cy="259045"/>
    <xdr:sp macro="" textlink="">
      <xdr:nvSpPr>
        <xdr:cNvPr id="87" name="テキスト ボックス 86"/>
        <xdr:cNvSpPr txBox="1"/>
      </xdr:nvSpPr>
      <xdr:spPr>
        <a:xfrm>
          <a:off x="1752111" y="658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49,667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130982</xdr:rowOff>
    </xdr:from>
    <xdr:to>
      <xdr:col>1</xdr:col>
      <xdr:colOff>485775</xdr:colOff>
      <xdr:row>38</xdr:row>
      <xdr:rowOff>61131</xdr:rowOff>
    </xdr:to>
    <xdr:sp macro="" textlink="">
      <xdr:nvSpPr>
        <xdr:cNvPr id="88" name="円/楕円 87"/>
        <xdr:cNvSpPr/>
      </xdr:nvSpPr>
      <xdr:spPr>
        <a:xfrm>
          <a:off x="1079500" y="64746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52258</xdr:rowOff>
    </xdr:from>
    <xdr:ext cx="534377" cy="259045"/>
    <xdr:sp macro="" textlink="">
      <xdr:nvSpPr>
        <xdr:cNvPr id="89" name="テキスト ボックス 88"/>
        <xdr:cNvSpPr txBox="1"/>
      </xdr:nvSpPr>
      <xdr:spPr>
        <a:xfrm>
          <a:off x="863111" y="65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25496</xdr:rowOff>
    </xdr:from>
    <xdr:to>
      <xdr:col>6</xdr:col>
      <xdr:colOff>511175</xdr:colOff>
      <xdr:row>57</xdr:row>
      <xdr:rowOff>43491</xdr:rowOff>
    </xdr:to>
    <xdr:cxnSp macro="">
      <xdr:nvCxnSpPr>
        <xdr:cNvPr id="116" name="直線コネクタ 115"/>
        <xdr:cNvCxnSpPr/>
      </xdr:nvCxnSpPr>
      <xdr:spPr>
        <a:xfrm flipV="1">
          <a:off x="3797300" y="9798146"/>
          <a:ext cx="838200" cy="1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41694</xdr:rowOff>
    </xdr:from>
    <xdr:to>
      <xdr:col>5</xdr:col>
      <xdr:colOff>358775</xdr:colOff>
      <xdr:row>57</xdr:row>
      <xdr:rowOff>43491</xdr:rowOff>
    </xdr:to>
    <xdr:cxnSp macro="">
      <xdr:nvCxnSpPr>
        <xdr:cNvPr id="119" name="直線コネクタ 118"/>
        <xdr:cNvCxnSpPr/>
      </xdr:nvCxnSpPr>
      <xdr:spPr>
        <a:xfrm>
          <a:off x="2908300" y="9814344"/>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41694</xdr:rowOff>
    </xdr:from>
    <xdr:to>
      <xdr:col>4</xdr:col>
      <xdr:colOff>155575</xdr:colOff>
      <xdr:row>57</xdr:row>
      <xdr:rowOff>52869</xdr:rowOff>
    </xdr:to>
    <xdr:cxnSp macro="">
      <xdr:nvCxnSpPr>
        <xdr:cNvPr id="122" name="直線コネクタ 121"/>
        <xdr:cNvCxnSpPr/>
      </xdr:nvCxnSpPr>
      <xdr:spPr>
        <a:xfrm flipV="1">
          <a:off x="2019300" y="9814344"/>
          <a:ext cx="889000" cy="1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103140</xdr:rowOff>
    </xdr:from>
    <xdr:ext cx="534377" cy="259045"/>
    <xdr:sp macro="" textlink="">
      <xdr:nvSpPr>
        <xdr:cNvPr id="124" name="テキスト ボックス 123"/>
        <xdr:cNvSpPr txBox="1"/>
      </xdr:nvSpPr>
      <xdr:spPr>
        <a:xfrm>
          <a:off x="2641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52869</xdr:rowOff>
    </xdr:from>
    <xdr:to>
      <xdr:col>2</xdr:col>
      <xdr:colOff>638175</xdr:colOff>
      <xdr:row>57</xdr:row>
      <xdr:rowOff>73049</xdr:rowOff>
    </xdr:to>
    <xdr:cxnSp macro="">
      <xdr:nvCxnSpPr>
        <xdr:cNvPr id="125" name="直線コネクタ 124"/>
        <xdr:cNvCxnSpPr/>
      </xdr:nvCxnSpPr>
      <xdr:spPr>
        <a:xfrm flipV="1">
          <a:off x="1130300" y="9825519"/>
          <a:ext cx="889000" cy="2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116787</xdr:rowOff>
    </xdr:from>
    <xdr:ext cx="534377" cy="259045"/>
    <xdr:sp macro="" textlink="">
      <xdr:nvSpPr>
        <xdr:cNvPr id="127" name="テキスト ボックス 126"/>
        <xdr:cNvSpPr txBox="1"/>
      </xdr:nvSpPr>
      <xdr:spPr>
        <a:xfrm>
          <a:off x="1752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120006</xdr:rowOff>
    </xdr:from>
    <xdr:ext cx="534377" cy="259045"/>
    <xdr:sp macro="" textlink="">
      <xdr:nvSpPr>
        <xdr:cNvPr id="129" name="テキスト ボックス 128"/>
        <xdr:cNvSpPr txBox="1"/>
      </xdr:nvSpPr>
      <xdr:spPr>
        <a:xfrm>
          <a:off x="863111" y="98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146146</xdr:rowOff>
    </xdr:from>
    <xdr:to>
      <xdr:col>6</xdr:col>
      <xdr:colOff>561975</xdr:colOff>
      <xdr:row>57</xdr:row>
      <xdr:rowOff>76296</xdr:rowOff>
    </xdr:to>
    <xdr:sp macro="" textlink="">
      <xdr:nvSpPr>
        <xdr:cNvPr id="135" name="円/楕円 134"/>
        <xdr:cNvSpPr/>
      </xdr:nvSpPr>
      <xdr:spPr>
        <a:xfrm>
          <a:off x="4584700" y="974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169023</xdr:rowOff>
    </xdr:from>
    <xdr:ext cx="534377" cy="259045"/>
    <xdr:sp macro="" textlink="">
      <xdr:nvSpPr>
        <xdr:cNvPr id="136" name="物件費該当値テキスト"/>
        <xdr:cNvSpPr txBox="1"/>
      </xdr:nvSpPr>
      <xdr:spPr>
        <a:xfrm>
          <a:off x="4686300" y="959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62,479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164141</xdr:rowOff>
    </xdr:from>
    <xdr:to>
      <xdr:col>5</xdr:col>
      <xdr:colOff>409575</xdr:colOff>
      <xdr:row>57</xdr:row>
      <xdr:rowOff>94291</xdr:rowOff>
    </xdr:to>
    <xdr:sp macro="" textlink="">
      <xdr:nvSpPr>
        <xdr:cNvPr id="137" name="円/楕円 136"/>
        <xdr:cNvSpPr/>
      </xdr:nvSpPr>
      <xdr:spPr>
        <a:xfrm>
          <a:off x="3746500" y="97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110818</xdr:rowOff>
    </xdr:from>
    <xdr:ext cx="534377" cy="259045"/>
    <xdr:sp macro="" textlink="">
      <xdr:nvSpPr>
        <xdr:cNvPr id="138" name="テキスト ボックス 137"/>
        <xdr:cNvSpPr txBox="1"/>
      </xdr:nvSpPr>
      <xdr:spPr>
        <a:xfrm>
          <a:off x="3530111" y="95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58,543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162344</xdr:rowOff>
    </xdr:from>
    <xdr:to>
      <xdr:col>4</xdr:col>
      <xdr:colOff>206375</xdr:colOff>
      <xdr:row>57</xdr:row>
      <xdr:rowOff>92494</xdr:rowOff>
    </xdr:to>
    <xdr:sp macro="" textlink="">
      <xdr:nvSpPr>
        <xdr:cNvPr id="139" name="円/楕円 138"/>
        <xdr:cNvSpPr/>
      </xdr:nvSpPr>
      <xdr:spPr>
        <a:xfrm>
          <a:off x="2857500" y="976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109021</xdr:rowOff>
    </xdr:from>
    <xdr:ext cx="534377" cy="259045"/>
    <xdr:sp macro="" textlink="">
      <xdr:nvSpPr>
        <xdr:cNvPr id="140" name="テキスト ボックス 139"/>
        <xdr:cNvSpPr txBox="1"/>
      </xdr:nvSpPr>
      <xdr:spPr>
        <a:xfrm>
          <a:off x="2641111" y="953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2069</xdr:rowOff>
    </xdr:from>
    <xdr:to>
      <xdr:col>3</xdr:col>
      <xdr:colOff>3175</xdr:colOff>
      <xdr:row>57</xdr:row>
      <xdr:rowOff>103669</xdr:rowOff>
    </xdr:to>
    <xdr:sp macro="" textlink="">
      <xdr:nvSpPr>
        <xdr:cNvPr id="141" name="円/楕円 140"/>
        <xdr:cNvSpPr/>
      </xdr:nvSpPr>
      <xdr:spPr>
        <a:xfrm>
          <a:off x="1968500" y="977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120196</xdr:rowOff>
    </xdr:from>
    <xdr:ext cx="534377" cy="259045"/>
    <xdr:sp macro="" textlink="">
      <xdr:nvSpPr>
        <xdr:cNvPr id="142" name="テキスト ボックス 141"/>
        <xdr:cNvSpPr txBox="1"/>
      </xdr:nvSpPr>
      <xdr:spPr>
        <a:xfrm>
          <a:off x="1752111" y="954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56,492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22249</xdr:rowOff>
    </xdr:from>
    <xdr:to>
      <xdr:col>1</xdr:col>
      <xdr:colOff>485775</xdr:colOff>
      <xdr:row>57</xdr:row>
      <xdr:rowOff>123849</xdr:rowOff>
    </xdr:to>
    <xdr:sp macro="" textlink="">
      <xdr:nvSpPr>
        <xdr:cNvPr id="143" name="円/楕円 142"/>
        <xdr:cNvSpPr/>
      </xdr:nvSpPr>
      <xdr:spPr>
        <a:xfrm>
          <a:off x="1079500" y="979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140376</xdr:rowOff>
    </xdr:from>
    <xdr:ext cx="534377" cy="259045"/>
    <xdr:sp macro="" textlink="">
      <xdr:nvSpPr>
        <xdr:cNvPr id="144" name="テキスト ボックス 143"/>
        <xdr:cNvSpPr txBox="1"/>
      </xdr:nvSpPr>
      <xdr:spPr>
        <a:xfrm>
          <a:off x="863111" y="957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92456</xdr:rowOff>
    </xdr:from>
    <xdr:to>
      <xdr:col>6</xdr:col>
      <xdr:colOff>511175</xdr:colOff>
      <xdr:row>77</xdr:row>
      <xdr:rowOff>94895</xdr:rowOff>
    </xdr:to>
    <xdr:cxnSp macro="">
      <xdr:nvCxnSpPr>
        <xdr:cNvPr id="173" name="直線コネクタ 172"/>
        <xdr:cNvCxnSpPr/>
      </xdr:nvCxnSpPr>
      <xdr:spPr>
        <a:xfrm>
          <a:off x="3797300" y="13294106"/>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48734</xdr:rowOff>
    </xdr:from>
    <xdr:ext cx="469744" cy="259045"/>
    <xdr:sp macro="" textlink="">
      <xdr:nvSpPr>
        <xdr:cNvPr id="174" name="維持補修費平均値テキスト"/>
        <xdr:cNvSpPr txBox="1"/>
      </xdr:nvSpPr>
      <xdr:spPr>
        <a:xfrm>
          <a:off x="4686300" y="132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32183</xdr:rowOff>
    </xdr:from>
    <xdr:to>
      <xdr:col>5</xdr:col>
      <xdr:colOff>358775</xdr:colOff>
      <xdr:row>77</xdr:row>
      <xdr:rowOff>92456</xdr:rowOff>
    </xdr:to>
    <xdr:cxnSp macro="">
      <xdr:nvCxnSpPr>
        <xdr:cNvPr id="176" name="直線コネクタ 175"/>
        <xdr:cNvCxnSpPr/>
      </xdr:nvCxnSpPr>
      <xdr:spPr>
        <a:xfrm>
          <a:off x="2908300" y="13233833"/>
          <a:ext cx="889000" cy="6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162577</xdr:rowOff>
    </xdr:from>
    <xdr:ext cx="469744" cy="259045"/>
    <xdr:sp macro="" textlink="">
      <xdr:nvSpPr>
        <xdr:cNvPr id="178" name="テキスト ボックス 177"/>
        <xdr:cNvSpPr txBox="1"/>
      </xdr:nvSpPr>
      <xdr:spPr>
        <a:xfrm>
          <a:off x="3562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32183</xdr:rowOff>
    </xdr:from>
    <xdr:to>
      <xdr:col>4</xdr:col>
      <xdr:colOff>155575</xdr:colOff>
      <xdr:row>77</xdr:row>
      <xdr:rowOff>116839</xdr:rowOff>
    </xdr:to>
    <xdr:cxnSp macro="">
      <xdr:nvCxnSpPr>
        <xdr:cNvPr id="179" name="直線コネクタ 178"/>
        <xdr:cNvCxnSpPr/>
      </xdr:nvCxnSpPr>
      <xdr:spPr>
        <a:xfrm flipV="1">
          <a:off x="2019300" y="13233833"/>
          <a:ext cx="889000" cy="8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144290</xdr:rowOff>
    </xdr:from>
    <xdr:ext cx="469744" cy="259045"/>
    <xdr:sp macro="" textlink="">
      <xdr:nvSpPr>
        <xdr:cNvPr id="181" name="テキスト ボックス 180"/>
        <xdr:cNvSpPr txBox="1"/>
      </xdr:nvSpPr>
      <xdr:spPr>
        <a:xfrm>
          <a:off x="2673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116839</xdr:rowOff>
    </xdr:from>
    <xdr:to>
      <xdr:col>2</xdr:col>
      <xdr:colOff>638175</xdr:colOff>
      <xdr:row>77</xdr:row>
      <xdr:rowOff>122479</xdr:rowOff>
    </xdr:to>
    <xdr:cxnSp macro="">
      <xdr:nvCxnSpPr>
        <xdr:cNvPr id="182" name="直線コネクタ 181"/>
        <xdr:cNvCxnSpPr/>
      </xdr:nvCxnSpPr>
      <xdr:spPr>
        <a:xfrm flipV="1">
          <a:off x="1130300" y="13318489"/>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161358</xdr:rowOff>
    </xdr:from>
    <xdr:ext cx="469744" cy="259045"/>
    <xdr:sp macro="" textlink="">
      <xdr:nvSpPr>
        <xdr:cNvPr id="184" name="テキスト ボックス 183"/>
        <xdr:cNvSpPr txBox="1"/>
      </xdr:nvSpPr>
      <xdr:spPr>
        <a:xfrm>
          <a:off x="1784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44095</xdr:rowOff>
    </xdr:from>
    <xdr:to>
      <xdr:col>6</xdr:col>
      <xdr:colOff>561975</xdr:colOff>
      <xdr:row>77</xdr:row>
      <xdr:rowOff>145695</xdr:rowOff>
    </xdr:to>
    <xdr:sp macro="" textlink="">
      <xdr:nvSpPr>
        <xdr:cNvPr id="192" name="円/楕円 191"/>
        <xdr:cNvSpPr/>
      </xdr:nvSpPr>
      <xdr:spPr>
        <a:xfrm>
          <a:off x="4584700" y="132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66972</xdr:rowOff>
    </xdr:from>
    <xdr:ext cx="469744" cy="259045"/>
    <xdr:sp macro="" textlink="">
      <xdr:nvSpPr>
        <xdr:cNvPr id="193" name="維持補修費該当値テキスト"/>
        <xdr:cNvSpPr txBox="1"/>
      </xdr:nvSpPr>
      <xdr:spPr>
        <a:xfrm>
          <a:off x="4686300" y="130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41656</xdr:rowOff>
    </xdr:from>
    <xdr:to>
      <xdr:col>5</xdr:col>
      <xdr:colOff>409575</xdr:colOff>
      <xdr:row>77</xdr:row>
      <xdr:rowOff>143256</xdr:rowOff>
    </xdr:to>
    <xdr:sp macro="" textlink="">
      <xdr:nvSpPr>
        <xdr:cNvPr id="194" name="円/楕円 193"/>
        <xdr:cNvSpPr/>
      </xdr:nvSpPr>
      <xdr:spPr>
        <a:xfrm>
          <a:off x="3746500" y="1324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159783</xdr:rowOff>
    </xdr:from>
    <xdr:ext cx="469744" cy="259045"/>
    <xdr:sp macro="" textlink="">
      <xdr:nvSpPr>
        <xdr:cNvPr id="195" name="テキスト ボックス 194"/>
        <xdr:cNvSpPr txBox="1"/>
      </xdr:nvSpPr>
      <xdr:spPr>
        <a:xfrm>
          <a:off x="3562427" y="1301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152833</xdr:rowOff>
    </xdr:from>
    <xdr:to>
      <xdr:col>4</xdr:col>
      <xdr:colOff>206375</xdr:colOff>
      <xdr:row>77</xdr:row>
      <xdr:rowOff>82983</xdr:rowOff>
    </xdr:to>
    <xdr:sp macro="" textlink="">
      <xdr:nvSpPr>
        <xdr:cNvPr id="196" name="円/楕円 195"/>
        <xdr:cNvSpPr/>
      </xdr:nvSpPr>
      <xdr:spPr>
        <a:xfrm>
          <a:off x="2857500" y="1318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99509</xdr:rowOff>
    </xdr:from>
    <xdr:ext cx="469744" cy="259045"/>
    <xdr:sp macro="" textlink="">
      <xdr:nvSpPr>
        <xdr:cNvPr id="197" name="テキスト ボックス 196"/>
        <xdr:cNvSpPr txBox="1"/>
      </xdr:nvSpPr>
      <xdr:spPr>
        <a:xfrm>
          <a:off x="2673427" y="1295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66039</xdr:rowOff>
    </xdr:from>
    <xdr:to>
      <xdr:col>3</xdr:col>
      <xdr:colOff>3175</xdr:colOff>
      <xdr:row>77</xdr:row>
      <xdr:rowOff>167639</xdr:rowOff>
    </xdr:to>
    <xdr:sp macro="" textlink="">
      <xdr:nvSpPr>
        <xdr:cNvPr id="198" name="円/楕円 197"/>
        <xdr:cNvSpPr/>
      </xdr:nvSpPr>
      <xdr:spPr>
        <a:xfrm>
          <a:off x="1968500" y="132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12716</xdr:rowOff>
    </xdr:from>
    <xdr:ext cx="469744" cy="259045"/>
    <xdr:sp macro="" textlink="">
      <xdr:nvSpPr>
        <xdr:cNvPr id="199" name="テキスト ボックス 198"/>
        <xdr:cNvSpPr txBox="1"/>
      </xdr:nvSpPr>
      <xdr:spPr>
        <a:xfrm>
          <a:off x="1784427" y="1304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71679</xdr:rowOff>
    </xdr:from>
    <xdr:to>
      <xdr:col>1</xdr:col>
      <xdr:colOff>485775</xdr:colOff>
      <xdr:row>78</xdr:row>
      <xdr:rowOff>1829</xdr:rowOff>
    </xdr:to>
    <xdr:sp macro="" textlink="">
      <xdr:nvSpPr>
        <xdr:cNvPr id="200" name="円/楕円 199"/>
        <xdr:cNvSpPr/>
      </xdr:nvSpPr>
      <xdr:spPr>
        <a:xfrm>
          <a:off x="1079500" y="1327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164406</xdr:rowOff>
    </xdr:from>
    <xdr:ext cx="469744" cy="259045"/>
    <xdr:sp macro="" textlink="">
      <xdr:nvSpPr>
        <xdr:cNvPr id="201" name="テキスト ボックス 200"/>
        <xdr:cNvSpPr txBox="1"/>
      </xdr:nvSpPr>
      <xdr:spPr>
        <a:xfrm>
          <a:off x="895427" y="1336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98952</xdr:rowOff>
    </xdr:from>
    <xdr:to>
      <xdr:col>6</xdr:col>
      <xdr:colOff>511175</xdr:colOff>
      <xdr:row>96</xdr:row>
      <xdr:rowOff>170732</xdr:rowOff>
    </xdr:to>
    <xdr:cxnSp macro="">
      <xdr:nvCxnSpPr>
        <xdr:cNvPr id="231" name="直線コネクタ 230"/>
        <xdr:cNvCxnSpPr/>
      </xdr:nvCxnSpPr>
      <xdr:spPr>
        <a:xfrm flipV="1">
          <a:off x="3797300" y="16558152"/>
          <a:ext cx="8382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170732</xdr:rowOff>
    </xdr:from>
    <xdr:to>
      <xdr:col>5</xdr:col>
      <xdr:colOff>358775</xdr:colOff>
      <xdr:row>97</xdr:row>
      <xdr:rowOff>15342</xdr:rowOff>
    </xdr:to>
    <xdr:cxnSp macro="">
      <xdr:nvCxnSpPr>
        <xdr:cNvPr id="234" name="直線コネクタ 233"/>
        <xdr:cNvCxnSpPr/>
      </xdr:nvCxnSpPr>
      <xdr:spPr>
        <a:xfrm flipV="1">
          <a:off x="2908300" y="16629932"/>
          <a:ext cx="889000" cy="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6" name="テキスト ボックス 235"/>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15342</xdr:rowOff>
    </xdr:from>
    <xdr:to>
      <xdr:col>4</xdr:col>
      <xdr:colOff>155575</xdr:colOff>
      <xdr:row>97</xdr:row>
      <xdr:rowOff>106401</xdr:rowOff>
    </xdr:to>
    <xdr:cxnSp macro="">
      <xdr:nvCxnSpPr>
        <xdr:cNvPr id="237" name="直線コネクタ 236"/>
        <xdr:cNvCxnSpPr/>
      </xdr:nvCxnSpPr>
      <xdr:spPr>
        <a:xfrm flipV="1">
          <a:off x="2019300" y="16645992"/>
          <a:ext cx="8890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106401</xdr:rowOff>
    </xdr:from>
    <xdr:to>
      <xdr:col>2</xdr:col>
      <xdr:colOff>638175</xdr:colOff>
      <xdr:row>98</xdr:row>
      <xdr:rowOff>42354</xdr:rowOff>
    </xdr:to>
    <xdr:cxnSp macro="">
      <xdr:nvCxnSpPr>
        <xdr:cNvPr id="240" name="直線コネクタ 239"/>
        <xdr:cNvCxnSpPr/>
      </xdr:nvCxnSpPr>
      <xdr:spPr>
        <a:xfrm flipV="1">
          <a:off x="1130300" y="16737051"/>
          <a:ext cx="889000" cy="10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48152</xdr:rowOff>
    </xdr:from>
    <xdr:to>
      <xdr:col>6</xdr:col>
      <xdr:colOff>561975</xdr:colOff>
      <xdr:row>96</xdr:row>
      <xdr:rowOff>149752</xdr:rowOff>
    </xdr:to>
    <xdr:sp macro="" textlink="">
      <xdr:nvSpPr>
        <xdr:cNvPr id="250" name="円/楕円 249"/>
        <xdr:cNvSpPr/>
      </xdr:nvSpPr>
      <xdr:spPr>
        <a:xfrm>
          <a:off x="4584700" y="1650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26579</xdr:rowOff>
    </xdr:from>
    <xdr:ext cx="534377" cy="259045"/>
    <xdr:sp macro="" textlink="">
      <xdr:nvSpPr>
        <xdr:cNvPr id="251" name="扶助費該当値テキスト"/>
        <xdr:cNvSpPr txBox="1"/>
      </xdr:nvSpPr>
      <xdr:spPr>
        <a:xfrm>
          <a:off x="4686300" y="1648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64,139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119932</xdr:rowOff>
    </xdr:from>
    <xdr:to>
      <xdr:col>5</xdr:col>
      <xdr:colOff>409575</xdr:colOff>
      <xdr:row>97</xdr:row>
      <xdr:rowOff>50082</xdr:rowOff>
    </xdr:to>
    <xdr:sp macro="" textlink="">
      <xdr:nvSpPr>
        <xdr:cNvPr id="252" name="円/楕円 251"/>
        <xdr:cNvSpPr/>
      </xdr:nvSpPr>
      <xdr:spPr>
        <a:xfrm>
          <a:off x="3746500" y="1657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66609</xdr:rowOff>
    </xdr:from>
    <xdr:ext cx="534377" cy="259045"/>
    <xdr:sp macro="" textlink="">
      <xdr:nvSpPr>
        <xdr:cNvPr id="253" name="テキスト ボックス 252"/>
        <xdr:cNvSpPr txBox="1"/>
      </xdr:nvSpPr>
      <xdr:spPr>
        <a:xfrm>
          <a:off x="3530111" y="1635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60,371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135992</xdr:rowOff>
    </xdr:from>
    <xdr:to>
      <xdr:col>4</xdr:col>
      <xdr:colOff>206375</xdr:colOff>
      <xdr:row>97</xdr:row>
      <xdr:rowOff>66142</xdr:rowOff>
    </xdr:to>
    <xdr:sp macro="" textlink="">
      <xdr:nvSpPr>
        <xdr:cNvPr id="254" name="円/楕円 253"/>
        <xdr:cNvSpPr/>
      </xdr:nvSpPr>
      <xdr:spPr>
        <a:xfrm>
          <a:off x="2857500" y="165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82669</xdr:rowOff>
    </xdr:from>
    <xdr:ext cx="534377" cy="259045"/>
    <xdr:sp macro="" textlink="">
      <xdr:nvSpPr>
        <xdr:cNvPr id="255" name="テキスト ボックス 254"/>
        <xdr:cNvSpPr txBox="1"/>
      </xdr:nvSpPr>
      <xdr:spPr>
        <a:xfrm>
          <a:off x="2641111" y="1637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59,528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55601</xdr:rowOff>
    </xdr:from>
    <xdr:to>
      <xdr:col>3</xdr:col>
      <xdr:colOff>3175</xdr:colOff>
      <xdr:row>97</xdr:row>
      <xdr:rowOff>157201</xdr:rowOff>
    </xdr:to>
    <xdr:sp macro="" textlink="">
      <xdr:nvSpPr>
        <xdr:cNvPr id="256" name="円/楕円 255"/>
        <xdr:cNvSpPr/>
      </xdr:nvSpPr>
      <xdr:spPr>
        <a:xfrm>
          <a:off x="1968500" y="1668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2278</xdr:rowOff>
    </xdr:from>
    <xdr:ext cx="534377" cy="259045"/>
    <xdr:sp macro="" textlink="">
      <xdr:nvSpPr>
        <xdr:cNvPr id="257" name="テキスト ボックス 256"/>
        <xdr:cNvSpPr txBox="1"/>
      </xdr:nvSpPr>
      <xdr:spPr>
        <a:xfrm>
          <a:off x="1752111" y="164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163004</xdr:rowOff>
    </xdr:from>
    <xdr:to>
      <xdr:col>1</xdr:col>
      <xdr:colOff>485775</xdr:colOff>
      <xdr:row>98</xdr:row>
      <xdr:rowOff>93154</xdr:rowOff>
    </xdr:to>
    <xdr:sp macro="" textlink="">
      <xdr:nvSpPr>
        <xdr:cNvPr id="258" name="円/楕円 257"/>
        <xdr:cNvSpPr/>
      </xdr:nvSpPr>
      <xdr:spPr>
        <a:xfrm>
          <a:off x="1079500" y="1679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84281</xdr:rowOff>
    </xdr:from>
    <xdr:ext cx="534377" cy="259045"/>
    <xdr:sp macro="" textlink="">
      <xdr:nvSpPr>
        <xdr:cNvPr id="259" name="テキスト ボックス 258"/>
        <xdr:cNvSpPr txBox="1"/>
      </xdr:nvSpPr>
      <xdr:spPr>
        <a:xfrm>
          <a:off x="863111" y="1688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40611</xdr:rowOff>
    </xdr:from>
    <xdr:to>
      <xdr:col>15</xdr:col>
      <xdr:colOff>180975</xdr:colOff>
      <xdr:row>37</xdr:row>
      <xdr:rowOff>55859</xdr:rowOff>
    </xdr:to>
    <xdr:cxnSp macro="">
      <xdr:nvCxnSpPr>
        <xdr:cNvPr id="286" name="直線コネクタ 285"/>
        <xdr:cNvCxnSpPr/>
      </xdr:nvCxnSpPr>
      <xdr:spPr>
        <a:xfrm>
          <a:off x="9639300" y="6384261"/>
          <a:ext cx="838200" cy="1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30381</xdr:rowOff>
    </xdr:from>
    <xdr:ext cx="534377" cy="259045"/>
    <xdr:sp macro="" textlink="">
      <xdr:nvSpPr>
        <xdr:cNvPr id="287" name="補助費等平均値テキスト"/>
        <xdr:cNvSpPr txBox="1"/>
      </xdr:nvSpPr>
      <xdr:spPr>
        <a:xfrm>
          <a:off x="10528300" y="6374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40611</xdr:rowOff>
    </xdr:from>
    <xdr:to>
      <xdr:col>14</xdr:col>
      <xdr:colOff>28575</xdr:colOff>
      <xdr:row>37</xdr:row>
      <xdr:rowOff>60943</xdr:rowOff>
    </xdr:to>
    <xdr:cxnSp macro="">
      <xdr:nvCxnSpPr>
        <xdr:cNvPr id="289" name="直線コネクタ 288"/>
        <xdr:cNvCxnSpPr/>
      </xdr:nvCxnSpPr>
      <xdr:spPr>
        <a:xfrm flipV="1">
          <a:off x="8750300" y="6384261"/>
          <a:ext cx="889000" cy="2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161400</xdr:rowOff>
    </xdr:from>
    <xdr:ext cx="534377" cy="259045"/>
    <xdr:sp macro="" textlink="">
      <xdr:nvSpPr>
        <xdr:cNvPr id="291" name="テキスト ボックス 290"/>
        <xdr:cNvSpPr txBox="1"/>
      </xdr:nvSpPr>
      <xdr:spPr>
        <a:xfrm>
          <a:off x="9372111" y="65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134982</xdr:rowOff>
    </xdr:from>
    <xdr:to>
      <xdr:col>12</xdr:col>
      <xdr:colOff>511175</xdr:colOff>
      <xdr:row>37</xdr:row>
      <xdr:rowOff>60943</xdr:rowOff>
    </xdr:to>
    <xdr:cxnSp macro="">
      <xdr:nvCxnSpPr>
        <xdr:cNvPr id="292" name="直線コネクタ 291"/>
        <xdr:cNvCxnSpPr/>
      </xdr:nvCxnSpPr>
      <xdr:spPr>
        <a:xfrm>
          <a:off x="7861300" y="6307182"/>
          <a:ext cx="889000" cy="9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169077</xdr:rowOff>
    </xdr:from>
    <xdr:ext cx="534377" cy="259045"/>
    <xdr:sp macro="" textlink="">
      <xdr:nvSpPr>
        <xdr:cNvPr id="294" name="テキスト ボックス 293"/>
        <xdr:cNvSpPr txBox="1"/>
      </xdr:nvSpPr>
      <xdr:spPr>
        <a:xfrm>
          <a:off x="8483111" y="65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134982</xdr:rowOff>
    </xdr:from>
    <xdr:to>
      <xdr:col>11</xdr:col>
      <xdr:colOff>307975</xdr:colOff>
      <xdr:row>37</xdr:row>
      <xdr:rowOff>76607</xdr:rowOff>
    </xdr:to>
    <xdr:cxnSp macro="">
      <xdr:nvCxnSpPr>
        <xdr:cNvPr id="295" name="直線コネクタ 294"/>
        <xdr:cNvCxnSpPr/>
      </xdr:nvCxnSpPr>
      <xdr:spPr>
        <a:xfrm flipV="1">
          <a:off x="6972300" y="6307182"/>
          <a:ext cx="889000" cy="11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153587</xdr:rowOff>
    </xdr:from>
    <xdr:ext cx="534377" cy="259045"/>
    <xdr:sp macro="" textlink="">
      <xdr:nvSpPr>
        <xdr:cNvPr id="297" name="テキスト ボックス 296"/>
        <xdr:cNvSpPr txBox="1"/>
      </xdr:nvSpPr>
      <xdr:spPr>
        <a:xfrm>
          <a:off x="7594111" y="64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166316</xdr:rowOff>
    </xdr:from>
    <xdr:ext cx="534377" cy="259045"/>
    <xdr:sp macro="" textlink="">
      <xdr:nvSpPr>
        <xdr:cNvPr id="299" name="テキスト ボックス 298"/>
        <xdr:cNvSpPr txBox="1"/>
      </xdr:nvSpPr>
      <xdr:spPr>
        <a:xfrm>
          <a:off x="6705111" y="65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5059</xdr:rowOff>
    </xdr:from>
    <xdr:to>
      <xdr:col>15</xdr:col>
      <xdr:colOff>231775</xdr:colOff>
      <xdr:row>37</xdr:row>
      <xdr:rowOff>106659</xdr:rowOff>
    </xdr:to>
    <xdr:sp macro="" textlink="">
      <xdr:nvSpPr>
        <xdr:cNvPr id="305" name="円/楕円 304"/>
        <xdr:cNvSpPr/>
      </xdr:nvSpPr>
      <xdr:spPr>
        <a:xfrm>
          <a:off x="10426700" y="634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27936</xdr:rowOff>
    </xdr:from>
    <xdr:ext cx="534377" cy="259045"/>
    <xdr:sp macro="" textlink="">
      <xdr:nvSpPr>
        <xdr:cNvPr id="306" name="補助費等該当値テキスト"/>
        <xdr:cNvSpPr txBox="1"/>
      </xdr:nvSpPr>
      <xdr:spPr>
        <a:xfrm>
          <a:off x="10528300" y="620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55,838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161261</xdr:rowOff>
    </xdr:from>
    <xdr:to>
      <xdr:col>14</xdr:col>
      <xdr:colOff>79375</xdr:colOff>
      <xdr:row>37</xdr:row>
      <xdr:rowOff>91411</xdr:rowOff>
    </xdr:to>
    <xdr:sp macro="" textlink="">
      <xdr:nvSpPr>
        <xdr:cNvPr id="307" name="円/楕円 306"/>
        <xdr:cNvSpPr/>
      </xdr:nvSpPr>
      <xdr:spPr>
        <a:xfrm>
          <a:off x="9588500" y="63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107938</xdr:rowOff>
    </xdr:from>
    <xdr:ext cx="534377" cy="259045"/>
    <xdr:sp macro="" textlink="">
      <xdr:nvSpPr>
        <xdr:cNvPr id="308" name="テキスト ボックス 307"/>
        <xdr:cNvSpPr txBox="1"/>
      </xdr:nvSpPr>
      <xdr:spPr>
        <a:xfrm>
          <a:off x="9372111" y="610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59,173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10143</xdr:rowOff>
    </xdr:from>
    <xdr:to>
      <xdr:col>12</xdr:col>
      <xdr:colOff>561975</xdr:colOff>
      <xdr:row>37</xdr:row>
      <xdr:rowOff>111743</xdr:rowOff>
    </xdr:to>
    <xdr:sp macro="" textlink="">
      <xdr:nvSpPr>
        <xdr:cNvPr id="309" name="円/楕円 308"/>
        <xdr:cNvSpPr/>
      </xdr:nvSpPr>
      <xdr:spPr>
        <a:xfrm>
          <a:off x="8699500" y="635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128270</xdr:rowOff>
    </xdr:from>
    <xdr:ext cx="534377" cy="259045"/>
    <xdr:sp macro="" textlink="">
      <xdr:nvSpPr>
        <xdr:cNvPr id="310" name="テキスト ボックス 309"/>
        <xdr:cNvSpPr txBox="1"/>
      </xdr:nvSpPr>
      <xdr:spPr>
        <a:xfrm>
          <a:off x="8483111" y="61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54,726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84182</xdr:rowOff>
    </xdr:from>
    <xdr:to>
      <xdr:col>11</xdr:col>
      <xdr:colOff>358775</xdr:colOff>
      <xdr:row>37</xdr:row>
      <xdr:rowOff>14332</xdr:rowOff>
    </xdr:to>
    <xdr:sp macro="" textlink="">
      <xdr:nvSpPr>
        <xdr:cNvPr id="311" name="円/楕円 310"/>
        <xdr:cNvSpPr/>
      </xdr:nvSpPr>
      <xdr:spPr>
        <a:xfrm>
          <a:off x="7810500" y="625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30859</xdr:rowOff>
    </xdr:from>
    <xdr:ext cx="534377" cy="259045"/>
    <xdr:sp macro="" textlink="">
      <xdr:nvSpPr>
        <xdr:cNvPr id="312" name="テキスト ボックス 311"/>
        <xdr:cNvSpPr txBox="1"/>
      </xdr:nvSpPr>
      <xdr:spPr>
        <a:xfrm>
          <a:off x="7594111" y="603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76,032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25807</xdr:rowOff>
    </xdr:from>
    <xdr:to>
      <xdr:col>10</xdr:col>
      <xdr:colOff>155575</xdr:colOff>
      <xdr:row>37</xdr:row>
      <xdr:rowOff>127407</xdr:rowOff>
    </xdr:to>
    <xdr:sp macro="" textlink="">
      <xdr:nvSpPr>
        <xdr:cNvPr id="313" name="円/楕円 312"/>
        <xdr:cNvSpPr/>
      </xdr:nvSpPr>
      <xdr:spPr>
        <a:xfrm>
          <a:off x="6921500" y="63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143934</xdr:rowOff>
    </xdr:from>
    <xdr:ext cx="534377" cy="259045"/>
    <xdr:sp macro="" textlink="">
      <xdr:nvSpPr>
        <xdr:cNvPr id="314" name="テキスト ボックス 313"/>
        <xdr:cNvSpPr txBox="1"/>
      </xdr:nvSpPr>
      <xdr:spPr>
        <a:xfrm>
          <a:off x="6705111" y="614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87480</xdr:rowOff>
    </xdr:from>
    <xdr:to>
      <xdr:col>15</xdr:col>
      <xdr:colOff>180975</xdr:colOff>
      <xdr:row>57</xdr:row>
      <xdr:rowOff>32121</xdr:rowOff>
    </xdr:to>
    <xdr:cxnSp macro="">
      <xdr:nvCxnSpPr>
        <xdr:cNvPr id="343" name="直線コネクタ 342"/>
        <xdr:cNvCxnSpPr/>
      </xdr:nvCxnSpPr>
      <xdr:spPr>
        <a:xfrm flipV="1">
          <a:off x="9639300" y="9688680"/>
          <a:ext cx="838200" cy="11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15807</xdr:rowOff>
    </xdr:from>
    <xdr:to>
      <xdr:col>14</xdr:col>
      <xdr:colOff>28575</xdr:colOff>
      <xdr:row>57</xdr:row>
      <xdr:rowOff>32121</xdr:rowOff>
    </xdr:to>
    <xdr:cxnSp macro="">
      <xdr:nvCxnSpPr>
        <xdr:cNvPr id="346" name="直線コネクタ 345"/>
        <xdr:cNvCxnSpPr/>
      </xdr:nvCxnSpPr>
      <xdr:spPr>
        <a:xfrm>
          <a:off x="8750300" y="9788457"/>
          <a:ext cx="889000" cy="1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15807</xdr:rowOff>
    </xdr:from>
    <xdr:to>
      <xdr:col>12</xdr:col>
      <xdr:colOff>511175</xdr:colOff>
      <xdr:row>57</xdr:row>
      <xdr:rowOff>60848</xdr:rowOff>
    </xdr:to>
    <xdr:cxnSp macro="">
      <xdr:nvCxnSpPr>
        <xdr:cNvPr id="349" name="直線コネクタ 348"/>
        <xdr:cNvCxnSpPr/>
      </xdr:nvCxnSpPr>
      <xdr:spPr>
        <a:xfrm flipV="1">
          <a:off x="7861300" y="9788457"/>
          <a:ext cx="889000" cy="4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60848</xdr:rowOff>
    </xdr:from>
    <xdr:to>
      <xdr:col>11</xdr:col>
      <xdr:colOff>307975</xdr:colOff>
      <xdr:row>57</xdr:row>
      <xdr:rowOff>134808</xdr:rowOff>
    </xdr:to>
    <xdr:cxnSp macro="">
      <xdr:nvCxnSpPr>
        <xdr:cNvPr id="352" name="直線コネクタ 351"/>
        <xdr:cNvCxnSpPr/>
      </xdr:nvCxnSpPr>
      <xdr:spPr>
        <a:xfrm flipV="1">
          <a:off x="6972300" y="9833498"/>
          <a:ext cx="889000" cy="7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36680</xdr:rowOff>
    </xdr:from>
    <xdr:to>
      <xdr:col>15</xdr:col>
      <xdr:colOff>231775</xdr:colOff>
      <xdr:row>56</xdr:row>
      <xdr:rowOff>138280</xdr:rowOff>
    </xdr:to>
    <xdr:sp macro="" textlink="">
      <xdr:nvSpPr>
        <xdr:cNvPr id="362" name="円/楕円 361"/>
        <xdr:cNvSpPr/>
      </xdr:nvSpPr>
      <xdr:spPr>
        <a:xfrm>
          <a:off x="10426700" y="963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59557</xdr:rowOff>
    </xdr:from>
    <xdr:ext cx="534377" cy="259045"/>
    <xdr:sp macro="" textlink="">
      <xdr:nvSpPr>
        <xdr:cNvPr id="363" name="普通建設事業費該当値テキスト"/>
        <xdr:cNvSpPr txBox="1"/>
      </xdr:nvSpPr>
      <xdr:spPr>
        <a:xfrm>
          <a:off x="10528300" y="948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61,853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152771</xdr:rowOff>
    </xdr:from>
    <xdr:to>
      <xdr:col>14</xdr:col>
      <xdr:colOff>79375</xdr:colOff>
      <xdr:row>57</xdr:row>
      <xdr:rowOff>82921</xdr:rowOff>
    </xdr:to>
    <xdr:sp macro="" textlink="">
      <xdr:nvSpPr>
        <xdr:cNvPr id="364" name="円/楕円 363"/>
        <xdr:cNvSpPr/>
      </xdr:nvSpPr>
      <xdr:spPr>
        <a:xfrm>
          <a:off x="9588500" y="975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74048</xdr:rowOff>
    </xdr:from>
    <xdr:ext cx="534377" cy="259045"/>
    <xdr:sp macro="" textlink="">
      <xdr:nvSpPr>
        <xdr:cNvPr id="365" name="テキスト ボックス 364"/>
        <xdr:cNvSpPr txBox="1"/>
      </xdr:nvSpPr>
      <xdr:spPr>
        <a:xfrm>
          <a:off x="9372111" y="98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46,618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136457</xdr:rowOff>
    </xdr:from>
    <xdr:to>
      <xdr:col>12</xdr:col>
      <xdr:colOff>561975</xdr:colOff>
      <xdr:row>57</xdr:row>
      <xdr:rowOff>66607</xdr:rowOff>
    </xdr:to>
    <xdr:sp macro="" textlink="">
      <xdr:nvSpPr>
        <xdr:cNvPr id="366" name="円/楕円 365"/>
        <xdr:cNvSpPr/>
      </xdr:nvSpPr>
      <xdr:spPr>
        <a:xfrm>
          <a:off x="8699500" y="973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57734</xdr:rowOff>
    </xdr:from>
    <xdr:ext cx="534377" cy="259045"/>
    <xdr:sp macro="" textlink="">
      <xdr:nvSpPr>
        <xdr:cNvPr id="367" name="テキスト ボックス 366"/>
        <xdr:cNvSpPr txBox="1"/>
      </xdr:nvSpPr>
      <xdr:spPr>
        <a:xfrm>
          <a:off x="8483111" y="983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10048</xdr:rowOff>
    </xdr:from>
    <xdr:to>
      <xdr:col>11</xdr:col>
      <xdr:colOff>358775</xdr:colOff>
      <xdr:row>57</xdr:row>
      <xdr:rowOff>111648</xdr:rowOff>
    </xdr:to>
    <xdr:sp macro="" textlink="">
      <xdr:nvSpPr>
        <xdr:cNvPr id="368" name="円/楕円 367"/>
        <xdr:cNvSpPr/>
      </xdr:nvSpPr>
      <xdr:spPr>
        <a:xfrm>
          <a:off x="7810500" y="978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102775</xdr:rowOff>
    </xdr:from>
    <xdr:ext cx="534377" cy="259045"/>
    <xdr:sp macro="" textlink="">
      <xdr:nvSpPr>
        <xdr:cNvPr id="369" name="テキスト ボックス 368"/>
        <xdr:cNvSpPr txBox="1"/>
      </xdr:nvSpPr>
      <xdr:spPr>
        <a:xfrm>
          <a:off x="7594111" y="98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42,848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84008</xdr:rowOff>
    </xdr:from>
    <xdr:to>
      <xdr:col>10</xdr:col>
      <xdr:colOff>155575</xdr:colOff>
      <xdr:row>58</xdr:row>
      <xdr:rowOff>14158</xdr:rowOff>
    </xdr:to>
    <xdr:sp macro="" textlink="">
      <xdr:nvSpPr>
        <xdr:cNvPr id="370" name="円/楕円 369"/>
        <xdr:cNvSpPr/>
      </xdr:nvSpPr>
      <xdr:spPr>
        <a:xfrm>
          <a:off x="6921500" y="985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5285</xdr:rowOff>
    </xdr:from>
    <xdr:ext cx="534377" cy="259045"/>
    <xdr:sp macro="" textlink="">
      <xdr:nvSpPr>
        <xdr:cNvPr id="371" name="テキスト ボックス 370"/>
        <xdr:cNvSpPr txBox="1"/>
      </xdr:nvSpPr>
      <xdr:spPr>
        <a:xfrm>
          <a:off x="6705111" y="994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4217</xdr:rowOff>
    </xdr:from>
    <xdr:to>
      <xdr:col>15</xdr:col>
      <xdr:colOff>180975</xdr:colOff>
      <xdr:row>76</xdr:row>
      <xdr:rowOff>83655</xdr:rowOff>
    </xdr:to>
    <xdr:cxnSp macro="">
      <xdr:nvCxnSpPr>
        <xdr:cNvPr id="400" name="直線コネクタ 399"/>
        <xdr:cNvCxnSpPr/>
      </xdr:nvCxnSpPr>
      <xdr:spPr>
        <a:xfrm flipV="1">
          <a:off x="9639300" y="13034417"/>
          <a:ext cx="8382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122559</xdr:rowOff>
    </xdr:from>
    <xdr:ext cx="534377" cy="259045"/>
    <xdr:sp macro="" textlink="">
      <xdr:nvSpPr>
        <xdr:cNvPr id="401" name="普通建設事業費 （ うち新規整備　）平均値テキスト"/>
        <xdr:cNvSpPr txBox="1"/>
      </xdr:nvSpPr>
      <xdr:spPr>
        <a:xfrm>
          <a:off x="10528300" y="1332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134607</xdr:rowOff>
    </xdr:from>
    <xdr:to>
      <xdr:col>14</xdr:col>
      <xdr:colOff>28575</xdr:colOff>
      <xdr:row>76</xdr:row>
      <xdr:rowOff>83655</xdr:rowOff>
    </xdr:to>
    <xdr:cxnSp macro="">
      <xdr:nvCxnSpPr>
        <xdr:cNvPr id="403" name="直線コネクタ 402"/>
        <xdr:cNvCxnSpPr/>
      </xdr:nvCxnSpPr>
      <xdr:spPr>
        <a:xfrm>
          <a:off x="8750300" y="12993357"/>
          <a:ext cx="889000" cy="1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121366</xdr:rowOff>
    </xdr:from>
    <xdr:ext cx="534377" cy="259045"/>
    <xdr:sp macro="" textlink="">
      <xdr:nvSpPr>
        <xdr:cNvPr id="405" name="テキスト ボックス 404"/>
        <xdr:cNvSpPr txBox="1"/>
      </xdr:nvSpPr>
      <xdr:spPr>
        <a:xfrm>
          <a:off x="9372111" y="133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124866</xdr:rowOff>
    </xdr:from>
    <xdr:to>
      <xdr:col>15</xdr:col>
      <xdr:colOff>231775</xdr:colOff>
      <xdr:row>76</xdr:row>
      <xdr:rowOff>55017</xdr:rowOff>
    </xdr:to>
    <xdr:sp macro="" textlink="">
      <xdr:nvSpPr>
        <xdr:cNvPr id="413" name="円/楕円 412"/>
        <xdr:cNvSpPr/>
      </xdr:nvSpPr>
      <xdr:spPr>
        <a:xfrm>
          <a:off x="10426700" y="129836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147743</xdr:rowOff>
    </xdr:from>
    <xdr:ext cx="534377" cy="259045"/>
    <xdr:sp macro="" textlink="">
      <xdr:nvSpPr>
        <xdr:cNvPr id="414" name="普通建設事業費 （ うち新規整備　）該当値テキスト"/>
        <xdr:cNvSpPr txBox="1"/>
      </xdr:nvSpPr>
      <xdr:spPr>
        <a:xfrm>
          <a:off x="10528300" y="1283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43,668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32855</xdr:rowOff>
    </xdr:from>
    <xdr:to>
      <xdr:col>14</xdr:col>
      <xdr:colOff>79375</xdr:colOff>
      <xdr:row>76</xdr:row>
      <xdr:rowOff>134455</xdr:rowOff>
    </xdr:to>
    <xdr:sp macro="" textlink="">
      <xdr:nvSpPr>
        <xdr:cNvPr id="415" name="円/楕円 414"/>
        <xdr:cNvSpPr/>
      </xdr:nvSpPr>
      <xdr:spPr>
        <a:xfrm>
          <a:off x="9588500" y="130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150982</xdr:rowOff>
    </xdr:from>
    <xdr:ext cx="534377" cy="259045"/>
    <xdr:sp macro="" textlink="">
      <xdr:nvSpPr>
        <xdr:cNvPr id="416" name="テキスト ボックス 415"/>
        <xdr:cNvSpPr txBox="1"/>
      </xdr:nvSpPr>
      <xdr:spPr>
        <a:xfrm>
          <a:off x="9372111" y="1283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37,413</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83807</xdr:rowOff>
    </xdr:from>
    <xdr:to>
      <xdr:col>12</xdr:col>
      <xdr:colOff>561975</xdr:colOff>
      <xdr:row>76</xdr:row>
      <xdr:rowOff>13957</xdr:rowOff>
    </xdr:to>
    <xdr:sp macro="" textlink="">
      <xdr:nvSpPr>
        <xdr:cNvPr id="417" name="円/楕円 416"/>
        <xdr:cNvSpPr/>
      </xdr:nvSpPr>
      <xdr:spPr>
        <a:xfrm>
          <a:off x="8699500" y="129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30484</xdr:rowOff>
    </xdr:from>
    <xdr:ext cx="534377" cy="259045"/>
    <xdr:sp macro="" textlink="">
      <xdr:nvSpPr>
        <xdr:cNvPr id="418" name="テキスト ボックス 417"/>
        <xdr:cNvSpPr txBox="1"/>
      </xdr:nvSpPr>
      <xdr:spPr>
        <a:xfrm>
          <a:off x="8483111" y="1271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161671</xdr:rowOff>
    </xdr:from>
    <xdr:to>
      <xdr:col>15</xdr:col>
      <xdr:colOff>180975</xdr:colOff>
      <xdr:row>99</xdr:row>
      <xdr:rowOff>44310</xdr:rowOff>
    </xdr:to>
    <xdr:cxnSp macro="">
      <xdr:nvCxnSpPr>
        <xdr:cNvPr id="447" name="直線コネクタ 446"/>
        <xdr:cNvCxnSpPr/>
      </xdr:nvCxnSpPr>
      <xdr:spPr>
        <a:xfrm flipV="1">
          <a:off x="9639300" y="16963771"/>
          <a:ext cx="838200" cy="5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44310</xdr:rowOff>
    </xdr:from>
    <xdr:to>
      <xdr:col>14</xdr:col>
      <xdr:colOff>28575</xdr:colOff>
      <xdr:row>99</xdr:row>
      <xdr:rowOff>44450</xdr:rowOff>
    </xdr:to>
    <xdr:cxnSp macro="">
      <xdr:nvCxnSpPr>
        <xdr:cNvPr id="450" name="直線コネクタ 449"/>
        <xdr:cNvCxnSpPr/>
      </xdr:nvCxnSpPr>
      <xdr:spPr>
        <a:xfrm flipV="1">
          <a:off x="8750300" y="17017860"/>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110871</xdr:rowOff>
    </xdr:from>
    <xdr:to>
      <xdr:col>15</xdr:col>
      <xdr:colOff>231775</xdr:colOff>
      <xdr:row>99</xdr:row>
      <xdr:rowOff>41021</xdr:rowOff>
    </xdr:to>
    <xdr:sp macro="" textlink="">
      <xdr:nvSpPr>
        <xdr:cNvPr id="460" name="円/楕円 459"/>
        <xdr:cNvSpPr/>
      </xdr:nvSpPr>
      <xdr:spPr>
        <a:xfrm>
          <a:off x="10426700" y="1691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25798</xdr:rowOff>
    </xdr:from>
    <xdr:ext cx="469744" cy="259045"/>
    <xdr:sp macro="" textlink="">
      <xdr:nvSpPr>
        <xdr:cNvPr id="461" name="普通建設事業費 （ うち更新整備　）該当値テキスト"/>
        <xdr:cNvSpPr txBox="1"/>
      </xdr:nvSpPr>
      <xdr:spPr>
        <a:xfrm>
          <a:off x="10528300" y="1682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164960</xdr:rowOff>
    </xdr:from>
    <xdr:to>
      <xdr:col>14</xdr:col>
      <xdr:colOff>79375</xdr:colOff>
      <xdr:row>99</xdr:row>
      <xdr:rowOff>95110</xdr:rowOff>
    </xdr:to>
    <xdr:sp macro="" textlink="">
      <xdr:nvSpPr>
        <xdr:cNvPr id="462" name="円/楕円 461"/>
        <xdr:cNvSpPr/>
      </xdr:nvSpPr>
      <xdr:spPr>
        <a:xfrm>
          <a:off x="9588500" y="169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99</xdr:row>
      <xdr:rowOff>86237</xdr:rowOff>
    </xdr:from>
    <xdr:ext cx="313932" cy="259045"/>
    <xdr:sp macro="" textlink="">
      <xdr:nvSpPr>
        <xdr:cNvPr id="463" name="テキスト ボックス 462"/>
        <xdr:cNvSpPr txBox="1"/>
      </xdr:nvSpPr>
      <xdr:spPr>
        <a:xfrm>
          <a:off x="9482333" y="17059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165100</xdr:rowOff>
    </xdr:from>
    <xdr:to>
      <xdr:col>12</xdr:col>
      <xdr:colOff>561975</xdr:colOff>
      <xdr:row>99</xdr:row>
      <xdr:rowOff>95250</xdr:rowOff>
    </xdr:to>
    <xdr:sp macro="" textlink="">
      <xdr:nvSpPr>
        <xdr:cNvPr id="464" name="円/楕円 463"/>
        <xdr:cNvSpPr/>
      </xdr:nvSpPr>
      <xdr:spPr>
        <a:xfrm>
          <a:off x="8699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99</xdr:row>
      <xdr:rowOff>86377</xdr:rowOff>
    </xdr:from>
    <xdr:ext cx="249299" cy="259045"/>
    <xdr:sp macro="" textlink="">
      <xdr:nvSpPr>
        <xdr:cNvPr id="465" name="テキスト ボックス 464"/>
        <xdr:cNvSpPr txBox="1"/>
      </xdr:nvSpPr>
      <xdr:spPr>
        <a:xfrm>
          <a:off x="8625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26391</xdr:rowOff>
    </xdr:from>
    <xdr:to>
      <xdr:col>23</xdr:col>
      <xdr:colOff>517525</xdr:colOff>
      <xdr:row>39</xdr:row>
      <xdr:rowOff>35668</xdr:rowOff>
    </xdr:to>
    <xdr:cxnSp macro="">
      <xdr:nvCxnSpPr>
        <xdr:cNvPr id="494" name="直線コネクタ 493"/>
        <xdr:cNvCxnSpPr/>
      </xdr:nvCxnSpPr>
      <xdr:spPr>
        <a:xfrm flipV="1">
          <a:off x="15481300" y="6712941"/>
          <a:ext cx="8382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35268</xdr:rowOff>
    </xdr:from>
    <xdr:to>
      <xdr:col>22</xdr:col>
      <xdr:colOff>365125</xdr:colOff>
      <xdr:row>39</xdr:row>
      <xdr:rowOff>35668</xdr:rowOff>
    </xdr:to>
    <xdr:cxnSp macro="">
      <xdr:nvCxnSpPr>
        <xdr:cNvPr id="497" name="直線コネクタ 496"/>
        <xdr:cNvCxnSpPr/>
      </xdr:nvCxnSpPr>
      <xdr:spPr>
        <a:xfrm>
          <a:off x="14592300" y="6721818"/>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11970</xdr:rowOff>
    </xdr:from>
    <xdr:to>
      <xdr:col>21</xdr:col>
      <xdr:colOff>161925</xdr:colOff>
      <xdr:row>39</xdr:row>
      <xdr:rowOff>35268</xdr:rowOff>
    </xdr:to>
    <xdr:cxnSp macro="">
      <xdr:nvCxnSpPr>
        <xdr:cNvPr id="500" name="直線コネクタ 499"/>
        <xdr:cNvCxnSpPr/>
      </xdr:nvCxnSpPr>
      <xdr:spPr>
        <a:xfrm>
          <a:off x="13703300" y="6698520"/>
          <a:ext cx="8890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155035</xdr:rowOff>
    </xdr:from>
    <xdr:to>
      <xdr:col>19</xdr:col>
      <xdr:colOff>644525</xdr:colOff>
      <xdr:row>39</xdr:row>
      <xdr:rowOff>11970</xdr:rowOff>
    </xdr:to>
    <xdr:cxnSp macro="">
      <xdr:nvCxnSpPr>
        <xdr:cNvPr id="503" name="直線コネクタ 502"/>
        <xdr:cNvCxnSpPr/>
      </xdr:nvCxnSpPr>
      <xdr:spPr>
        <a:xfrm>
          <a:off x="12814300" y="6670135"/>
          <a:ext cx="8890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26008</xdr:rowOff>
    </xdr:from>
    <xdr:ext cx="469744" cy="259045"/>
    <xdr:sp macro="" textlink="">
      <xdr:nvSpPr>
        <xdr:cNvPr id="507" name="テキスト ボックス 506"/>
        <xdr:cNvSpPr txBox="1"/>
      </xdr:nvSpPr>
      <xdr:spPr>
        <a:xfrm>
          <a:off x="12579427" y="671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147041</xdr:rowOff>
    </xdr:from>
    <xdr:to>
      <xdr:col>23</xdr:col>
      <xdr:colOff>568325</xdr:colOff>
      <xdr:row>39</xdr:row>
      <xdr:rowOff>77191</xdr:rowOff>
    </xdr:to>
    <xdr:sp macro="" textlink="">
      <xdr:nvSpPr>
        <xdr:cNvPr id="513" name="円/楕円 512"/>
        <xdr:cNvSpPr/>
      </xdr:nvSpPr>
      <xdr:spPr>
        <a:xfrm>
          <a:off x="16268700" y="66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109657</xdr:rowOff>
    </xdr:from>
    <xdr:ext cx="378565" cy="259045"/>
    <xdr:sp macro="" textlink="">
      <xdr:nvSpPr>
        <xdr:cNvPr id="514" name="災害復旧事業費該当値テキスト"/>
        <xdr:cNvSpPr txBox="1"/>
      </xdr:nvSpPr>
      <xdr:spPr>
        <a:xfrm>
          <a:off x="16370300" y="662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156318</xdr:rowOff>
    </xdr:from>
    <xdr:to>
      <xdr:col>22</xdr:col>
      <xdr:colOff>415925</xdr:colOff>
      <xdr:row>39</xdr:row>
      <xdr:rowOff>86468</xdr:rowOff>
    </xdr:to>
    <xdr:sp macro="" textlink="">
      <xdr:nvSpPr>
        <xdr:cNvPr id="515" name="円/楕円 514"/>
        <xdr:cNvSpPr/>
      </xdr:nvSpPr>
      <xdr:spPr>
        <a:xfrm>
          <a:off x="15430500" y="667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77595</xdr:rowOff>
    </xdr:from>
    <xdr:ext cx="378565" cy="259045"/>
    <xdr:sp macro="" textlink="">
      <xdr:nvSpPr>
        <xdr:cNvPr id="516" name="テキスト ボックス 515"/>
        <xdr:cNvSpPr txBox="1"/>
      </xdr:nvSpPr>
      <xdr:spPr>
        <a:xfrm>
          <a:off x="15292017" y="6764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155918</xdr:rowOff>
    </xdr:from>
    <xdr:to>
      <xdr:col>21</xdr:col>
      <xdr:colOff>212725</xdr:colOff>
      <xdr:row>39</xdr:row>
      <xdr:rowOff>86068</xdr:rowOff>
    </xdr:to>
    <xdr:sp macro="" textlink="">
      <xdr:nvSpPr>
        <xdr:cNvPr id="517" name="円/楕円 516"/>
        <xdr:cNvSpPr/>
      </xdr:nvSpPr>
      <xdr:spPr>
        <a:xfrm>
          <a:off x="14541500" y="66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77195</xdr:rowOff>
    </xdr:from>
    <xdr:ext cx="378565" cy="259045"/>
    <xdr:sp macro="" textlink="">
      <xdr:nvSpPr>
        <xdr:cNvPr id="518" name="テキスト ボックス 517"/>
        <xdr:cNvSpPr txBox="1"/>
      </xdr:nvSpPr>
      <xdr:spPr>
        <a:xfrm>
          <a:off x="14403017" y="6763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132620</xdr:rowOff>
    </xdr:from>
    <xdr:to>
      <xdr:col>20</xdr:col>
      <xdr:colOff>9525</xdr:colOff>
      <xdr:row>39</xdr:row>
      <xdr:rowOff>62770</xdr:rowOff>
    </xdr:to>
    <xdr:sp macro="" textlink="">
      <xdr:nvSpPr>
        <xdr:cNvPr id="519" name="円/楕円 518"/>
        <xdr:cNvSpPr/>
      </xdr:nvSpPr>
      <xdr:spPr>
        <a:xfrm>
          <a:off x="13652500" y="66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53897</xdr:rowOff>
    </xdr:from>
    <xdr:ext cx="469744" cy="259045"/>
    <xdr:sp macro="" textlink="">
      <xdr:nvSpPr>
        <xdr:cNvPr id="520" name="テキスト ボックス 519"/>
        <xdr:cNvSpPr txBox="1"/>
      </xdr:nvSpPr>
      <xdr:spPr>
        <a:xfrm>
          <a:off x="13468427" y="674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104235</xdr:rowOff>
    </xdr:from>
    <xdr:to>
      <xdr:col>18</xdr:col>
      <xdr:colOff>492125</xdr:colOff>
      <xdr:row>39</xdr:row>
      <xdr:rowOff>34385</xdr:rowOff>
    </xdr:to>
    <xdr:sp macro="" textlink="">
      <xdr:nvSpPr>
        <xdr:cNvPr id="521" name="円/楕円 520"/>
        <xdr:cNvSpPr/>
      </xdr:nvSpPr>
      <xdr:spPr>
        <a:xfrm>
          <a:off x="12763500" y="66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50912</xdr:rowOff>
    </xdr:from>
    <xdr:ext cx="469744" cy="259045"/>
    <xdr:sp macro="" textlink="">
      <xdr:nvSpPr>
        <xdr:cNvPr id="522" name="テキスト ボックス 521"/>
        <xdr:cNvSpPr txBox="1"/>
      </xdr:nvSpPr>
      <xdr:spPr>
        <a:xfrm>
          <a:off x="12579427" y="639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121455</xdr:rowOff>
    </xdr:from>
    <xdr:to>
      <xdr:col>23</xdr:col>
      <xdr:colOff>517525</xdr:colOff>
      <xdr:row>76</xdr:row>
      <xdr:rowOff>13263</xdr:rowOff>
    </xdr:to>
    <xdr:cxnSp macro="">
      <xdr:nvCxnSpPr>
        <xdr:cNvPr id="602" name="直線コネクタ 601"/>
        <xdr:cNvCxnSpPr/>
      </xdr:nvCxnSpPr>
      <xdr:spPr>
        <a:xfrm flipV="1">
          <a:off x="15481300" y="12980205"/>
          <a:ext cx="838200" cy="6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3" name="公債費平均値テキスト"/>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138992</xdr:rowOff>
    </xdr:from>
    <xdr:to>
      <xdr:col>22</xdr:col>
      <xdr:colOff>365125</xdr:colOff>
      <xdr:row>76</xdr:row>
      <xdr:rowOff>13263</xdr:rowOff>
    </xdr:to>
    <xdr:cxnSp macro="">
      <xdr:nvCxnSpPr>
        <xdr:cNvPr id="605" name="直線コネクタ 604"/>
        <xdr:cNvCxnSpPr/>
      </xdr:nvCxnSpPr>
      <xdr:spPr>
        <a:xfrm>
          <a:off x="14592300" y="1299774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160062</xdr:rowOff>
    </xdr:from>
    <xdr:ext cx="534377" cy="259045"/>
    <xdr:sp macro="" textlink="">
      <xdr:nvSpPr>
        <xdr:cNvPr id="607" name="テキスト ボックス 606"/>
        <xdr:cNvSpPr txBox="1"/>
      </xdr:nvSpPr>
      <xdr:spPr>
        <a:xfrm>
          <a:off x="15214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138992</xdr:rowOff>
    </xdr:from>
    <xdr:to>
      <xdr:col>21</xdr:col>
      <xdr:colOff>161925</xdr:colOff>
      <xdr:row>76</xdr:row>
      <xdr:rowOff>1277</xdr:rowOff>
    </xdr:to>
    <xdr:cxnSp macro="">
      <xdr:nvCxnSpPr>
        <xdr:cNvPr id="608" name="直線コネクタ 607"/>
        <xdr:cNvCxnSpPr/>
      </xdr:nvCxnSpPr>
      <xdr:spPr>
        <a:xfrm flipV="1">
          <a:off x="13703300" y="12997742"/>
          <a:ext cx="889000" cy="3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111131</xdr:rowOff>
    </xdr:from>
    <xdr:ext cx="534377" cy="259045"/>
    <xdr:sp macro="" textlink="">
      <xdr:nvSpPr>
        <xdr:cNvPr id="610" name="テキスト ボックス 609"/>
        <xdr:cNvSpPr txBox="1"/>
      </xdr:nvSpPr>
      <xdr:spPr>
        <a:xfrm>
          <a:off x="14325111" y="133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81156</xdr:rowOff>
    </xdr:from>
    <xdr:to>
      <xdr:col>19</xdr:col>
      <xdr:colOff>644525</xdr:colOff>
      <xdr:row>76</xdr:row>
      <xdr:rowOff>1277</xdr:rowOff>
    </xdr:to>
    <xdr:cxnSp macro="">
      <xdr:nvCxnSpPr>
        <xdr:cNvPr id="611" name="直線コネクタ 610"/>
        <xdr:cNvCxnSpPr/>
      </xdr:nvCxnSpPr>
      <xdr:spPr>
        <a:xfrm>
          <a:off x="12814300" y="12939906"/>
          <a:ext cx="889000" cy="9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108094</xdr:rowOff>
    </xdr:from>
    <xdr:ext cx="534377" cy="259045"/>
    <xdr:sp macro="" textlink="">
      <xdr:nvSpPr>
        <xdr:cNvPr id="613" name="テキスト ボックス 612"/>
        <xdr:cNvSpPr txBox="1"/>
      </xdr:nvSpPr>
      <xdr:spPr>
        <a:xfrm>
          <a:off x="13436111" y="133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90578</xdr:rowOff>
    </xdr:from>
    <xdr:ext cx="534377" cy="259045"/>
    <xdr:sp macro="" textlink="">
      <xdr:nvSpPr>
        <xdr:cNvPr id="615" name="テキスト ボックス 614"/>
        <xdr:cNvSpPr txBox="1"/>
      </xdr:nvSpPr>
      <xdr:spPr>
        <a:xfrm>
          <a:off x="12547111" y="132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70655</xdr:rowOff>
    </xdr:from>
    <xdr:to>
      <xdr:col>23</xdr:col>
      <xdr:colOff>568325</xdr:colOff>
      <xdr:row>76</xdr:row>
      <xdr:rowOff>806</xdr:rowOff>
    </xdr:to>
    <xdr:sp macro="" textlink="">
      <xdr:nvSpPr>
        <xdr:cNvPr id="621" name="円/楕円 620"/>
        <xdr:cNvSpPr/>
      </xdr:nvSpPr>
      <xdr:spPr>
        <a:xfrm>
          <a:off x="16268700" y="129294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93532</xdr:rowOff>
    </xdr:from>
    <xdr:ext cx="534377" cy="259045"/>
    <xdr:sp macro="" textlink="">
      <xdr:nvSpPr>
        <xdr:cNvPr id="622" name="公債費該当値テキスト"/>
        <xdr:cNvSpPr txBox="1"/>
      </xdr:nvSpPr>
      <xdr:spPr>
        <a:xfrm>
          <a:off x="16370300" y="12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60,926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133913</xdr:rowOff>
    </xdr:from>
    <xdr:to>
      <xdr:col>22</xdr:col>
      <xdr:colOff>415925</xdr:colOff>
      <xdr:row>76</xdr:row>
      <xdr:rowOff>64063</xdr:rowOff>
    </xdr:to>
    <xdr:sp macro="" textlink="">
      <xdr:nvSpPr>
        <xdr:cNvPr id="623" name="円/楕円 622"/>
        <xdr:cNvSpPr/>
      </xdr:nvSpPr>
      <xdr:spPr>
        <a:xfrm>
          <a:off x="15430500" y="129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80590</xdr:rowOff>
    </xdr:from>
    <xdr:ext cx="534377" cy="259045"/>
    <xdr:sp macro="" textlink="">
      <xdr:nvSpPr>
        <xdr:cNvPr id="624" name="テキスト ボックス 623"/>
        <xdr:cNvSpPr txBox="1"/>
      </xdr:nvSpPr>
      <xdr:spPr>
        <a:xfrm>
          <a:off x="15214111" y="1276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55,115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88192</xdr:rowOff>
    </xdr:from>
    <xdr:to>
      <xdr:col>21</xdr:col>
      <xdr:colOff>212725</xdr:colOff>
      <xdr:row>76</xdr:row>
      <xdr:rowOff>18343</xdr:rowOff>
    </xdr:to>
    <xdr:sp macro="" textlink="">
      <xdr:nvSpPr>
        <xdr:cNvPr id="625" name="円/楕円 624"/>
        <xdr:cNvSpPr/>
      </xdr:nvSpPr>
      <xdr:spPr>
        <a:xfrm>
          <a:off x="14541500" y="129469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34869</xdr:rowOff>
    </xdr:from>
    <xdr:ext cx="534377" cy="259045"/>
    <xdr:sp macro="" textlink="">
      <xdr:nvSpPr>
        <xdr:cNvPr id="626" name="テキスト ボックス 625"/>
        <xdr:cNvSpPr txBox="1"/>
      </xdr:nvSpPr>
      <xdr:spPr>
        <a:xfrm>
          <a:off x="14325111" y="1272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121927</xdr:rowOff>
    </xdr:from>
    <xdr:to>
      <xdr:col>20</xdr:col>
      <xdr:colOff>9525</xdr:colOff>
      <xdr:row>76</xdr:row>
      <xdr:rowOff>52077</xdr:rowOff>
    </xdr:to>
    <xdr:sp macro="" textlink="">
      <xdr:nvSpPr>
        <xdr:cNvPr id="627" name="円/楕円 626"/>
        <xdr:cNvSpPr/>
      </xdr:nvSpPr>
      <xdr:spPr>
        <a:xfrm>
          <a:off x="13652500" y="1298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68604</xdr:rowOff>
    </xdr:from>
    <xdr:ext cx="534377" cy="259045"/>
    <xdr:sp macro="" textlink="">
      <xdr:nvSpPr>
        <xdr:cNvPr id="628" name="テキスト ボックス 627"/>
        <xdr:cNvSpPr txBox="1"/>
      </xdr:nvSpPr>
      <xdr:spPr>
        <a:xfrm>
          <a:off x="13436111" y="1275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56,216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30356</xdr:rowOff>
    </xdr:from>
    <xdr:to>
      <xdr:col>18</xdr:col>
      <xdr:colOff>492125</xdr:colOff>
      <xdr:row>75</xdr:row>
      <xdr:rowOff>131956</xdr:rowOff>
    </xdr:to>
    <xdr:sp macro="" textlink="">
      <xdr:nvSpPr>
        <xdr:cNvPr id="629" name="円/楕円 628"/>
        <xdr:cNvSpPr/>
      </xdr:nvSpPr>
      <xdr:spPr>
        <a:xfrm>
          <a:off x="12763500" y="1288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148483</xdr:rowOff>
    </xdr:from>
    <xdr:ext cx="534377" cy="259045"/>
    <xdr:sp macro="" textlink="">
      <xdr:nvSpPr>
        <xdr:cNvPr id="630" name="テキスト ボックス 629"/>
        <xdr:cNvSpPr txBox="1"/>
      </xdr:nvSpPr>
      <xdr:spPr>
        <a:xfrm>
          <a:off x="12547111" y="1266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55359</xdr:rowOff>
    </xdr:from>
    <xdr:to>
      <xdr:col>23</xdr:col>
      <xdr:colOff>517525</xdr:colOff>
      <xdr:row>98</xdr:row>
      <xdr:rowOff>116027</xdr:rowOff>
    </xdr:to>
    <xdr:cxnSp macro="">
      <xdr:nvCxnSpPr>
        <xdr:cNvPr id="659" name="直線コネクタ 658"/>
        <xdr:cNvCxnSpPr/>
      </xdr:nvCxnSpPr>
      <xdr:spPr>
        <a:xfrm>
          <a:off x="15481300" y="16857459"/>
          <a:ext cx="838200" cy="6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96304</xdr:rowOff>
    </xdr:from>
    <xdr:to>
      <xdr:col>22</xdr:col>
      <xdr:colOff>365125</xdr:colOff>
      <xdr:row>98</xdr:row>
      <xdr:rowOff>55359</xdr:rowOff>
    </xdr:to>
    <xdr:cxnSp macro="">
      <xdr:nvCxnSpPr>
        <xdr:cNvPr id="662" name="直線コネクタ 661"/>
        <xdr:cNvCxnSpPr/>
      </xdr:nvCxnSpPr>
      <xdr:spPr>
        <a:xfrm>
          <a:off x="14592300" y="16726954"/>
          <a:ext cx="889000" cy="1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30111</xdr:rowOff>
    </xdr:from>
    <xdr:to>
      <xdr:col>21</xdr:col>
      <xdr:colOff>161925</xdr:colOff>
      <xdr:row>97</xdr:row>
      <xdr:rowOff>96304</xdr:rowOff>
    </xdr:to>
    <xdr:cxnSp macro="">
      <xdr:nvCxnSpPr>
        <xdr:cNvPr id="665" name="直線コネクタ 664"/>
        <xdr:cNvCxnSpPr/>
      </xdr:nvCxnSpPr>
      <xdr:spPr>
        <a:xfrm>
          <a:off x="13703300" y="16660761"/>
          <a:ext cx="889000" cy="6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96029</xdr:rowOff>
    </xdr:from>
    <xdr:ext cx="534377" cy="259045"/>
    <xdr:sp macro="" textlink="">
      <xdr:nvSpPr>
        <xdr:cNvPr id="667" name="テキスト ボックス 666"/>
        <xdr:cNvSpPr txBox="1"/>
      </xdr:nvSpPr>
      <xdr:spPr>
        <a:xfrm>
          <a:off x="14325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30111</xdr:rowOff>
    </xdr:from>
    <xdr:to>
      <xdr:col>19</xdr:col>
      <xdr:colOff>644525</xdr:colOff>
      <xdr:row>98</xdr:row>
      <xdr:rowOff>9234</xdr:rowOff>
    </xdr:to>
    <xdr:cxnSp macro="">
      <xdr:nvCxnSpPr>
        <xdr:cNvPr id="668" name="直線コネクタ 667"/>
        <xdr:cNvCxnSpPr/>
      </xdr:nvCxnSpPr>
      <xdr:spPr>
        <a:xfrm flipV="1">
          <a:off x="12814300" y="16660761"/>
          <a:ext cx="889000" cy="15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44505</xdr:rowOff>
    </xdr:from>
    <xdr:ext cx="534377" cy="259045"/>
    <xdr:sp macro="" textlink="">
      <xdr:nvSpPr>
        <xdr:cNvPr id="670" name="テキスト ボックス 669"/>
        <xdr:cNvSpPr txBox="1"/>
      </xdr:nvSpPr>
      <xdr:spPr>
        <a:xfrm>
          <a:off x="13436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65227</xdr:rowOff>
    </xdr:from>
    <xdr:to>
      <xdr:col>23</xdr:col>
      <xdr:colOff>568325</xdr:colOff>
      <xdr:row>98</xdr:row>
      <xdr:rowOff>166827</xdr:rowOff>
    </xdr:to>
    <xdr:sp macro="" textlink="">
      <xdr:nvSpPr>
        <xdr:cNvPr id="678" name="円/楕円 677"/>
        <xdr:cNvSpPr/>
      </xdr:nvSpPr>
      <xdr:spPr>
        <a:xfrm>
          <a:off x="16268700" y="1686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151604</xdr:rowOff>
    </xdr:from>
    <xdr:ext cx="469744" cy="259045"/>
    <xdr:sp macro="" textlink="">
      <xdr:nvSpPr>
        <xdr:cNvPr id="679" name="積立金該当値テキスト"/>
        <xdr:cNvSpPr txBox="1"/>
      </xdr:nvSpPr>
      <xdr:spPr>
        <a:xfrm>
          <a:off x="16370300" y="1678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4559</xdr:rowOff>
    </xdr:from>
    <xdr:to>
      <xdr:col>22</xdr:col>
      <xdr:colOff>415925</xdr:colOff>
      <xdr:row>98</xdr:row>
      <xdr:rowOff>106159</xdr:rowOff>
    </xdr:to>
    <xdr:sp macro="" textlink="">
      <xdr:nvSpPr>
        <xdr:cNvPr id="680" name="円/楕円 679"/>
        <xdr:cNvSpPr/>
      </xdr:nvSpPr>
      <xdr:spPr>
        <a:xfrm>
          <a:off x="15430500" y="1680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97286</xdr:rowOff>
    </xdr:from>
    <xdr:ext cx="534377" cy="259045"/>
    <xdr:sp macro="" textlink="">
      <xdr:nvSpPr>
        <xdr:cNvPr id="681" name="テキスト ボックス 680"/>
        <xdr:cNvSpPr txBox="1"/>
      </xdr:nvSpPr>
      <xdr:spPr>
        <a:xfrm>
          <a:off x="15214111" y="1689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45504</xdr:rowOff>
    </xdr:from>
    <xdr:to>
      <xdr:col>21</xdr:col>
      <xdr:colOff>212725</xdr:colOff>
      <xdr:row>97</xdr:row>
      <xdr:rowOff>147104</xdr:rowOff>
    </xdr:to>
    <xdr:sp macro="" textlink="">
      <xdr:nvSpPr>
        <xdr:cNvPr id="682" name="円/楕円 681"/>
        <xdr:cNvSpPr/>
      </xdr:nvSpPr>
      <xdr:spPr>
        <a:xfrm>
          <a:off x="14541500" y="1667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163631</xdr:rowOff>
    </xdr:from>
    <xdr:ext cx="534377" cy="259045"/>
    <xdr:sp macro="" textlink="">
      <xdr:nvSpPr>
        <xdr:cNvPr id="683" name="テキスト ボックス 682"/>
        <xdr:cNvSpPr txBox="1"/>
      </xdr:nvSpPr>
      <xdr:spPr>
        <a:xfrm>
          <a:off x="14325111" y="1645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150761</xdr:rowOff>
    </xdr:from>
    <xdr:to>
      <xdr:col>20</xdr:col>
      <xdr:colOff>9525</xdr:colOff>
      <xdr:row>97</xdr:row>
      <xdr:rowOff>80911</xdr:rowOff>
    </xdr:to>
    <xdr:sp macro="" textlink="">
      <xdr:nvSpPr>
        <xdr:cNvPr id="684" name="円/楕円 683"/>
        <xdr:cNvSpPr/>
      </xdr:nvSpPr>
      <xdr:spPr>
        <a:xfrm>
          <a:off x="13652500" y="1660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97438</xdr:rowOff>
    </xdr:from>
    <xdr:ext cx="534377" cy="259045"/>
    <xdr:sp macro="" textlink="">
      <xdr:nvSpPr>
        <xdr:cNvPr id="685" name="テキスト ボックス 684"/>
        <xdr:cNvSpPr txBox="1"/>
      </xdr:nvSpPr>
      <xdr:spPr>
        <a:xfrm>
          <a:off x="13436111" y="1638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28,129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129884</xdr:rowOff>
    </xdr:from>
    <xdr:to>
      <xdr:col>18</xdr:col>
      <xdr:colOff>492125</xdr:colOff>
      <xdr:row>98</xdr:row>
      <xdr:rowOff>60034</xdr:rowOff>
    </xdr:to>
    <xdr:sp macro="" textlink="">
      <xdr:nvSpPr>
        <xdr:cNvPr id="686" name="円/楕円 685"/>
        <xdr:cNvSpPr/>
      </xdr:nvSpPr>
      <xdr:spPr>
        <a:xfrm>
          <a:off x="12763500" y="1676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51161</xdr:rowOff>
    </xdr:from>
    <xdr:ext cx="534377" cy="259045"/>
    <xdr:sp macro="" textlink="">
      <xdr:nvSpPr>
        <xdr:cNvPr id="687" name="テキスト ボックス 686"/>
        <xdr:cNvSpPr txBox="1"/>
      </xdr:nvSpPr>
      <xdr:spPr>
        <a:xfrm>
          <a:off x="12547111" y="1685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109873</xdr:rowOff>
    </xdr:from>
    <xdr:to>
      <xdr:col>32</xdr:col>
      <xdr:colOff>187325</xdr:colOff>
      <xdr:row>38</xdr:row>
      <xdr:rowOff>145</xdr:rowOff>
    </xdr:to>
    <xdr:cxnSp macro="">
      <xdr:nvCxnSpPr>
        <xdr:cNvPr id="718" name="直線コネクタ 717"/>
        <xdr:cNvCxnSpPr/>
      </xdr:nvCxnSpPr>
      <xdr:spPr>
        <a:xfrm flipV="1">
          <a:off x="21323300" y="6453523"/>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103141</xdr:rowOff>
    </xdr:from>
    <xdr:ext cx="378565" cy="259045"/>
    <xdr:sp macro="" textlink="">
      <xdr:nvSpPr>
        <xdr:cNvPr id="719" name="投資及び出資金平均値テキスト"/>
        <xdr:cNvSpPr txBox="1"/>
      </xdr:nvSpPr>
      <xdr:spPr>
        <a:xfrm>
          <a:off x="22212300" y="6618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168547</xdr:rowOff>
    </xdr:from>
    <xdr:to>
      <xdr:col>31</xdr:col>
      <xdr:colOff>34925</xdr:colOff>
      <xdr:row>38</xdr:row>
      <xdr:rowOff>145</xdr:rowOff>
    </xdr:to>
    <xdr:cxnSp macro="">
      <xdr:nvCxnSpPr>
        <xdr:cNvPr id="721" name="直線コネクタ 720"/>
        <xdr:cNvCxnSpPr/>
      </xdr:nvCxnSpPr>
      <xdr:spPr>
        <a:xfrm>
          <a:off x="20434300" y="6340747"/>
          <a:ext cx="889000" cy="17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73967</xdr:rowOff>
    </xdr:from>
    <xdr:ext cx="378565" cy="259045"/>
    <xdr:sp macro="" textlink="">
      <xdr:nvSpPr>
        <xdr:cNvPr id="723" name="テキスト ボックス 722"/>
        <xdr:cNvSpPr txBox="1"/>
      </xdr:nvSpPr>
      <xdr:spPr>
        <a:xfrm>
          <a:off x="21134017" y="6760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79720</xdr:rowOff>
    </xdr:from>
    <xdr:to>
      <xdr:col>29</xdr:col>
      <xdr:colOff>517525</xdr:colOff>
      <xdr:row>36</xdr:row>
      <xdr:rowOff>168547</xdr:rowOff>
    </xdr:to>
    <xdr:cxnSp macro="">
      <xdr:nvCxnSpPr>
        <xdr:cNvPr id="724" name="直線コネクタ 723"/>
        <xdr:cNvCxnSpPr/>
      </xdr:nvCxnSpPr>
      <xdr:spPr>
        <a:xfrm>
          <a:off x="19545300" y="6251920"/>
          <a:ext cx="889000" cy="8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76036</xdr:rowOff>
    </xdr:from>
    <xdr:ext cx="378565" cy="259045"/>
    <xdr:sp macro="" textlink="">
      <xdr:nvSpPr>
        <xdr:cNvPr id="726" name="テキスト ボックス 725"/>
        <xdr:cNvSpPr txBox="1"/>
      </xdr:nvSpPr>
      <xdr:spPr>
        <a:xfrm>
          <a:off x="20245017" y="6762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54683</xdr:rowOff>
    </xdr:from>
    <xdr:to>
      <xdr:col>28</xdr:col>
      <xdr:colOff>314325</xdr:colOff>
      <xdr:row>36</xdr:row>
      <xdr:rowOff>79720</xdr:rowOff>
    </xdr:to>
    <xdr:cxnSp macro="">
      <xdr:nvCxnSpPr>
        <xdr:cNvPr id="727" name="直線コネクタ 726"/>
        <xdr:cNvCxnSpPr/>
      </xdr:nvCxnSpPr>
      <xdr:spPr>
        <a:xfrm>
          <a:off x="18656300" y="6226883"/>
          <a:ext cx="8890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71137</xdr:rowOff>
    </xdr:from>
    <xdr:ext cx="378565" cy="259045"/>
    <xdr:sp macro="" textlink="">
      <xdr:nvSpPr>
        <xdr:cNvPr id="729" name="テキスト ボックス 728"/>
        <xdr:cNvSpPr txBox="1"/>
      </xdr:nvSpPr>
      <xdr:spPr>
        <a:xfrm>
          <a:off x="19356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65367</xdr:rowOff>
    </xdr:from>
    <xdr:ext cx="378565" cy="259045"/>
    <xdr:sp macro="" textlink="">
      <xdr:nvSpPr>
        <xdr:cNvPr id="731" name="テキスト ボックス 730"/>
        <xdr:cNvSpPr txBox="1"/>
      </xdr:nvSpPr>
      <xdr:spPr>
        <a:xfrm>
          <a:off x="18467017" y="675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59073</xdr:rowOff>
    </xdr:from>
    <xdr:to>
      <xdr:col>32</xdr:col>
      <xdr:colOff>238125</xdr:colOff>
      <xdr:row>37</xdr:row>
      <xdr:rowOff>160673</xdr:rowOff>
    </xdr:to>
    <xdr:sp macro="" textlink="">
      <xdr:nvSpPr>
        <xdr:cNvPr id="737" name="円/楕円 736"/>
        <xdr:cNvSpPr/>
      </xdr:nvSpPr>
      <xdr:spPr>
        <a:xfrm>
          <a:off x="22110700" y="64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81950</xdr:rowOff>
    </xdr:from>
    <xdr:ext cx="469744" cy="259045"/>
    <xdr:sp macro="" textlink="">
      <xdr:nvSpPr>
        <xdr:cNvPr id="738" name="投資及び出資金該当値テキスト"/>
        <xdr:cNvSpPr txBox="1"/>
      </xdr:nvSpPr>
      <xdr:spPr>
        <a:xfrm>
          <a:off x="22212300" y="625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120795</xdr:rowOff>
    </xdr:from>
    <xdr:to>
      <xdr:col>31</xdr:col>
      <xdr:colOff>85725</xdr:colOff>
      <xdr:row>38</xdr:row>
      <xdr:rowOff>50945</xdr:rowOff>
    </xdr:to>
    <xdr:sp macro="" textlink="">
      <xdr:nvSpPr>
        <xdr:cNvPr id="739" name="円/楕円 738"/>
        <xdr:cNvSpPr/>
      </xdr:nvSpPr>
      <xdr:spPr>
        <a:xfrm>
          <a:off x="21272500" y="64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67472</xdr:rowOff>
    </xdr:from>
    <xdr:ext cx="469744" cy="259045"/>
    <xdr:sp macro="" textlink="">
      <xdr:nvSpPr>
        <xdr:cNvPr id="740" name="テキスト ボックス 739"/>
        <xdr:cNvSpPr txBox="1"/>
      </xdr:nvSpPr>
      <xdr:spPr>
        <a:xfrm>
          <a:off x="21088427" y="623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2,482</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117747</xdr:rowOff>
    </xdr:from>
    <xdr:to>
      <xdr:col>29</xdr:col>
      <xdr:colOff>568325</xdr:colOff>
      <xdr:row>37</xdr:row>
      <xdr:rowOff>47897</xdr:rowOff>
    </xdr:to>
    <xdr:sp macro="" textlink="">
      <xdr:nvSpPr>
        <xdr:cNvPr id="741" name="円/楕円 740"/>
        <xdr:cNvSpPr/>
      </xdr:nvSpPr>
      <xdr:spPr>
        <a:xfrm>
          <a:off x="20383500" y="628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64424</xdr:rowOff>
    </xdr:from>
    <xdr:ext cx="469744" cy="259045"/>
    <xdr:sp macro="" textlink="">
      <xdr:nvSpPr>
        <xdr:cNvPr id="742" name="テキスト ボックス 741"/>
        <xdr:cNvSpPr txBox="1"/>
      </xdr:nvSpPr>
      <xdr:spPr>
        <a:xfrm>
          <a:off x="20199427" y="606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28920</xdr:rowOff>
    </xdr:from>
    <xdr:to>
      <xdr:col>28</xdr:col>
      <xdr:colOff>365125</xdr:colOff>
      <xdr:row>36</xdr:row>
      <xdr:rowOff>130520</xdr:rowOff>
    </xdr:to>
    <xdr:sp macro="" textlink="">
      <xdr:nvSpPr>
        <xdr:cNvPr id="743" name="円/楕円 742"/>
        <xdr:cNvSpPr/>
      </xdr:nvSpPr>
      <xdr:spPr>
        <a:xfrm>
          <a:off x="19494500" y="620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147047</xdr:rowOff>
    </xdr:from>
    <xdr:ext cx="469744" cy="259045"/>
    <xdr:sp macro="" textlink="">
      <xdr:nvSpPr>
        <xdr:cNvPr id="744" name="テキスト ボックス 743"/>
        <xdr:cNvSpPr txBox="1"/>
      </xdr:nvSpPr>
      <xdr:spPr>
        <a:xfrm>
          <a:off x="19310427" y="597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4,901</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3883</xdr:rowOff>
    </xdr:from>
    <xdr:to>
      <xdr:col>27</xdr:col>
      <xdr:colOff>161925</xdr:colOff>
      <xdr:row>36</xdr:row>
      <xdr:rowOff>105483</xdr:rowOff>
    </xdr:to>
    <xdr:sp macro="" textlink="">
      <xdr:nvSpPr>
        <xdr:cNvPr id="745" name="円/楕円 744"/>
        <xdr:cNvSpPr/>
      </xdr:nvSpPr>
      <xdr:spPr>
        <a:xfrm>
          <a:off x="18605500" y="617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122010</xdr:rowOff>
    </xdr:from>
    <xdr:ext cx="469744" cy="259045"/>
    <xdr:sp macro="" textlink="">
      <xdr:nvSpPr>
        <xdr:cNvPr id="746" name="テキスト ボックス 745"/>
        <xdr:cNvSpPr txBox="1"/>
      </xdr:nvSpPr>
      <xdr:spPr>
        <a:xfrm>
          <a:off x="18421427" y="595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136362</xdr:rowOff>
    </xdr:from>
    <xdr:to>
      <xdr:col>32</xdr:col>
      <xdr:colOff>187325</xdr:colOff>
      <xdr:row>58</xdr:row>
      <xdr:rowOff>137414</xdr:rowOff>
    </xdr:to>
    <xdr:cxnSp macro="">
      <xdr:nvCxnSpPr>
        <xdr:cNvPr id="773" name="直線コネクタ 772"/>
        <xdr:cNvCxnSpPr/>
      </xdr:nvCxnSpPr>
      <xdr:spPr>
        <a:xfrm flipV="1">
          <a:off x="21323300" y="10080462"/>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137048</xdr:rowOff>
    </xdr:from>
    <xdr:to>
      <xdr:col>31</xdr:col>
      <xdr:colOff>34925</xdr:colOff>
      <xdr:row>58</xdr:row>
      <xdr:rowOff>137414</xdr:rowOff>
    </xdr:to>
    <xdr:cxnSp macro="">
      <xdr:nvCxnSpPr>
        <xdr:cNvPr id="776" name="直線コネクタ 775"/>
        <xdr:cNvCxnSpPr/>
      </xdr:nvCxnSpPr>
      <xdr:spPr>
        <a:xfrm>
          <a:off x="20434300" y="10081148"/>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136820</xdr:rowOff>
    </xdr:from>
    <xdr:to>
      <xdr:col>29</xdr:col>
      <xdr:colOff>517525</xdr:colOff>
      <xdr:row>58</xdr:row>
      <xdr:rowOff>137048</xdr:rowOff>
    </xdr:to>
    <xdr:cxnSp macro="">
      <xdr:nvCxnSpPr>
        <xdr:cNvPr id="779" name="直線コネクタ 778"/>
        <xdr:cNvCxnSpPr/>
      </xdr:nvCxnSpPr>
      <xdr:spPr>
        <a:xfrm>
          <a:off x="19545300" y="1008092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136820</xdr:rowOff>
    </xdr:from>
    <xdr:to>
      <xdr:col>28</xdr:col>
      <xdr:colOff>314325</xdr:colOff>
      <xdr:row>58</xdr:row>
      <xdr:rowOff>137643</xdr:rowOff>
    </xdr:to>
    <xdr:cxnSp macro="">
      <xdr:nvCxnSpPr>
        <xdr:cNvPr id="782" name="直線コネクタ 781"/>
        <xdr:cNvCxnSpPr/>
      </xdr:nvCxnSpPr>
      <xdr:spPr>
        <a:xfrm flipV="1">
          <a:off x="18656300" y="10080920"/>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85562</xdr:rowOff>
    </xdr:from>
    <xdr:to>
      <xdr:col>32</xdr:col>
      <xdr:colOff>238125</xdr:colOff>
      <xdr:row>59</xdr:row>
      <xdr:rowOff>15712</xdr:rowOff>
    </xdr:to>
    <xdr:sp macro="" textlink="">
      <xdr:nvSpPr>
        <xdr:cNvPr id="792" name="円/楕円 791"/>
        <xdr:cNvSpPr/>
      </xdr:nvSpPr>
      <xdr:spPr>
        <a:xfrm>
          <a:off x="22110700" y="1002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489</xdr:rowOff>
    </xdr:from>
    <xdr:ext cx="313932" cy="259045"/>
    <xdr:sp macro="" textlink="">
      <xdr:nvSpPr>
        <xdr:cNvPr id="793" name="貸付金該当値テキスト"/>
        <xdr:cNvSpPr txBox="1"/>
      </xdr:nvSpPr>
      <xdr:spPr>
        <a:xfrm>
          <a:off x="22212300" y="99445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86614</xdr:rowOff>
    </xdr:from>
    <xdr:to>
      <xdr:col>31</xdr:col>
      <xdr:colOff>85725</xdr:colOff>
      <xdr:row>59</xdr:row>
      <xdr:rowOff>16764</xdr:rowOff>
    </xdr:to>
    <xdr:sp macro="" textlink="">
      <xdr:nvSpPr>
        <xdr:cNvPr id="794" name="円/楕円 793"/>
        <xdr:cNvSpPr/>
      </xdr:nvSpPr>
      <xdr:spPr>
        <a:xfrm>
          <a:off x="21272500" y="100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7891</xdr:rowOff>
    </xdr:from>
    <xdr:ext cx="313932" cy="259045"/>
    <xdr:sp macro="" textlink="">
      <xdr:nvSpPr>
        <xdr:cNvPr id="795" name="テキスト ボックス 794"/>
        <xdr:cNvSpPr txBox="1"/>
      </xdr:nvSpPr>
      <xdr:spPr>
        <a:xfrm>
          <a:off x="21166333" y="10123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86248</xdr:rowOff>
    </xdr:from>
    <xdr:to>
      <xdr:col>29</xdr:col>
      <xdr:colOff>568325</xdr:colOff>
      <xdr:row>59</xdr:row>
      <xdr:rowOff>16398</xdr:rowOff>
    </xdr:to>
    <xdr:sp macro="" textlink="">
      <xdr:nvSpPr>
        <xdr:cNvPr id="796" name="円/楕円 795"/>
        <xdr:cNvSpPr/>
      </xdr:nvSpPr>
      <xdr:spPr>
        <a:xfrm>
          <a:off x="20383500" y="100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7525</xdr:rowOff>
    </xdr:from>
    <xdr:ext cx="313932" cy="259045"/>
    <xdr:sp macro="" textlink="">
      <xdr:nvSpPr>
        <xdr:cNvPr id="797" name="テキスト ボックス 796"/>
        <xdr:cNvSpPr txBox="1"/>
      </xdr:nvSpPr>
      <xdr:spPr>
        <a:xfrm>
          <a:off x="20277333" y="1012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86020</xdr:rowOff>
    </xdr:from>
    <xdr:to>
      <xdr:col>28</xdr:col>
      <xdr:colOff>365125</xdr:colOff>
      <xdr:row>59</xdr:row>
      <xdr:rowOff>16170</xdr:rowOff>
    </xdr:to>
    <xdr:sp macro="" textlink="">
      <xdr:nvSpPr>
        <xdr:cNvPr id="798" name="円/楕円 797"/>
        <xdr:cNvSpPr/>
      </xdr:nvSpPr>
      <xdr:spPr>
        <a:xfrm>
          <a:off x="19494500" y="1003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7297</xdr:rowOff>
    </xdr:from>
    <xdr:ext cx="313932" cy="259045"/>
    <xdr:sp macro="" textlink="">
      <xdr:nvSpPr>
        <xdr:cNvPr id="799" name="テキスト ボックス 798"/>
        <xdr:cNvSpPr txBox="1"/>
      </xdr:nvSpPr>
      <xdr:spPr>
        <a:xfrm>
          <a:off x="19388333" y="10122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86843</xdr:rowOff>
    </xdr:from>
    <xdr:to>
      <xdr:col>27</xdr:col>
      <xdr:colOff>161925</xdr:colOff>
      <xdr:row>59</xdr:row>
      <xdr:rowOff>16993</xdr:rowOff>
    </xdr:to>
    <xdr:sp macro="" textlink="">
      <xdr:nvSpPr>
        <xdr:cNvPr id="800" name="円/楕円 799"/>
        <xdr:cNvSpPr/>
      </xdr:nvSpPr>
      <xdr:spPr>
        <a:xfrm>
          <a:off x="18605500" y="100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8120</xdr:rowOff>
    </xdr:from>
    <xdr:ext cx="313932" cy="259045"/>
    <xdr:sp macro="" textlink="">
      <xdr:nvSpPr>
        <xdr:cNvPr id="801" name="テキスト ボックス 800"/>
        <xdr:cNvSpPr txBox="1"/>
      </xdr:nvSpPr>
      <xdr:spPr>
        <a:xfrm>
          <a:off x="18499333" y="10123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89316</xdr:rowOff>
    </xdr:from>
    <xdr:to>
      <xdr:col>32</xdr:col>
      <xdr:colOff>187325</xdr:colOff>
      <xdr:row>72</xdr:row>
      <xdr:rowOff>11318</xdr:rowOff>
    </xdr:to>
    <xdr:cxnSp macro="">
      <xdr:nvCxnSpPr>
        <xdr:cNvPr id="829" name="直線コネクタ 828"/>
        <xdr:cNvCxnSpPr/>
      </xdr:nvCxnSpPr>
      <xdr:spPr>
        <a:xfrm flipV="1">
          <a:off x="21323300" y="12262266"/>
          <a:ext cx="838200" cy="9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11318</xdr:rowOff>
    </xdr:from>
    <xdr:to>
      <xdr:col>31</xdr:col>
      <xdr:colOff>34925</xdr:colOff>
      <xdr:row>73</xdr:row>
      <xdr:rowOff>104084</xdr:rowOff>
    </xdr:to>
    <xdr:cxnSp macro="">
      <xdr:nvCxnSpPr>
        <xdr:cNvPr id="832" name="直線コネクタ 831"/>
        <xdr:cNvCxnSpPr/>
      </xdr:nvCxnSpPr>
      <xdr:spPr>
        <a:xfrm flipV="1">
          <a:off x="20434300" y="12355718"/>
          <a:ext cx="889000" cy="26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104084</xdr:rowOff>
    </xdr:from>
    <xdr:to>
      <xdr:col>29</xdr:col>
      <xdr:colOff>517525</xdr:colOff>
      <xdr:row>73</xdr:row>
      <xdr:rowOff>131768</xdr:rowOff>
    </xdr:to>
    <xdr:cxnSp macro="">
      <xdr:nvCxnSpPr>
        <xdr:cNvPr id="835" name="直線コネクタ 834"/>
        <xdr:cNvCxnSpPr/>
      </xdr:nvCxnSpPr>
      <xdr:spPr>
        <a:xfrm flipV="1">
          <a:off x="19545300" y="12619934"/>
          <a:ext cx="889000" cy="2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131768</xdr:rowOff>
    </xdr:from>
    <xdr:to>
      <xdr:col>28</xdr:col>
      <xdr:colOff>314325</xdr:colOff>
      <xdr:row>74</xdr:row>
      <xdr:rowOff>50843</xdr:rowOff>
    </xdr:to>
    <xdr:cxnSp macro="">
      <xdr:nvCxnSpPr>
        <xdr:cNvPr id="838" name="直線コネクタ 837"/>
        <xdr:cNvCxnSpPr/>
      </xdr:nvCxnSpPr>
      <xdr:spPr>
        <a:xfrm flipV="1">
          <a:off x="18656300" y="12647618"/>
          <a:ext cx="889000" cy="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38516</xdr:rowOff>
    </xdr:from>
    <xdr:to>
      <xdr:col>32</xdr:col>
      <xdr:colOff>238125</xdr:colOff>
      <xdr:row>71</xdr:row>
      <xdr:rowOff>140116</xdr:rowOff>
    </xdr:to>
    <xdr:sp macro="" textlink="">
      <xdr:nvSpPr>
        <xdr:cNvPr id="848" name="円/楕円 847"/>
        <xdr:cNvSpPr/>
      </xdr:nvSpPr>
      <xdr:spPr>
        <a:xfrm>
          <a:off x="22110700" y="1221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124893</xdr:rowOff>
    </xdr:from>
    <xdr:ext cx="534377" cy="259045"/>
    <xdr:sp macro="" textlink="">
      <xdr:nvSpPr>
        <xdr:cNvPr id="849" name="繰出金該当値テキスト"/>
        <xdr:cNvSpPr txBox="1"/>
      </xdr:nvSpPr>
      <xdr:spPr>
        <a:xfrm>
          <a:off x="22212300" y="1212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74,704</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131968</xdr:rowOff>
    </xdr:from>
    <xdr:to>
      <xdr:col>31</xdr:col>
      <xdr:colOff>85725</xdr:colOff>
      <xdr:row>72</xdr:row>
      <xdr:rowOff>62118</xdr:rowOff>
    </xdr:to>
    <xdr:sp macro="" textlink="">
      <xdr:nvSpPr>
        <xdr:cNvPr id="850" name="円/楕円 849"/>
        <xdr:cNvSpPr/>
      </xdr:nvSpPr>
      <xdr:spPr>
        <a:xfrm>
          <a:off x="21272500" y="1230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78645</xdr:rowOff>
    </xdr:from>
    <xdr:ext cx="534377" cy="259045"/>
    <xdr:sp macro="" textlink="">
      <xdr:nvSpPr>
        <xdr:cNvPr id="851" name="テキスト ボックス 850"/>
        <xdr:cNvSpPr txBox="1"/>
      </xdr:nvSpPr>
      <xdr:spPr>
        <a:xfrm>
          <a:off x="21056111" y="1208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70,616</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53284</xdr:rowOff>
    </xdr:from>
    <xdr:to>
      <xdr:col>29</xdr:col>
      <xdr:colOff>568325</xdr:colOff>
      <xdr:row>73</xdr:row>
      <xdr:rowOff>154884</xdr:rowOff>
    </xdr:to>
    <xdr:sp macro="" textlink="">
      <xdr:nvSpPr>
        <xdr:cNvPr id="852" name="円/楕円 851"/>
        <xdr:cNvSpPr/>
      </xdr:nvSpPr>
      <xdr:spPr>
        <a:xfrm>
          <a:off x="20383500" y="1256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171411</xdr:rowOff>
    </xdr:from>
    <xdr:ext cx="534377" cy="259045"/>
    <xdr:sp macro="" textlink="">
      <xdr:nvSpPr>
        <xdr:cNvPr id="853" name="テキスト ボックス 852"/>
        <xdr:cNvSpPr txBox="1"/>
      </xdr:nvSpPr>
      <xdr:spPr>
        <a:xfrm>
          <a:off x="20167111" y="123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59,058</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80968</xdr:rowOff>
    </xdr:from>
    <xdr:to>
      <xdr:col>28</xdr:col>
      <xdr:colOff>365125</xdr:colOff>
      <xdr:row>74</xdr:row>
      <xdr:rowOff>11118</xdr:rowOff>
    </xdr:to>
    <xdr:sp macro="" textlink="">
      <xdr:nvSpPr>
        <xdr:cNvPr id="854" name="円/楕円 853"/>
        <xdr:cNvSpPr/>
      </xdr:nvSpPr>
      <xdr:spPr>
        <a:xfrm>
          <a:off x="19494500" y="125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27645</xdr:rowOff>
    </xdr:from>
    <xdr:ext cx="534377" cy="259045"/>
    <xdr:sp macro="" textlink="">
      <xdr:nvSpPr>
        <xdr:cNvPr id="855" name="テキスト ボックス 854"/>
        <xdr:cNvSpPr txBox="1"/>
      </xdr:nvSpPr>
      <xdr:spPr>
        <a:xfrm>
          <a:off x="19278111" y="1237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57,847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43</xdr:rowOff>
    </xdr:from>
    <xdr:to>
      <xdr:col>27</xdr:col>
      <xdr:colOff>161925</xdr:colOff>
      <xdr:row>74</xdr:row>
      <xdr:rowOff>101643</xdr:rowOff>
    </xdr:to>
    <xdr:sp macro="" textlink="">
      <xdr:nvSpPr>
        <xdr:cNvPr id="856" name="円/楕円 855"/>
        <xdr:cNvSpPr/>
      </xdr:nvSpPr>
      <xdr:spPr>
        <a:xfrm>
          <a:off x="18605500" y="1268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118170</xdr:rowOff>
    </xdr:from>
    <xdr:ext cx="534377" cy="259045"/>
    <xdr:sp macro="" textlink="">
      <xdr:nvSpPr>
        <xdr:cNvPr id="857" name="テキスト ボックス 856"/>
        <xdr:cNvSpPr txBox="1"/>
      </xdr:nvSpPr>
      <xdr:spPr>
        <a:xfrm>
          <a:off x="18389111" y="124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53,887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歳出決算総額は、住民一人当たり約</a:t>
          </a:r>
          <a:r>
            <a:rPr kumimoji="1" lang="en-US" altLang="ja-JP" sz="1100">
              <a:solidFill>
                <a:schemeClr val="dk1"/>
              </a:solidFill>
              <a:effectLst/>
              <a:latin typeface="+mn-lt"/>
              <a:ea typeface="+mn-ea"/>
              <a:cs typeface="+mn-cs"/>
            </a:rPr>
            <a:t>443</a:t>
          </a:r>
          <a:r>
            <a:rPr kumimoji="1" lang="ja-JP" altLang="ja-JP" sz="1100">
              <a:solidFill>
                <a:schemeClr val="dk1"/>
              </a:solidFill>
              <a:effectLst/>
              <a:latin typeface="+mn-lt"/>
              <a:ea typeface="+mn-ea"/>
              <a:cs typeface="+mn-cs"/>
            </a:rPr>
            <a:t>千円となっている。中でも類似団体平均と比較して大きく上回っているのが、公債費と繰出金である。合併後、合併特例債等を活用し大規模事業を進めてきたことにより、公債費は住民一人当たり</a:t>
          </a:r>
          <a:r>
            <a:rPr kumimoji="1" lang="en-US" altLang="ja-JP" sz="1100">
              <a:solidFill>
                <a:schemeClr val="dk1"/>
              </a:solidFill>
              <a:effectLst/>
              <a:latin typeface="+mn-lt"/>
              <a:ea typeface="+mn-ea"/>
              <a:cs typeface="+mn-cs"/>
            </a:rPr>
            <a:t>60,926</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類似団体平均を上回っている。</a:t>
          </a:r>
          <a:r>
            <a:rPr kumimoji="1" lang="ja-JP" altLang="ja-JP" sz="1100">
              <a:solidFill>
                <a:schemeClr val="dk1"/>
              </a:solidFill>
              <a:effectLst/>
              <a:latin typeface="+mn-lt"/>
              <a:ea typeface="+mn-ea"/>
              <a:cs typeface="+mn-cs"/>
            </a:rPr>
            <a:t>財政計画に基づき、元金償還額の</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％を超えない地方債の発行や繰上償還を行うなど、</a:t>
          </a:r>
          <a:r>
            <a:rPr kumimoji="1" lang="ja-JP" altLang="en-US" sz="1100">
              <a:solidFill>
                <a:schemeClr val="dk1"/>
              </a:solidFill>
              <a:effectLst/>
              <a:latin typeface="+mn-lt"/>
              <a:ea typeface="+mn-ea"/>
              <a:cs typeface="+mn-cs"/>
            </a:rPr>
            <a:t>公債費の縮減を行っている。</a:t>
          </a:r>
          <a:r>
            <a:rPr kumimoji="1" lang="ja-JP" altLang="ja-JP" sz="1100">
              <a:solidFill>
                <a:schemeClr val="dk1"/>
              </a:solidFill>
              <a:effectLst/>
              <a:latin typeface="+mn-lt"/>
              <a:ea typeface="+mn-ea"/>
              <a:cs typeface="+mn-cs"/>
            </a:rPr>
            <a:t>また、上下水道の整備を急速に進めたことにより、借入の残高が多く、事業会計への繰出金が住民一人当たり</a:t>
          </a:r>
          <a:r>
            <a:rPr kumimoji="1" lang="en-US" altLang="ja-JP" sz="1100">
              <a:solidFill>
                <a:schemeClr val="dk1"/>
              </a:solidFill>
              <a:effectLst/>
              <a:latin typeface="+mn-lt"/>
              <a:ea typeface="+mn-ea"/>
              <a:cs typeface="+mn-cs"/>
            </a:rPr>
            <a:t>74,704</a:t>
          </a:r>
          <a:r>
            <a:rPr kumimoji="1" lang="ja-JP" altLang="ja-JP" sz="1100">
              <a:solidFill>
                <a:schemeClr val="dk1"/>
              </a:solidFill>
              <a:effectLst/>
              <a:latin typeface="+mn-lt"/>
              <a:ea typeface="+mn-ea"/>
              <a:cs typeface="+mn-cs"/>
            </a:rPr>
            <a:t>円と大きくなっている。独立採算の原則に立って、更なる経費節減をはじめ経営の健全化に努める。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29,653
29,458
67.10
13,380,396
13,139,668
237,336
7,422,823
16,677,580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106.6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106553</xdr:rowOff>
    </xdr:from>
    <xdr:to>
      <xdr:col>6</xdr:col>
      <xdr:colOff>511175</xdr:colOff>
      <xdr:row>35</xdr:row>
      <xdr:rowOff>68072</xdr:rowOff>
    </xdr:to>
    <xdr:cxnSp macro="">
      <xdr:nvCxnSpPr>
        <xdr:cNvPr id="61" name="直線コネクタ 60"/>
        <xdr:cNvCxnSpPr/>
      </xdr:nvCxnSpPr>
      <xdr:spPr>
        <a:xfrm>
          <a:off x="3797300" y="5935853"/>
          <a:ext cx="8382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106553</xdr:rowOff>
    </xdr:from>
    <xdr:to>
      <xdr:col>5</xdr:col>
      <xdr:colOff>358775</xdr:colOff>
      <xdr:row>34</xdr:row>
      <xdr:rowOff>163703</xdr:rowOff>
    </xdr:to>
    <xdr:cxnSp macro="">
      <xdr:nvCxnSpPr>
        <xdr:cNvPr id="64" name="直線コネクタ 63"/>
        <xdr:cNvCxnSpPr/>
      </xdr:nvCxnSpPr>
      <xdr:spPr>
        <a:xfrm flipV="1">
          <a:off x="2908300" y="593585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163703</xdr:rowOff>
    </xdr:from>
    <xdr:to>
      <xdr:col>4</xdr:col>
      <xdr:colOff>155575</xdr:colOff>
      <xdr:row>35</xdr:row>
      <xdr:rowOff>55499</xdr:rowOff>
    </xdr:to>
    <xdr:cxnSp macro="">
      <xdr:nvCxnSpPr>
        <xdr:cNvPr id="67" name="直線コネクタ 66"/>
        <xdr:cNvCxnSpPr/>
      </xdr:nvCxnSpPr>
      <xdr:spPr>
        <a:xfrm flipV="1">
          <a:off x="2019300" y="5993003"/>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55499</xdr:rowOff>
    </xdr:from>
    <xdr:to>
      <xdr:col>2</xdr:col>
      <xdr:colOff>638175</xdr:colOff>
      <xdr:row>35</xdr:row>
      <xdr:rowOff>66167</xdr:rowOff>
    </xdr:to>
    <xdr:cxnSp macro="">
      <xdr:nvCxnSpPr>
        <xdr:cNvPr id="70" name="直線コネクタ 69"/>
        <xdr:cNvCxnSpPr/>
      </xdr:nvCxnSpPr>
      <xdr:spPr>
        <a:xfrm flipV="1">
          <a:off x="1130300" y="6056249"/>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17272</xdr:rowOff>
    </xdr:from>
    <xdr:to>
      <xdr:col>6</xdr:col>
      <xdr:colOff>561975</xdr:colOff>
      <xdr:row>35</xdr:row>
      <xdr:rowOff>118872</xdr:rowOff>
    </xdr:to>
    <xdr:sp macro="" textlink="">
      <xdr:nvSpPr>
        <xdr:cNvPr id="80" name="円/楕円 79"/>
        <xdr:cNvSpPr/>
      </xdr:nvSpPr>
      <xdr:spPr>
        <a:xfrm>
          <a:off x="4584700" y="60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167149</xdr:rowOff>
    </xdr:from>
    <xdr:ext cx="469744" cy="259045"/>
    <xdr:sp macro="" textlink="">
      <xdr:nvSpPr>
        <xdr:cNvPr id="81" name="議会費該当値テキスト"/>
        <xdr:cNvSpPr txBox="1"/>
      </xdr:nvSpPr>
      <xdr:spPr>
        <a:xfrm>
          <a:off x="4686300" y="599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55753</xdr:rowOff>
    </xdr:from>
    <xdr:to>
      <xdr:col>5</xdr:col>
      <xdr:colOff>409575</xdr:colOff>
      <xdr:row>34</xdr:row>
      <xdr:rowOff>157353</xdr:rowOff>
    </xdr:to>
    <xdr:sp macro="" textlink="">
      <xdr:nvSpPr>
        <xdr:cNvPr id="82" name="円/楕円 81"/>
        <xdr:cNvSpPr/>
      </xdr:nvSpPr>
      <xdr:spPr>
        <a:xfrm>
          <a:off x="3746500" y="58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148480</xdr:rowOff>
    </xdr:from>
    <xdr:ext cx="469744" cy="259045"/>
    <xdr:sp macro="" textlink="">
      <xdr:nvSpPr>
        <xdr:cNvPr id="83" name="テキスト ボックス 82"/>
        <xdr:cNvSpPr txBox="1"/>
      </xdr:nvSpPr>
      <xdr:spPr>
        <a:xfrm>
          <a:off x="3562427" y="597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112903</xdr:rowOff>
    </xdr:from>
    <xdr:to>
      <xdr:col>4</xdr:col>
      <xdr:colOff>206375</xdr:colOff>
      <xdr:row>35</xdr:row>
      <xdr:rowOff>43053</xdr:rowOff>
    </xdr:to>
    <xdr:sp macro="" textlink="">
      <xdr:nvSpPr>
        <xdr:cNvPr id="84" name="円/楕円 83"/>
        <xdr:cNvSpPr/>
      </xdr:nvSpPr>
      <xdr:spPr>
        <a:xfrm>
          <a:off x="2857500" y="59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34180</xdr:rowOff>
    </xdr:from>
    <xdr:ext cx="469744" cy="259045"/>
    <xdr:sp macro="" textlink="">
      <xdr:nvSpPr>
        <xdr:cNvPr id="85" name="テキスト ボックス 84"/>
        <xdr:cNvSpPr txBox="1"/>
      </xdr:nvSpPr>
      <xdr:spPr>
        <a:xfrm>
          <a:off x="2673427" y="603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4699</xdr:rowOff>
    </xdr:from>
    <xdr:to>
      <xdr:col>3</xdr:col>
      <xdr:colOff>3175</xdr:colOff>
      <xdr:row>35</xdr:row>
      <xdr:rowOff>106299</xdr:rowOff>
    </xdr:to>
    <xdr:sp macro="" textlink="">
      <xdr:nvSpPr>
        <xdr:cNvPr id="86" name="円/楕円 85"/>
        <xdr:cNvSpPr/>
      </xdr:nvSpPr>
      <xdr:spPr>
        <a:xfrm>
          <a:off x="1968500" y="600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97426</xdr:rowOff>
    </xdr:from>
    <xdr:ext cx="469744" cy="259045"/>
    <xdr:sp macro="" textlink="">
      <xdr:nvSpPr>
        <xdr:cNvPr id="87" name="テキスト ボックス 86"/>
        <xdr:cNvSpPr txBox="1"/>
      </xdr:nvSpPr>
      <xdr:spPr>
        <a:xfrm>
          <a:off x="1784427" y="609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15367</xdr:rowOff>
    </xdr:from>
    <xdr:to>
      <xdr:col>1</xdr:col>
      <xdr:colOff>485775</xdr:colOff>
      <xdr:row>35</xdr:row>
      <xdr:rowOff>116967</xdr:rowOff>
    </xdr:to>
    <xdr:sp macro="" textlink="">
      <xdr:nvSpPr>
        <xdr:cNvPr id="88" name="円/楕円 87"/>
        <xdr:cNvSpPr/>
      </xdr:nvSpPr>
      <xdr:spPr>
        <a:xfrm>
          <a:off x="1079500" y="601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108094</xdr:rowOff>
    </xdr:from>
    <xdr:ext cx="469744" cy="259045"/>
    <xdr:sp macro="" textlink="">
      <xdr:nvSpPr>
        <xdr:cNvPr id="89" name="テキスト ボックス 88"/>
        <xdr:cNvSpPr txBox="1"/>
      </xdr:nvSpPr>
      <xdr:spPr>
        <a:xfrm>
          <a:off x="895427" y="61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132835</xdr:rowOff>
    </xdr:from>
    <xdr:to>
      <xdr:col>6</xdr:col>
      <xdr:colOff>511175</xdr:colOff>
      <xdr:row>56</xdr:row>
      <xdr:rowOff>151747</xdr:rowOff>
    </xdr:to>
    <xdr:cxnSp macro="">
      <xdr:nvCxnSpPr>
        <xdr:cNvPr id="118" name="直線コネクタ 117"/>
        <xdr:cNvCxnSpPr/>
      </xdr:nvCxnSpPr>
      <xdr:spPr>
        <a:xfrm flipV="1">
          <a:off x="3797300" y="9734035"/>
          <a:ext cx="838200" cy="1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76204</xdr:rowOff>
    </xdr:from>
    <xdr:ext cx="534377" cy="259045"/>
    <xdr:sp macro="" textlink="">
      <xdr:nvSpPr>
        <xdr:cNvPr id="119" name="総務費平均値テキスト"/>
        <xdr:cNvSpPr txBox="1"/>
      </xdr:nvSpPr>
      <xdr:spPr>
        <a:xfrm>
          <a:off x="4686300" y="9677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101638</xdr:rowOff>
    </xdr:from>
    <xdr:to>
      <xdr:col>5</xdr:col>
      <xdr:colOff>358775</xdr:colOff>
      <xdr:row>56</xdr:row>
      <xdr:rowOff>151747</xdr:rowOff>
    </xdr:to>
    <xdr:cxnSp macro="">
      <xdr:nvCxnSpPr>
        <xdr:cNvPr id="121" name="直線コネクタ 120"/>
        <xdr:cNvCxnSpPr/>
      </xdr:nvCxnSpPr>
      <xdr:spPr>
        <a:xfrm>
          <a:off x="2908300" y="9702838"/>
          <a:ext cx="889000" cy="5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31183</xdr:rowOff>
    </xdr:from>
    <xdr:to>
      <xdr:col>4</xdr:col>
      <xdr:colOff>155575</xdr:colOff>
      <xdr:row>56</xdr:row>
      <xdr:rowOff>101638</xdr:rowOff>
    </xdr:to>
    <xdr:cxnSp macro="">
      <xdr:nvCxnSpPr>
        <xdr:cNvPr id="124" name="直線コネクタ 123"/>
        <xdr:cNvCxnSpPr/>
      </xdr:nvCxnSpPr>
      <xdr:spPr>
        <a:xfrm>
          <a:off x="2019300" y="9632383"/>
          <a:ext cx="889000" cy="7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20144</xdr:rowOff>
    </xdr:from>
    <xdr:ext cx="534377" cy="259045"/>
    <xdr:sp macro="" textlink="">
      <xdr:nvSpPr>
        <xdr:cNvPr id="126" name="テキスト ボックス 125"/>
        <xdr:cNvSpPr txBox="1"/>
      </xdr:nvSpPr>
      <xdr:spPr>
        <a:xfrm>
          <a:off x="2641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31183</xdr:rowOff>
    </xdr:from>
    <xdr:to>
      <xdr:col>2</xdr:col>
      <xdr:colOff>638175</xdr:colOff>
      <xdr:row>57</xdr:row>
      <xdr:rowOff>10991</xdr:rowOff>
    </xdr:to>
    <xdr:cxnSp macro="">
      <xdr:nvCxnSpPr>
        <xdr:cNvPr id="127" name="直線コネクタ 126"/>
        <xdr:cNvCxnSpPr/>
      </xdr:nvCxnSpPr>
      <xdr:spPr>
        <a:xfrm flipV="1">
          <a:off x="1130300" y="9632383"/>
          <a:ext cx="889000" cy="15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8203</xdr:rowOff>
    </xdr:from>
    <xdr:ext cx="534377" cy="259045"/>
    <xdr:sp macro="" textlink="">
      <xdr:nvSpPr>
        <xdr:cNvPr id="129" name="テキスト ボックス 128"/>
        <xdr:cNvSpPr txBox="1"/>
      </xdr:nvSpPr>
      <xdr:spPr>
        <a:xfrm>
          <a:off x="1752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82035</xdr:rowOff>
    </xdr:from>
    <xdr:to>
      <xdr:col>6</xdr:col>
      <xdr:colOff>561975</xdr:colOff>
      <xdr:row>57</xdr:row>
      <xdr:rowOff>12185</xdr:rowOff>
    </xdr:to>
    <xdr:sp macro="" textlink="">
      <xdr:nvSpPr>
        <xdr:cNvPr id="137" name="円/楕円 136"/>
        <xdr:cNvSpPr/>
      </xdr:nvSpPr>
      <xdr:spPr>
        <a:xfrm>
          <a:off x="4584700" y="96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104912</xdr:rowOff>
    </xdr:from>
    <xdr:ext cx="534377" cy="259045"/>
    <xdr:sp macro="" textlink="">
      <xdr:nvSpPr>
        <xdr:cNvPr id="138" name="総務費該当値テキスト"/>
        <xdr:cNvSpPr txBox="1"/>
      </xdr:nvSpPr>
      <xdr:spPr>
        <a:xfrm>
          <a:off x="4686300" y="953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55,901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100947</xdr:rowOff>
    </xdr:from>
    <xdr:to>
      <xdr:col>5</xdr:col>
      <xdr:colOff>409575</xdr:colOff>
      <xdr:row>57</xdr:row>
      <xdr:rowOff>31097</xdr:rowOff>
    </xdr:to>
    <xdr:sp macro="" textlink="">
      <xdr:nvSpPr>
        <xdr:cNvPr id="139" name="円/楕円 138"/>
        <xdr:cNvSpPr/>
      </xdr:nvSpPr>
      <xdr:spPr>
        <a:xfrm>
          <a:off x="3746500" y="970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22224</xdr:rowOff>
    </xdr:from>
    <xdr:ext cx="534377" cy="259045"/>
    <xdr:sp macro="" textlink="">
      <xdr:nvSpPr>
        <xdr:cNvPr id="140" name="テキスト ボックス 139"/>
        <xdr:cNvSpPr txBox="1"/>
      </xdr:nvSpPr>
      <xdr:spPr>
        <a:xfrm>
          <a:off x="3530111" y="979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50838</xdr:rowOff>
    </xdr:from>
    <xdr:to>
      <xdr:col>4</xdr:col>
      <xdr:colOff>206375</xdr:colOff>
      <xdr:row>56</xdr:row>
      <xdr:rowOff>152438</xdr:rowOff>
    </xdr:to>
    <xdr:sp macro="" textlink="">
      <xdr:nvSpPr>
        <xdr:cNvPr id="141" name="円/楕円 140"/>
        <xdr:cNvSpPr/>
      </xdr:nvSpPr>
      <xdr:spPr>
        <a:xfrm>
          <a:off x="2857500" y="965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168965</xdr:rowOff>
    </xdr:from>
    <xdr:ext cx="534377" cy="259045"/>
    <xdr:sp macro="" textlink="">
      <xdr:nvSpPr>
        <xdr:cNvPr id="142" name="テキスト ボックス 141"/>
        <xdr:cNvSpPr txBox="1"/>
      </xdr:nvSpPr>
      <xdr:spPr>
        <a:xfrm>
          <a:off x="2641111" y="942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59,995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151833</xdr:rowOff>
    </xdr:from>
    <xdr:to>
      <xdr:col>3</xdr:col>
      <xdr:colOff>3175</xdr:colOff>
      <xdr:row>56</xdr:row>
      <xdr:rowOff>81983</xdr:rowOff>
    </xdr:to>
    <xdr:sp macro="" textlink="">
      <xdr:nvSpPr>
        <xdr:cNvPr id="143" name="円/楕円 142"/>
        <xdr:cNvSpPr/>
      </xdr:nvSpPr>
      <xdr:spPr>
        <a:xfrm>
          <a:off x="1968500" y="958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98510</xdr:rowOff>
    </xdr:from>
    <xdr:ext cx="534377" cy="259045"/>
    <xdr:sp macro="" textlink="">
      <xdr:nvSpPr>
        <xdr:cNvPr id="144" name="テキスト ボックス 143"/>
        <xdr:cNvSpPr txBox="1"/>
      </xdr:nvSpPr>
      <xdr:spPr>
        <a:xfrm>
          <a:off x="1752111" y="935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131641</xdr:rowOff>
    </xdr:from>
    <xdr:to>
      <xdr:col>1</xdr:col>
      <xdr:colOff>485775</xdr:colOff>
      <xdr:row>57</xdr:row>
      <xdr:rowOff>61791</xdr:rowOff>
    </xdr:to>
    <xdr:sp macro="" textlink="">
      <xdr:nvSpPr>
        <xdr:cNvPr id="145" name="円/楕円 144"/>
        <xdr:cNvSpPr/>
      </xdr:nvSpPr>
      <xdr:spPr>
        <a:xfrm>
          <a:off x="1079500" y="97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52918</xdr:rowOff>
    </xdr:from>
    <xdr:ext cx="534377" cy="259045"/>
    <xdr:sp macro="" textlink="">
      <xdr:nvSpPr>
        <xdr:cNvPr id="146" name="テキスト ボックス 145"/>
        <xdr:cNvSpPr txBox="1"/>
      </xdr:nvSpPr>
      <xdr:spPr>
        <a:xfrm>
          <a:off x="863111" y="982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42523</xdr:rowOff>
    </xdr:from>
    <xdr:to>
      <xdr:col>6</xdr:col>
      <xdr:colOff>511175</xdr:colOff>
      <xdr:row>77</xdr:row>
      <xdr:rowOff>149268</xdr:rowOff>
    </xdr:to>
    <xdr:cxnSp macro="">
      <xdr:nvCxnSpPr>
        <xdr:cNvPr id="178" name="直線コネクタ 177"/>
        <xdr:cNvCxnSpPr/>
      </xdr:nvCxnSpPr>
      <xdr:spPr>
        <a:xfrm flipV="1">
          <a:off x="3797300" y="13244173"/>
          <a:ext cx="838200" cy="10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21575</xdr:rowOff>
    </xdr:from>
    <xdr:ext cx="599010" cy="259045"/>
    <xdr:sp macro="" textlink="">
      <xdr:nvSpPr>
        <xdr:cNvPr id="179" name="民生費平均値テキスト"/>
        <xdr:cNvSpPr txBox="1"/>
      </xdr:nvSpPr>
      <xdr:spPr>
        <a:xfrm>
          <a:off x="4686300" y="1322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149268</xdr:rowOff>
    </xdr:from>
    <xdr:to>
      <xdr:col>5</xdr:col>
      <xdr:colOff>358775</xdr:colOff>
      <xdr:row>78</xdr:row>
      <xdr:rowOff>5654</xdr:rowOff>
    </xdr:to>
    <xdr:cxnSp macro="">
      <xdr:nvCxnSpPr>
        <xdr:cNvPr id="181" name="直線コネクタ 180"/>
        <xdr:cNvCxnSpPr/>
      </xdr:nvCxnSpPr>
      <xdr:spPr>
        <a:xfrm flipV="1">
          <a:off x="2908300" y="13350918"/>
          <a:ext cx="889000" cy="2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45186</xdr:rowOff>
    </xdr:from>
    <xdr:ext cx="599010" cy="259045"/>
    <xdr:sp macro="" textlink="">
      <xdr:nvSpPr>
        <xdr:cNvPr id="183" name="テキスト ボックス 182"/>
        <xdr:cNvSpPr txBox="1"/>
      </xdr:nvSpPr>
      <xdr:spPr>
        <a:xfrm>
          <a:off x="3497794"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5654</xdr:rowOff>
    </xdr:from>
    <xdr:to>
      <xdr:col>4</xdr:col>
      <xdr:colOff>155575</xdr:colOff>
      <xdr:row>78</xdr:row>
      <xdr:rowOff>79088</xdr:rowOff>
    </xdr:to>
    <xdr:cxnSp macro="">
      <xdr:nvCxnSpPr>
        <xdr:cNvPr id="184" name="直線コネクタ 183"/>
        <xdr:cNvCxnSpPr/>
      </xdr:nvCxnSpPr>
      <xdr:spPr>
        <a:xfrm flipV="1">
          <a:off x="2019300" y="13378754"/>
          <a:ext cx="889000" cy="7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75534</xdr:rowOff>
    </xdr:from>
    <xdr:ext cx="599010" cy="259045"/>
    <xdr:sp macro="" textlink="">
      <xdr:nvSpPr>
        <xdr:cNvPr id="186" name="テキスト ボックス 185"/>
        <xdr:cNvSpPr txBox="1"/>
      </xdr:nvSpPr>
      <xdr:spPr>
        <a:xfrm>
          <a:off x="2608794"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79088</xdr:rowOff>
    </xdr:from>
    <xdr:to>
      <xdr:col>2</xdr:col>
      <xdr:colOff>638175</xdr:colOff>
      <xdr:row>78</xdr:row>
      <xdr:rowOff>106074</xdr:rowOff>
    </xdr:to>
    <xdr:cxnSp macro="">
      <xdr:nvCxnSpPr>
        <xdr:cNvPr id="187" name="直線コネクタ 186"/>
        <xdr:cNvCxnSpPr/>
      </xdr:nvCxnSpPr>
      <xdr:spPr>
        <a:xfrm flipV="1">
          <a:off x="1130300" y="13452188"/>
          <a:ext cx="889000" cy="2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125641</xdr:rowOff>
    </xdr:from>
    <xdr:ext cx="599010" cy="259045"/>
    <xdr:sp macro="" textlink="">
      <xdr:nvSpPr>
        <xdr:cNvPr id="189" name="テキスト ボックス 188"/>
        <xdr:cNvSpPr txBox="1"/>
      </xdr:nvSpPr>
      <xdr:spPr>
        <a:xfrm>
          <a:off x="1719794"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163173</xdr:rowOff>
    </xdr:from>
    <xdr:to>
      <xdr:col>6</xdr:col>
      <xdr:colOff>561975</xdr:colOff>
      <xdr:row>77</xdr:row>
      <xdr:rowOff>93323</xdr:rowOff>
    </xdr:to>
    <xdr:sp macro="" textlink="">
      <xdr:nvSpPr>
        <xdr:cNvPr id="197" name="円/楕円 196"/>
        <xdr:cNvSpPr/>
      </xdr:nvSpPr>
      <xdr:spPr>
        <a:xfrm>
          <a:off x="4584700" y="131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14600</xdr:rowOff>
    </xdr:from>
    <xdr:ext cx="599010" cy="259045"/>
    <xdr:sp macro="" textlink="">
      <xdr:nvSpPr>
        <xdr:cNvPr id="198" name="民生費該当値テキスト"/>
        <xdr:cNvSpPr txBox="1"/>
      </xdr:nvSpPr>
      <xdr:spPr>
        <a:xfrm>
          <a:off x="4686300" y="1304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126,677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98468</xdr:rowOff>
    </xdr:from>
    <xdr:to>
      <xdr:col>5</xdr:col>
      <xdr:colOff>409575</xdr:colOff>
      <xdr:row>78</xdr:row>
      <xdr:rowOff>28618</xdr:rowOff>
    </xdr:to>
    <xdr:sp macro="" textlink="">
      <xdr:nvSpPr>
        <xdr:cNvPr id="199" name="円/楕円 198"/>
        <xdr:cNvSpPr/>
      </xdr:nvSpPr>
      <xdr:spPr>
        <a:xfrm>
          <a:off x="3746500" y="133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45145</xdr:rowOff>
    </xdr:from>
    <xdr:ext cx="599010" cy="259045"/>
    <xdr:sp macro="" textlink="">
      <xdr:nvSpPr>
        <xdr:cNvPr id="200" name="テキスト ボックス 199"/>
        <xdr:cNvSpPr txBox="1"/>
      </xdr:nvSpPr>
      <xdr:spPr>
        <a:xfrm>
          <a:off x="3497794" y="1307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116,871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126304</xdr:rowOff>
    </xdr:from>
    <xdr:to>
      <xdr:col>4</xdr:col>
      <xdr:colOff>206375</xdr:colOff>
      <xdr:row>78</xdr:row>
      <xdr:rowOff>56454</xdr:rowOff>
    </xdr:to>
    <xdr:sp macro="" textlink="">
      <xdr:nvSpPr>
        <xdr:cNvPr id="201" name="円/楕円 200"/>
        <xdr:cNvSpPr/>
      </xdr:nvSpPr>
      <xdr:spPr>
        <a:xfrm>
          <a:off x="2857500" y="1332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72981</xdr:rowOff>
    </xdr:from>
    <xdr:ext cx="599010" cy="259045"/>
    <xdr:sp macro="" textlink="">
      <xdr:nvSpPr>
        <xdr:cNvPr id="202" name="テキスト ボックス 201"/>
        <xdr:cNvSpPr txBox="1"/>
      </xdr:nvSpPr>
      <xdr:spPr>
        <a:xfrm>
          <a:off x="2608794" y="1310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114,314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28288</xdr:rowOff>
    </xdr:from>
    <xdr:to>
      <xdr:col>3</xdr:col>
      <xdr:colOff>3175</xdr:colOff>
      <xdr:row>78</xdr:row>
      <xdr:rowOff>129888</xdr:rowOff>
    </xdr:to>
    <xdr:sp macro="" textlink="">
      <xdr:nvSpPr>
        <xdr:cNvPr id="203" name="円/楕円 202"/>
        <xdr:cNvSpPr/>
      </xdr:nvSpPr>
      <xdr:spPr>
        <a:xfrm>
          <a:off x="1968500" y="134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146415</xdr:rowOff>
    </xdr:from>
    <xdr:ext cx="599010" cy="259045"/>
    <xdr:sp macro="" textlink="">
      <xdr:nvSpPr>
        <xdr:cNvPr id="204" name="テキスト ボックス 203"/>
        <xdr:cNvSpPr txBox="1"/>
      </xdr:nvSpPr>
      <xdr:spPr>
        <a:xfrm>
          <a:off x="1719794" y="1317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107,568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55274</xdr:rowOff>
    </xdr:from>
    <xdr:to>
      <xdr:col>1</xdr:col>
      <xdr:colOff>485775</xdr:colOff>
      <xdr:row>78</xdr:row>
      <xdr:rowOff>156874</xdr:rowOff>
    </xdr:to>
    <xdr:sp macro="" textlink="">
      <xdr:nvSpPr>
        <xdr:cNvPr id="205" name="円/楕円 204"/>
        <xdr:cNvSpPr/>
      </xdr:nvSpPr>
      <xdr:spPr>
        <a:xfrm>
          <a:off x="1079500" y="1342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148001</xdr:rowOff>
    </xdr:from>
    <xdr:ext cx="599010" cy="259045"/>
    <xdr:sp macro="" textlink="">
      <xdr:nvSpPr>
        <xdr:cNvPr id="206" name="テキスト ボックス 205"/>
        <xdr:cNvSpPr txBox="1"/>
      </xdr:nvSpPr>
      <xdr:spPr>
        <a:xfrm>
          <a:off x="830794" y="1352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48930</xdr:rowOff>
    </xdr:from>
    <xdr:to>
      <xdr:col>6</xdr:col>
      <xdr:colOff>511175</xdr:colOff>
      <xdr:row>98</xdr:row>
      <xdr:rowOff>52859</xdr:rowOff>
    </xdr:to>
    <xdr:cxnSp macro="">
      <xdr:nvCxnSpPr>
        <xdr:cNvPr id="235" name="直線コネクタ 234"/>
        <xdr:cNvCxnSpPr/>
      </xdr:nvCxnSpPr>
      <xdr:spPr>
        <a:xfrm>
          <a:off x="3797300" y="16851030"/>
          <a:ext cx="838200" cy="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1502</xdr:rowOff>
    </xdr:from>
    <xdr:ext cx="534377" cy="259045"/>
    <xdr:sp macro="" textlink="">
      <xdr:nvSpPr>
        <xdr:cNvPr id="236" name="衛生費平均値テキスト"/>
        <xdr:cNvSpPr txBox="1"/>
      </xdr:nvSpPr>
      <xdr:spPr>
        <a:xfrm>
          <a:off x="4686300" y="1680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43421</xdr:rowOff>
    </xdr:from>
    <xdr:to>
      <xdr:col>5</xdr:col>
      <xdr:colOff>358775</xdr:colOff>
      <xdr:row>98</xdr:row>
      <xdr:rowOff>48930</xdr:rowOff>
    </xdr:to>
    <xdr:cxnSp macro="">
      <xdr:nvCxnSpPr>
        <xdr:cNvPr id="238" name="直線コネクタ 237"/>
        <xdr:cNvCxnSpPr/>
      </xdr:nvCxnSpPr>
      <xdr:spPr>
        <a:xfrm>
          <a:off x="2908300" y="16845521"/>
          <a:ext cx="889000" cy="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133218</xdr:rowOff>
    </xdr:from>
    <xdr:ext cx="534377" cy="259045"/>
    <xdr:sp macro="" textlink="">
      <xdr:nvSpPr>
        <xdr:cNvPr id="240" name="テキスト ボックス 239"/>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38674</xdr:rowOff>
    </xdr:from>
    <xdr:to>
      <xdr:col>4</xdr:col>
      <xdr:colOff>155575</xdr:colOff>
      <xdr:row>98</xdr:row>
      <xdr:rowOff>43421</xdr:rowOff>
    </xdr:to>
    <xdr:cxnSp macro="">
      <xdr:nvCxnSpPr>
        <xdr:cNvPr id="241" name="直線コネクタ 240"/>
        <xdr:cNvCxnSpPr/>
      </xdr:nvCxnSpPr>
      <xdr:spPr>
        <a:xfrm>
          <a:off x="2019300" y="16840774"/>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130847</xdr:rowOff>
    </xdr:from>
    <xdr:ext cx="534377" cy="259045"/>
    <xdr:sp macro="" textlink="">
      <xdr:nvSpPr>
        <xdr:cNvPr id="243" name="テキスト ボックス 242"/>
        <xdr:cNvSpPr txBox="1"/>
      </xdr:nvSpPr>
      <xdr:spPr>
        <a:xfrm>
          <a:off x="2641111" y="169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36007</xdr:rowOff>
    </xdr:from>
    <xdr:to>
      <xdr:col>2</xdr:col>
      <xdr:colOff>638175</xdr:colOff>
      <xdr:row>98</xdr:row>
      <xdr:rowOff>38674</xdr:rowOff>
    </xdr:to>
    <xdr:cxnSp macro="">
      <xdr:nvCxnSpPr>
        <xdr:cNvPr id="244" name="直線コネクタ 243"/>
        <xdr:cNvCxnSpPr/>
      </xdr:nvCxnSpPr>
      <xdr:spPr>
        <a:xfrm>
          <a:off x="1130300" y="1683810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6" name="テキスト ボックス 245"/>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48" name="テキスト ボックス 247"/>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2059</xdr:rowOff>
    </xdr:from>
    <xdr:to>
      <xdr:col>6</xdr:col>
      <xdr:colOff>561975</xdr:colOff>
      <xdr:row>98</xdr:row>
      <xdr:rowOff>103659</xdr:rowOff>
    </xdr:to>
    <xdr:sp macro="" textlink="">
      <xdr:nvSpPr>
        <xdr:cNvPr id="254" name="円/楕円 253"/>
        <xdr:cNvSpPr/>
      </xdr:nvSpPr>
      <xdr:spPr>
        <a:xfrm>
          <a:off x="4584700" y="1680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132886</xdr:rowOff>
    </xdr:from>
    <xdr:ext cx="534377" cy="259045"/>
    <xdr:sp macro="" textlink="">
      <xdr:nvSpPr>
        <xdr:cNvPr id="255" name="衛生費該当値テキスト"/>
        <xdr:cNvSpPr txBox="1"/>
      </xdr:nvSpPr>
      <xdr:spPr>
        <a:xfrm>
          <a:off x="4686300" y="1659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42,793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169580</xdr:rowOff>
    </xdr:from>
    <xdr:to>
      <xdr:col>5</xdr:col>
      <xdr:colOff>409575</xdr:colOff>
      <xdr:row>98</xdr:row>
      <xdr:rowOff>99730</xdr:rowOff>
    </xdr:to>
    <xdr:sp macro="" textlink="">
      <xdr:nvSpPr>
        <xdr:cNvPr id="256" name="円/楕円 255"/>
        <xdr:cNvSpPr/>
      </xdr:nvSpPr>
      <xdr:spPr>
        <a:xfrm>
          <a:off x="3746500" y="1680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116257</xdr:rowOff>
    </xdr:from>
    <xdr:ext cx="534377" cy="259045"/>
    <xdr:sp macro="" textlink="">
      <xdr:nvSpPr>
        <xdr:cNvPr id="257" name="テキスト ボックス 256"/>
        <xdr:cNvSpPr txBox="1"/>
      </xdr:nvSpPr>
      <xdr:spPr>
        <a:xfrm>
          <a:off x="3530111" y="1657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164071</xdr:rowOff>
    </xdr:from>
    <xdr:to>
      <xdr:col>4</xdr:col>
      <xdr:colOff>206375</xdr:colOff>
      <xdr:row>98</xdr:row>
      <xdr:rowOff>94221</xdr:rowOff>
    </xdr:to>
    <xdr:sp macro="" textlink="">
      <xdr:nvSpPr>
        <xdr:cNvPr id="258" name="円/楕円 257"/>
        <xdr:cNvSpPr/>
      </xdr:nvSpPr>
      <xdr:spPr>
        <a:xfrm>
          <a:off x="2857500" y="1679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110748</xdr:rowOff>
    </xdr:from>
    <xdr:ext cx="534377" cy="259045"/>
    <xdr:sp macro="" textlink="">
      <xdr:nvSpPr>
        <xdr:cNvPr id="259" name="テキスト ボックス 258"/>
        <xdr:cNvSpPr txBox="1"/>
      </xdr:nvSpPr>
      <xdr:spPr>
        <a:xfrm>
          <a:off x="2641111" y="1656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159324</xdr:rowOff>
    </xdr:from>
    <xdr:to>
      <xdr:col>3</xdr:col>
      <xdr:colOff>3175</xdr:colOff>
      <xdr:row>98</xdr:row>
      <xdr:rowOff>89474</xdr:rowOff>
    </xdr:to>
    <xdr:sp macro="" textlink="">
      <xdr:nvSpPr>
        <xdr:cNvPr id="260" name="円/楕円 259"/>
        <xdr:cNvSpPr/>
      </xdr:nvSpPr>
      <xdr:spPr>
        <a:xfrm>
          <a:off x="1968500" y="1678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106001</xdr:rowOff>
    </xdr:from>
    <xdr:ext cx="534377" cy="259045"/>
    <xdr:sp macro="" textlink="">
      <xdr:nvSpPr>
        <xdr:cNvPr id="261" name="テキスト ボックス 260"/>
        <xdr:cNvSpPr txBox="1"/>
      </xdr:nvSpPr>
      <xdr:spPr>
        <a:xfrm>
          <a:off x="1752111" y="1656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156657</xdr:rowOff>
    </xdr:from>
    <xdr:to>
      <xdr:col>1</xdr:col>
      <xdr:colOff>485775</xdr:colOff>
      <xdr:row>98</xdr:row>
      <xdr:rowOff>86807</xdr:rowOff>
    </xdr:to>
    <xdr:sp macro="" textlink="">
      <xdr:nvSpPr>
        <xdr:cNvPr id="262" name="円/楕円 261"/>
        <xdr:cNvSpPr/>
      </xdr:nvSpPr>
      <xdr:spPr>
        <a:xfrm>
          <a:off x="1079500" y="1678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103334</xdr:rowOff>
    </xdr:from>
    <xdr:ext cx="534377" cy="259045"/>
    <xdr:sp macro="" textlink="">
      <xdr:nvSpPr>
        <xdr:cNvPr id="263" name="テキスト ボックス 262"/>
        <xdr:cNvSpPr txBox="1"/>
      </xdr:nvSpPr>
      <xdr:spPr>
        <a:xfrm>
          <a:off x="863111" y="1656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43688</xdr:rowOff>
    </xdr:from>
    <xdr:to>
      <xdr:col>15</xdr:col>
      <xdr:colOff>180975</xdr:colOff>
      <xdr:row>39</xdr:row>
      <xdr:rowOff>44069</xdr:rowOff>
    </xdr:to>
    <xdr:cxnSp macro="">
      <xdr:nvCxnSpPr>
        <xdr:cNvPr id="292" name="直線コネクタ 291"/>
        <xdr:cNvCxnSpPr/>
      </xdr:nvCxnSpPr>
      <xdr:spPr>
        <a:xfrm>
          <a:off x="9639300" y="673023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43688</xdr:rowOff>
    </xdr:from>
    <xdr:to>
      <xdr:col>14</xdr:col>
      <xdr:colOff>28575</xdr:colOff>
      <xdr:row>39</xdr:row>
      <xdr:rowOff>44450</xdr:rowOff>
    </xdr:to>
    <xdr:cxnSp macro="">
      <xdr:nvCxnSpPr>
        <xdr:cNvPr id="295" name="直線コネクタ 294"/>
        <xdr:cNvCxnSpPr/>
      </xdr:nvCxnSpPr>
      <xdr:spPr>
        <a:xfrm flipV="1">
          <a:off x="8750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7874</xdr:rowOff>
    </xdr:from>
    <xdr:to>
      <xdr:col>11</xdr:col>
      <xdr:colOff>307975</xdr:colOff>
      <xdr:row>39</xdr:row>
      <xdr:rowOff>44450</xdr:rowOff>
    </xdr:to>
    <xdr:cxnSp macro="">
      <xdr:nvCxnSpPr>
        <xdr:cNvPr id="301" name="直線コネクタ 300"/>
        <xdr:cNvCxnSpPr/>
      </xdr:nvCxnSpPr>
      <xdr:spPr>
        <a:xfrm>
          <a:off x="6972300" y="66944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164719</xdr:rowOff>
    </xdr:from>
    <xdr:to>
      <xdr:col>15</xdr:col>
      <xdr:colOff>231775</xdr:colOff>
      <xdr:row>39</xdr:row>
      <xdr:rowOff>94869</xdr:rowOff>
    </xdr:to>
    <xdr:sp macro="" textlink="">
      <xdr:nvSpPr>
        <xdr:cNvPr id="311" name="円/楕円 310"/>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79646</xdr:rowOff>
    </xdr:from>
    <xdr:ext cx="249299" cy="259045"/>
    <xdr:sp macro="" textlink="">
      <xdr:nvSpPr>
        <xdr:cNvPr id="312" name="労働費該当値テキスト"/>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164338</xdr:rowOff>
    </xdr:from>
    <xdr:to>
      <xdr:col>14</xdr:col>
      <xdr:colOff>79375</xdr:colOff>
      <xdr:row>39</xdr:row>
      <xdr:rowOff>94488</xdr:rowOff>
    </xdr:to>
    <xdr:sp macro="" textlink="">
      <xdr:nvSpPr>
        <xdr:cNvPr id="313" name="円/楕円 312"/>
        <xdr:cNvSpPr/>
      </xdr:nvSpPr>
      <xdr:spPr>
        <a:xfrm>
          <a:off x="9588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85615</xdr:rowOff>
    </xdr:from>
    <xdr:ext cx="249299" cy="259045"/>
    <xdr:sp macro="" textlink="">
      <xdr:nvSpPr>
        <xdr:cNvPr id="314" name="テキスト ボックス 313"/>
        <xdr:cNvSpPr txBox="1"/>
      </xdr:nvSpPr>
      <xdr:spPr>
        <a:xfrm>
          <a:off x="9514649"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128524</xdr:rowOff>
    </xdr:from>
    <xdr:to>
      <xdr:col>10</xdr:col>
      <xdr:colOff>155575</xdr:colOff>
      <xdr:row>39</xdr:row>
      <xdr:rowOff>58674</xdr:rowOff>
    </xdr:to>
    <xdr:sp macro="" textlink="">
      <xdr:nvSpPr>
        <xdr:cNvPr id="319" name="円/楕円 318"/>
        <xdr:cNvSpPr/>
      </xdr:nvSpPr>
      <xdr:spPr>
        <a:xfrm>
          <a:off x="6921500" y="66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49801</xdr:rowOff>
    </xdr:from>
    <xdr:ext cx="313932" cy="259045"/>
    <xdr:sp macro="" textlink="">
      <xdr:nvSpPr>
        <xdr:cNvPr id="320" name="テキスト ボックス 319"/>
        <xdr:cNvSpPr txBox="1"/>
      </xdr:nvSpPr>
      <xdr:spPr>
        <a:xfrm>
          <a:off x="6815333" y="6736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8083</xdr:rowOff>
    </xdr:from>
    <xdr:to>
      <xdr:col>15</xdr:col>
      <xdr:colOff>180975</xdr:colOff>
      <xdr:row>57</xdr:row>
      <xdr:rowOff>28257</xdr:rowOff>
    </xdr:to>
    <xdr:cxnSp macro="">
      <xdr:nvCxnSpPr>
        <xdr:cNvPr id="349" name="直線コネクタ 348"/>
        <xdr:cNvCxnSpPr/>
      </xdr:nvCxnSpPr>
      <xdr:spPr>
        <a:xfrm flipV="1">
          <a:off x="9639300" y="9780733"/>
          <a:ext cx="8382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111447</xdr:rowOff>
    </xdr:from>
    <xdr:ext cx="534377" cy="259045"/>
    <xdr:sp macro="" textlink="">
      <xdr:nvSpPr>
        <xdr:cNvPr id="350" name="農林水産業費平均値テキスト"/>
        <xdr:cNvSpPr txBox="1"/>
      </xdr:nvSpPr>
      <xdr:spPr>
        <a:xfrm>
          <a:off x="10528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28257</xdr:rowOff>
    </xdr:from>
    <xdr:to>
      <xdr:col>14</xdr:col>
      <xdr:colOff>28575</xdr:colOff>
      <xdr:row>57</xdr:row>
      <xdr:rowOff>140424</xdr:rowOff>
    </xdr:to>
    <xdr:cxnSp macro="">
      <xdr:nvCxnSpPr>
        <xdr:cNvPr id="352" name="直線コネクタ 351"/>
        <xdr:cNvCxnSpPr/>
      </xdr:nvCxnSpPr>
      <xdr:spPr>
        <a:xfrm flipV="1">
          <a:off x="8750300" y="9800907"/>
          <a:ext cx="889000" cy="11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81328</xdr:rowOff>
    </xdr:from>
    <xdr:ext cx="469744" cy="259045"/>
    <xdr:sp macro="" textlink="">
      <xdr:nvSpPr>
        <xdr:cNvPr id="354" name="テキスト ボックス 353"/>
        <xdr:cNvSpPr txBox="1"/>
      </xdr:nvSpPr>
      <xdr:spPr>
        <a:xfrm>
          <a:off x="9404427" y="100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156921</xdr:rowOff>
    </xdr:from>
    <xdr:to>
      <xdr:col>12</xdr:col>
      <xdr:colOff>511175</xdr:colOff>
      <xdr:row>57</xdr:row>
      <xdr:rowOff>140424</xdr:rowOff>
    </xdr:to>
    <xdr:cxnSp macro="">
      <xdr:nvCxnSpPr>
        <xdr:cNvPr id="355" name="直線コネクタ 354"/>
        <xdr:cNvCxnSpPr/>
      </xdr:nvCxnSpPr>
      <xdr:spPr>
        <a:xfrm>
          <a:off x="7861300" y="9415221"/>
          <a:ext cx="889000" cy="49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7" name="テキスト ボックス 356"/>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156921</xdr:rowOff>
    </xdr:from>
    <xdr:to>
      <xdr:col>11</xdr:col>
      <xdr:colOff>307975</xdr:colOff>
      <xdr:row>57</xdr:row>
      <xdr:rowOff>66986</xdr:rowOff>
    </xdr:to>
    <xdr:cxnSp macro="">
      <xdr:nvCxnSpPr>
        <xdr:cNvPr id="358" name="直線コネクタ 357"/>
        <xdr:cNvCxnSpPr/>
      </xdr:nvCxnSpPr>
      <xdr:spPr>
        <a:xfrm flipV="1">
          <a:off x="6972300" y="9415221"/>
          <a:ext cx="889000" cy="42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0" name="テキスト ボックス 359"/>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2" name="テキスト ボックス 361"/>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128733</xdr:rowOff>
    </xdr:from>
    <xdr:to>
      <xdr:col>15</xdr:col>
      <xdr:colOff>231775</xdr:colOff>
      <xdr:row>57</xdr:row>
      <xdr:rowOff>58883</xdr:rowOff>
    </xdr:to>
    <xdr:sp macro="" textlink="">
      <xdr:nvSpPr>
        <xdr:cNvPr id="368" name="円/楕円 367"/>
        <xdr:cNvSpPr/>
      </xdr:nvSpPr>
      <xdr:spPr>
        <a:xfrm>
          <a:off x="10426700" y="972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151610</xdr:rowOff>
    </xdr:from>
    <xdr:ext cx="534377" cy="259045"/>
    <xdr:sp macro="" textlink="">
      <xdr:nvSpPr>
        <xdr:cNvPr id="369" name="農林水産業費該当値テキスト"/>
        <xdr:cNvSpPr txBox="1"/>
      </xdr:nvSpPr>
      <xdr:spPr>
        <a:xfrm>
          <a:off x="10528300" y="958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19,909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148907</xdr:rowOff>
    </xdr:from>
    <xdr:to>
      <xdr:col>14</xdr:col>
      <xdr:colOff>79375</xdr:colOff>
      <xdr:row>57</xdr:row>
      <xdr:rowOff>79057</xdr:rowOff>
    </xdr:to>
    <xdr:sp macro="" textlink="">
      <xdr:nvSpPr>
        <xdr:cNvPr id="370" name="円/楕円 369"/>
        <xdr:cNvSpPr/>
      </xdr:nvSpPr>
      <xdr:spPr>
        <a:xfrm>
          <a:off x="9588500" y="975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95584</xdr:rowOff>
    </xdr:from>
    <xdr:ext cx="534377" cy="259045"/>
    <xdr:sp macro="" textlink="">
      <xdr:nvSpPr>
        <xdr:cNvPr id="371" name="テキスト ボックス 370"/>
        <xdr:cNvSpPr txBox="1"/>
      </xdr:nvSpPr>
      <xdr:spPr>
        <a:xfrm>
          <a:off x="9372111" y="952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89624</xdr:rowOff>
    </xdr:from>
    <xdr:to>
      <xdr:col>12</xdr:col>
      <xdr:colOff>561975</xdr:colOff>
      <xdr:row>58</xdr:row>
      <xdr:rowOff>19774</xdr:rowOff>
    </xdr:to>
    <xdr:sp macro="" textlink="">
      <xdr:nvSpPr>
        <xdr:cNvPr id="372" name="円/楕円 371"/>
        <xdr:cNvSpPr/>
      </xdr:nvSpPr>
      <xdr:spPr>
        <a:xfrm>
          <a:off x="8699500" y="986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36301</xdr:rowOff>
    </xdr:from>
    <xdr:ext cx="534377" cy="259045"/>
    <xdr:sp macro="" textlink="">
      <xdr:nvSpPr>
        <xdr:cNvPr id="373" name="テキスト ボックス 372"/>
        <xdr:cNvSpPr txBox="1"/>
      </xdr:nvSpPr>
      <xdr:spPr>
        <a:xfrm>
          <a:off x="8483111" y="963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106121</xdr:rowOff>
    </xdr:from>
    <xdr:to>
      <xdr:col>11</xdr:col>
      <xdr:colOff>358775</xdr:colOff>
      <xdr:row>55</xdr:row>
      <xdr:rowOff>36271</xdr:rowOff>
    </xdr:to>
    <xdr:sp macro="" textlink="">
      <xdr:nvSpPr>
        <xdr:cNvPr id="374" name="円/楕円 373"/>
        <xdr:cNvSpPr/>
      </xdr:nvSpPr>
      <xdr:spPr>
        <a:xfrm>
          <a:off x="7810500" y="936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52798</xdr:rowOff>
    </xdr:from>
    <xdr:ext cx="534377" cy="259045"/>
    <xdr:sp macro="" textlink="">
      <xdr:nvSpPr>
        <xdr:cNvPr id="375" name="テキスト ボックス 374"/>
        <xdr:cNvSpPr txBox="1"/>
      </xdr:nvSpPr>
      <xdr:spPr>
        <a:xfrm>
          <a:off x="7594111" y="913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16186</xdr:rowOff>
    </xdr:from>
    <xdr:to>
      <xdr:col>10</xdr:col>
      <xdr:colOff>155575</xdr:colOff>
      <xdr:row>57</xdr:row>
      <xdr:rowOff>117786</xdr:rowOff>
    </xdr:to>
    <xdr:sp macro="" textlink="">
      <xdr:nvSpPr>
        <xdr:cNvPr id="376" name="円/楕円 375"/>
        <xdr:cNvSpPr/>
      </xdr:nvSpPr>
      <xdr:spPr>
        <a:xfrm>
          <a:off x="6921500" y="97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134313</xdr:rowOff>
    </xdr:from>
    <xdr:ext cx="534377" cy="259045"/>
    <xdr:sp macro="" textlink="">
      <xdr:nvSpPr>
        <xdr:cNvPr id="377" name="テキスト ボックス 376"/>
        <xdr:cNvSpPr txBox="1"/>
      </xdr:nvSpPr>
      <xdr:spPr>
        <a:xfrm>
          <a:off x="6705111" y="956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15037</xdr:rowOff>
    </xdr:from>
    <xdr:to>
      <xdr:col>15</xdr:col>
      <xdr:colOff>180975</xdr:colOff>
      <xdr:row>76</xdr:row>
      <xdr:rowOff>155739</xdr:rowOff>
    </xdr:to>
    <xdr:cxnSp macro="">
      <xdr:nvCxnSpPr>
        <xdr:cNvPr id="406" name="直線コネクタ 405"/>
        <xdr:cNvCxnSpPr/>
      </xdr:nvCxnSpPr>
      <xdr:spPr>
        <a:xfrm flipV="1">
          <a:off x="9639300" y="12873787"/>
          <a:ext cx="838200" cy="31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81920</xdr:rowOff>
    </xdr:from>
    <xdr:ext cx="469744" cy="259045"/>
    <xdr:sp macro="" textlink="">
      <xdr:nvSpPr>
        <xdr:cNvPr id="407" name="商工費平均値テキスト"/>
        <xdr:cNvSpPr txBox="1"/>
      </xdr:nvSpPr>
      <xdr:spPr>
        <a:xfrm>
          <a:off x="10528300" y="13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155739</xdr:rowOff>
    </xdr:from>
    <xdr:to>
      <xdr:col>14</xdr:col>
      <xdr:colOff>28575</xdr:colOff>
      <xdr:row>79</xdr:row>
      <xdr:rowOff>8255</xdr:rowOff>
    </xdr:to>
    <xdr:cxnSp macro="">
      <xdr:nvCxnSpPr>
        <xdr:cNvPr id="409" name="直線コネクタ 408"/>
        <xdr:cNvCxnSpPr/>
      </xdr:nvCxnSpPr>
      <xdr:spPr>
        <a:xfrm flipV="1">
          <a:off x="8750300" y="13185939"/>
          <a:ext cx="889000" cy="3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11" name="テキスト ボックス 410"/>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8255</xdr:rowOff>
    </xdr:from>
    <xdr:to>
      <xdr:col>12</xdr:col>
      <xdr:colOff>511175</xdr:colOff>
      <xdr:row>79</xdr:row>
      <xdr:rowOff>10770</xdr:rowOff>
    </xdr:to>
    <xdr:cxnSp macro="">
      <xdr:nvCxnSpPr>
        <xdr:cNvPr id="412" name="直線コネクタ 411"/>
        <xdr:cNvCxnSpPr/>
      </xdr:nvCxnSpPr>
      <xdr:spPr>
        <a:xfrm flipV="1">
          <a:off x="7861300" y="13552805"/>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8979</xdr:rowOff>
    </xdr:from>
    <xdr:to>
      <xdr:col>11</xdr:col>
      <xdr:colOff>307975</xdr:colOff>
      <xdr:row>79</xdr:row>
      <xdr:rowOff>10770</xdr:rowOff>
    </xdr:to>
    <xdr:cxnSp macro="">
      <xdr:nvCxnSpPr>
        <xdr:cNvPr id="415" name="直線コネクタ 414"/>
        <xdr:cNvCxnSpPr/>
      </xdr:nvCxnSpPr>
      <xdr:spPr>
        <a:xfrm>
          <a:off x="6972300" y="13553529"/>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135687</xdr:rowOff>
    </xdr:from>
    <xdr:to>
      <xdr:col>15</xdr:col>
      <xdr:colOff>231775</xdr:colOff>
      <xdr:row>75</xdr:row>
      <xdr:rowOff>65837</xdr:rowOff>
    </xdr:to>
    <xdr:sp macro="" textlink="">
      <xdr:nvSpPr>
        <xdr:cNvPr id="425" name="円/楕円 424"/>
        <xdr:cNvSpPr/>
      </xdr:nvSpPr>
      <xdr:spPr>
        <a:xfrm>
          <a:off x="10426700" y="128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158564</xdr:rowOff>
    </xdr:from>
    <xdr:ext cx="534377" cy="259045"/>
    <xdr:sp macro="" textlink="">
      <xdr:nvSpPr>
        <xdr:cNvPr id="426" name="商工費該当値テキスト"/>
        <xdr:cNvSpPr txBox="1"/>
      </xdr:nvSpPr>
      <xdr:spPr>
        <a:xfrm>
          <a:off x="10528300" y="126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18,772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104939</xdr:rowOff>
    </xdr:from>
    <xdr:to>
      <xdr:col>14</xdr:col>
      <xdr:colOff>79375</xdr:colOff>
      <xdr:row>77</xdr:row>
      <xdr:rowOff>35089</xdr:rowOff>
    </xdr:to>
    <xdr:sp macro="" textlink="">
      <xdr:nvSpPr>
        <xdr:cNvPr id="427" name="円/楕円 426"/>
        <xdr:cNvSpPr/>
      </xdr:nvSpPr>
      <xdr:spPr>
        <a:xfrm>
          <a:off x="9588500" y="131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51617</xdr:rowOff>
    </xdr:from>
    <xdr:ext cx="534377" cy="259045"/>
    <xdr:sp macro="" textlink="">
      <xdr:nvSpPr>
        <xdr:cNvPr id="428" name="テキスト ボックス 427"/>
        <xdr:cNvSpPr txBox="1"/>
      </xdr:nvSpPr>
      <xdr:spPr>
        <a:xfrm>
          <a:off x="9372111" y="1291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128905</xdr:rowOff>
    </xdr:from>
    <xdr:to>
      <xdr:col>12</xdr:col>
      <xdr:colOff>561975</xdr:colOff>
      <xdr:row>79</xdr:row>
      <xdr:rowOff>59055</xdr:rowOff>
    </xdr:to>
    <xdr:sp macro="" textlink="">
      <xdr:nvSpPr>
        <xdr:cNvPr id="429" name="円/楕円 428"/>
        <xdr:cNvSpPr/>
      </xdr:nvSpPr>
      <xdr:spPr>
        <a:xfrm>
          <a:off x="8699500"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50182</xdr:rowOff>
    </xdr:from>
    <xdr:ext cx="378565" cy="259045"/>
    <xdr:sp macro="" textlink="">
      <xdr:nvSpPr>
        <xdr:cNvPr id="430" name="テキスト ボックス 429"/>
        <xdr:cNvSpPr txBox="1"/>
      </xdr:nvSpPr>
      <xdr:spPr>
        <a:xfrm>
          <a:off x="8561017" y="13594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131420</xdr:rowOff>
    </xdr:from>
    <xdr:to>
      <xdr:col>11</xdr:col>
      <xdr:colOff>358775</xdr:colOff>
      <xdr:row>79</xdr:row>
      <xdr:rowOff>61570</xdr:rowOff>
    </xdr:to>
    <xdr:sp macro="" textlink="">
      <xdr:nvSpPr>
        <xdr:cNvPr id="431" name="円/楕円 430"/>
        <xdr:cNvSpPr/>
      </xdr:nvSpPr>
      <xdr:spPr>
        <a:xfrm>
          <a:off x="7810500" y="135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52697</xdr:rowOff>
    </xdr:from>
    <xdr:ext cx="378565" cy="259045"/>
    <xdr:sp macro="" textlink="">
      <xdr:nvSpPr>
        <xdr:cNvPr id="432" name="テキスト ボックス 431"/>
        <xdr:cNvSpPr txBox="1"/>
      </xdr:nvSpPr>
      <xdr:spPr>
        <a:xfrm>
          <a:off x="7672017" y="13597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129629</xdr:rowOff>
    </xdr:from>
    <xdr:to>
      <xdr:col>10</xdr:col>
      <xdr:colOff>155575</xdr:colOff>
      <xdr:row>79</xdr:row>
      <xdr:rowOff>59779</xdr:rowOff>
    </xdr:to>
    <xdr:sp macro="" textlink="">
      <xdr:nvSpPr>
        <xdr:cNvPr id="433" name="円/楕円 432"/>
        <xdr:cNvSpPr/>
      </xdr:nvSpPr>
      <xdr:spPr>
        <a:xfrm>
          <a:off x="6921500" y="135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50906</xdr:rowOff>
    </xdr:from>
    <xdr:ext cx="378565" cy="259045"/>
    <xdr:sp macro="" textlink="">
      <xdr:nvSpPr>
        <xdr:cNvPr id="434" name="テキスト ボックス 433"/>
        <xdr:cNvSpPr txBox="1"/>
      </xdr:nvSpPr>
      <xdr:spPr>
        <a:xfrm>
          <a:off x="6783017" y="13595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95571</xdr:rowOff>
    </xdr:from>
    <xdr:to>
      <xdr:col>15</xdr:col>
      <xdr:colOff>180975</xdr:colOff>
      <xdr:row>96</xdr:row>
      <xdr:rowOff>156008</xdr:rowOff>
    </xdr:to>
    <xdr:cxnSp macro="">
      <xdr:nvCxnSpPr>
        <xdr:cNvPr id="467" name="直線コネクタ 466"/>
        <xdr:cNvCxnSpPr/>
      </xdr:nvCxnSpPr>
      <xdr:spPr>
        <a:xfrm flipV="1">
          <a:off x="9639300" y="16554771"/>
          <a:ext cx="838200" cy="6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31390</xdr:rowOff>
    </xdr:from>
    <xdr:ext cx="534377" cy="259045"/>
    <xdr:sp macro="" textlink="">
      <xdr:nvSpPr>
        <xdr:cNvPr id="468" name="土木費平均値テキスト"/>
        <xdr:cNvSpPr txBox="1"/>
      </xdr:nvSpPr>
      <xdr:spPr>
        <a:xfrm>
          <a:off x="10528300" y="1666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93647</xdr:rowOff>
    </xdr:from>
    <xdr:to>
      <xdr:col>14</xdr:col>
      <xdr:colOff>28575</xdr:colOff>
      <xdr:row>96</xdr:row>
      <xdr:rowOff>156008</xdr:rowOff>
    </xdr:to>
    <xdr:cxnSp macro="">
      <xdr:nvCxnSpPr>
        <xdr:cNvPr id="470" name="直線コネクタ 469"/>
        <xdr:cNvCxnSpPr/>
      </xdr:nvCxnSpPr>
      <xdr:spPr>
        <a:xfrm>
          <a:off x="8750300" y="16552847"/>
          <a:ext cx="889000" cy="6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155872</xdr:rowOff>
    </xdr:from>
    <xdr:ext cx="534377" cy="259045"/>
    <xdr:sp macro="" textlink="">
      <xdr:nvSpPr>
        <xdr:cNvPr id="472" name="テキスト ボックス 471"/>
        <xdr:cNvSpPr txBox="1"/>
      </xdr:nvSpPr>
      <xdr:spPr>
        <a:xfrm>
          <a:off x="9372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93647</xdr:rowOff>
    </xdr:from>
    <xdr:to>
      <xdr:col>12</xdr:col>
      <xdr:colOff>511175</xdr:colOff>
      <xdr:row>96</xdr:row>
      <xdr:rowOff>120689</xdr:rowOff>
    </xdr:to>
    <xdr:cxnSp macro="">
      <xdr:nvCxnSpPr>
        <xdr:cNvPr id="473" name="直線コネクタ 472"/>
        <xdr:cNvCxnSpPr/>
      </xdr:nvCxnSpPr>
      <xdr:spPr>
        <a:xfrm flipV="1">
          <a:off x="7861300" y="16552847"/>
          <a:ext cx="889000" cy="2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149765</xdr:rowOff>
    </xdr:from>
    <xdr:ext cx="534377" cy="259045"/>
    <xdr:sp macro="" textlink="">
      <xdr:nvSpPr>
        <xdr:cNvPr id="475" name="テキスト ボックス 474"/>
        <xdr:cNvSpPr txBox="1"/>
      </xdr:nvSpPr>
      <xdr:spPr>
        <a:xfrm>
          <a:off x="8483111" y="167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120689</xdr:rowOff>
    </xdr:from>
    <xdr:to>
      <xdr:col>11</xdr:col>
      <xdr:colOff>307975</xdr:colOff>
      <xdr:row>97</xdr:row>
      <xdr:rowOff>42487</xdr:rowOff>
    </xdr:to>
    <xdr:cxnSp macro="">
      <xdr:nvCxnSpPr>
        <xdr:cNvPr id="476" name="直線コネクタ 475"/>
        <xdr:cNvCxnSpPr/>
      </xdr:nvCxnSpPr>
      <xdr:spPr>
        <a:xfrm flipV="1">
          <a:off x="6972300" y="16579889"/>
          <a:ext cx="889000" cy="9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78" name="テキスト ボックス 477"/>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185</xdr:rowOff>
    </xdr:from>
    <xdr:ext cx="534377" cy="259045"/>
    <xdr:sp macro="" textlink="">
      <xdr:nvSpPr>
        <xdr:cNvPr id="480" name="テキスト ボックス 479"/>
        <xdr:cNvSpPr txBox="1"/>
      </xdr:nvSpPr>
      <xdr:spPr>
        <a:xfrm>
          <a:off x="6705111" y="168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44771</xdr:rowOff>
    </xdr:from>
    <xdr:to>
      <xdr:col>15</xdr:col>
      <xdr:colOff>231775</xdr:colOff>
      <xdr:row>96</xdr:row>
      <xdr:rowOff>146371</xdr:rowOff>
    </xdr:to>
    <xdr:sp macro="" textlink="">
      <xdr:nvSpPr>
        <xdr:cNvPr id="486" name="円/楕円 485"/>
        <xdr:cNvSpPr/>
      </xdr:nvSpPr>
      <xdr:spPr>
        <a:xfrm>
          <a:off x="10426700" y="1650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67648</xdr:rowOff>
    </xdr:from>
    <xdr:ext cx="534377" cy="259045"/>
    <xdr:sp macro="" textlink="">
      <xdr:nvSpPr>
        <xdr:cNvPr id="487" name="土木費該当値テキスト"/>
        <xdr:cNvSpPr txBox="1"/>
      </xdr:nvSpPr>
      <xdr:spPr>
        <a:xfrm>
          <a:off x="10528300" y="163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58,633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105208</xdr:rowOff>
    </xdr:from>
    <xdr:to>
      <xdr:col>14</xdr:col>
      <xdr:colOff>79375</xdr:colOff>
      <xdr:row>97</xdr:row>
      <xdr:rowOff>35358</xdr:rowOff>
    </xdr:to>
    <xdr:sp macro="" textlink="">
      <xdr:nvSpPr>
        <xdr:cNvPr id="488" name="円/楕円 487"/>
        <xdr:cNvSpPr/>
      </xdr:nvSpPr>
      <xdr:spPr>
        <a:xfrm>
          <a:off x="9588500" y="1656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51885</xdr:rowOff>
    </xdr:from>
    <xdr:ext cx="534377" cy="259045"/>
    <xdr:sp macro="" textlink="">
      <xdr:nvSpPr>
        <xdr:cNvPr id="489" name="テキスト ボックス 488"/>
        <xdr:cNvSpPr txBox="1"/>
      </xdr:nvSpPr>
      <xdr:spPr>
        <a:xfrm>
          <a:off x="9372111" y="1633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52,288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42847</xdr:rowOff>
    </xdr:from>
    <xdr:to>
      <xdr:col>12</xdr:col>
      <xdr:colOff>561975</xdr:colOff>
      <xdr:row>96</xdr:row>
      <xdr:rowOff>144447</xdr:rowOff>
    </xdr:to>
    <xdr:sp macro="" textlink="">
      <xdr:nvSpPr>
        <xdr:cNvPr id="490" name="円/楕円 489"/>
        <xdr:cNvSpPr/>
      </xdr:nvSpPr>
      <xdr:spPr>
        <a:xfrm>
          <a:off x="8699500" y="1650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160974</xdr:rowOff>
    </xdr:from>
    <xdr:ext cx="534377" cy="259045"/>
    <xdr:sp macro="" textlink="">
      <xdr:nvSpPr>
        <xdr:cNvPr id="491" name="テキスト ボックス 490"/>
        <xdr:cNvSpPr txBox="1"/>
      </xdr:nvSpPr>
      <xdr:spPr>
        <a:xfrm>
          <a:off x="8483111" y="162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58,835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69889</xdr:rowOff>
    </xdr:from>
    <xdr:to>
      <xdr:col>11</xdr:col>
      <xdr:colOff>358775</xdr:colOff>
      <xdr:row>97</xdr:row>
      <xdr:rowOff>39</xdr:rowOff>
    </xdr:to>
    <xdr:sp macro="" textlink="">
      <xdr:nvSpPr>
        <xdr:cNvPr id="492" name="円/楕円 491"/>
        <xdr:cNvSpPr/>
      </xdr:nvSpPr>
      <xdr:spPr>
        <a:xfrm>
          <a:off x="7810500" y="1652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16566</xdr:rowOff>
    </xdr:from>
    <xdr:ext cx="534377" cy="259045"/>
    <xdr:sp macro="" textlink="">
      <xdr:nvSpPr>
        <xdr:cNvPr id="493" name="テキスト ボックス 492"/>
        <xdr:cNvSpPr txBox="1"/>
      </xdr:nvSpPr>
      <xdr:spPr>
        <a:xfrm>
          <a:off x="7594111" y="1630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55,996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163137</xdr:rowOff>
    </xdr:from>
    <xdr:to>
      <xdr:col>10</xdr:col>
      <xdr:colOff>155575</xdr:colOff>
      <xdr:row>97</xdr:row>
      <xdr:rowOff>93287</xdr:rowOff>
    </xdr:to>
    <xdr:sp macro="" textlink="">
      <xdr:nvSpPr>
        <xdr:cNvPr id="494" name="円/楕円 493"/>
        <xdr:cNvSpPr/>
      </xdr:nvSpPr>
      <xdr:spPr>
        <a:xfrm>
          <a:off x="6921500" y="1662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109814</xdr:rowOff>
    </xdr:from>
    <xdr:ext cx="534377" cy="259045"/>
    <xdr:sp macro="" textlink="">
      <xdr:nvSpPr>
        <xdr:cNvPr id="495" name="テキスト ボックス 494"/>
        <xdr:cNvSpPr txBox="1"/>
      </xdr:nvSpPr>
      <xdr:spPr>
        <a:xfrm>
          <a:off x="6705111" y="1639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46111</xdr:rowOff>
    </xdr:from>
    <xdr:to>
      <xdr:col>23</xdr:col>
      <xdr:colOff>517525</xdr:colOff>
      <xdr:row>36</xdr:row>
      <xdr:rowOff>161966</xdr:rowOff>
    </xdr:to>
    <xdr:cxnSp macro="">
      <xdr:nvCxnSpPr>
        <xdr:cNvPr id="523" name="直線コネクタ 522"/>
        <xdr:cNvCxnSpPr/>
      </xdr:nvCxnSpPr>
      <xdr:spPr>
        <a:xfrm>
          <a:off x="15481300" y="5703961"/>
          <a:ext cx="838200" cy="63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46111</xdr:rowOff>
    </xdr:from>
    <xdr:to>
      <xdr:col>22</xdr:col>
      <xdr:colOff>365125</xdr:colOff>
      <xdr:row>35</xdr:row>
      <xdr:rowOff>90871</xdr:rowOff>
    </xdr:to>
    <xdr:cxnSp macro="">
      <xdr:nvCxnSpPr>
        <xdr:cNvPr id="526" name="直線コネクタ 525"/>
        <xdr:cNvCxnSpPr/>
      </xdr:nvCxnSpPr>
      <xdr:spPr>
        <a:xfrm flipV="1">
          <a:off x="14592300" y="5703961"/>
          <a:ext cx="889000" cy="38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74962</xdr:rowOff>
    </xdr:from>
    <xdr:ext cx="534377" cy="259045"/>
    <xdr:sp macro="" textlink="">
      <xdr:nvSpPr>
        <xdr:cNvPr id="528" name="テキスト ボックス 527"/>
        <xdr:cNvSpPr txBox="1"/>
      </xdr:nvSpPr>
      <xdr:spPr>
        <a:xfrm>
          <a:off x="15214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90871</xdr:rowOff>
    </xdr:from>
    <xdr:to>
      <xdr:col>21</xdr:col>
      <xdr:colOff>161925</xdr:colOff>
      <xdr:row>36</xdr:row>
      <xdr:rowOff>158674</xdr:rowOff>
    </xdr:to>
    <xdr:cxnSp macro="">
      <xdr:nvCxnSpPr>
        <xdr:cNvPr id="529" name="直線コネクタ 528"/>
        <xdr:cNvCxnSpPr/>
      </xdr:nvCxnSpPr>
      <xdr:spPr>
        <a:xfrm flipV="1">
          <a:off x="13703300" y="6091621"/>
          <a:ext cx="889000" cy="23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9811</xdr:rowOff>
    </xdr:from>
    <xdr:ext cx="534377" cy="259045"/>
    <xdr:sp macro="" textlink="">
      <xdr:nvSpPr>
        <xdr:cNvPr id="531" name="テキスト ボックス 530"/>
        <xdr:cNvSpPr txBox="1"/>
      </xdr:nvSpPr>
      <xdr:spPr>
        <a:xfrm>
          <a:off x="14325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158674</xdr:rowOff>
    </xdr:from>
    <xdr:to>
      <xdr:col>19</xdr:col>
      <xdr:colOff>644525</xdr:colOff>
      <xdr:row>37</xdr:row>
      <xdr:rowOff>37927</xdr:rowOff>
    </xdr:to>
    <xdr:cxnSp macro="">
      <xdr:nvCxnSpPr>
        <xdr:cNvPr id="532" name="直線コネクタ 531"/>
        <xdr:cNvCxnSpPr/>
      </xdr:nvCxnSpPr>
      <xdr:spPr>
        <a:xfrm flipV="1">
          <a:off x="12814300" y="6330874"/>
          <a:ext cx="889000" cy="5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67693</xdr:rowOff>
    </xdr:from>
    <xdr:ext cx="534377" cy="259045"/>
    <xdr:sp macro="" textlink="">
      <xdr:nvSpPr>
        <xdr:cNvPr id="534" name="テキスト ボックス 533"/>
        <xdr:cNvSpPr txBox="1"/>
      </xdr:nvSpPr>
      <xdr:spPr>
        <a:xfrm>
          <a:off x="13436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111166</xdr:rowOff>
    </xdr:from>
    <xdr:to>
      <xdr:col>23</xdr:col>
      <xdr:colOff>568325</xdr:colOff>
      <xdr:row>37</xdr:row>
      <xdr:rowOff>41316</xdr:rowOff>
    </xdr:to>
    <xdr:sp macro="" textlink="">
      <xdr:nvSpPr>
        <xdr:cNvPr id="542" name="円/楕円 541"/>
        <xdr:cNvSpPr/>
      </xdr:nvSpPr>
      <xdr:spPr>
        <a:xfrm>
          <a:off x="16268700" y="62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134043</xdr:rowOff>
    </xdr:from>
    <xdr:ext cx="534377" cy="259045"/>
    <xdr:sp macro="" textlink="">
      <xdr:nvSpPr>
        <xdr:cNvPr id="543" name="消防費該当値テキスト"/>
        <xdr:cNvSpPr txBox="1"/>
      </xdr:nvSpPr>
      <xdr:spPr>
        <a:xfrm>
          <a:off x="16370300" y="61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17,013</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166761</xdr:rowOff>
    </xdr:from>
    <xdr:to>
      <xdr:col>22</xdr:col>
      <xdr:colOff>415925</xdr:colOff>
      <xdr:row>33</xdr:row>
      <xdr:rowOff>96911</xdr:rowOff>
    </xdr:to>
    <xdr:sp macro="" textlink="">
      <xdr:nvSpPr>
        <xdr:cNvPr id="544" name="円/楕円 543"/>
        <xdr:cNvSpPr/>
      </xdr:nvSpPr>
      <xdr:spPr>
        <a:xfrm>
          <a:off x="15430500" y="56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113438</xdr:rowOff>
    </xdr:from>
    <xdr:ext cx="534377" cy="259045"/>
    <xdr:sp macro="" textlink="">
      <xdr:nvSpPr>
        <xdr:cNvPr id="545" name="テキスト ボックス 544"/>
        <xdr:cNvSpPr txBox="1"/>
      </xdr:nvSpPr>
      <xdr:spPr>
        <a:xfrm>
          <a:off x="15214111" y="542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30,797</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40071</xdr:rowOff>
    </xdr:from>
    <xdr:to>
      <xdr:col>21</xdr:col>
      <xdr:colOff>212725</xdr:colOff>
      <xdr:row>35</xdr:row>
      <xdr:rowOff>141671</xdr:rowOff>
    </xdr:to>
    <xdr:sp macro="" textlink="">
      <xdr:nvSpPr>
        <xdr:cNvPr id="546" name="円/楕円 545"/>
        <xdr:cNvSpPr/>
      </xdr:nvSpPr>
      <xdr:spPr>
        <a:xfrm>
          <a:off x="14541500" y="604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158198</xdr:rowOff>
    </xdr:from>
    <xdr:ext cx="534377" cy="259045"/>
    <xdr:sp macro="" textlink="">
      <xdr:nvSpPr>
        <xdr:cNvPr id="547" name="テキスト ボックス 546"/>
        <xdr:cNvSpPr txBox="1"/>
      </xdr:nvSpPr>
      <xdr:spPr>
        <a:xfrm>
          <a:off x="14325111" y="581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107874</xdr:rowOff>
    </xdr:from>
    <xdr:to>
      <xdr:col>20</xdr:col>
      <xdr:colOff>9525</xdr:colOff>
      <xdr:row>37</xdr:row>
      <xdr:rowOff>38024</xdr:rowOff>
    </xdr:to>
    <xdr:sp macro="" textlink="">
      <xdr:nvSpPr>
        <xdr:cNvPr id="548" name="円/楕円 547"/>
        <xdr:cNvSpPr/>
      </xdr:nvSpPr>
      <xdr:spPr>
        <a:xfrm>
          <a:off x="13652500" y="628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54551</xdr:rowOff>
    </xdr:from>
    <xdr:ext cx="534377" cy="259045"/>
    <xdr:sp macro="" textlink="">
      <xdr:nvSpPr>
        <xdr:cNvPr id="549" name="テキスト ボックス 548"/>
        <xdr:cNvSpPr txBox="1"/>
      </xdr:nvSpPr>
      <xdr:spPr>
        <a:xfrm>
          <a:off x="13436111" y="605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158577</xdr:rowOff>
    </xdr:from>
    <xdr:to>
      <xdr:col>18</xdr:col>
      <xdr:colOff>492125</xdr:colOff>
      <xdr:row>37</xdr:row>
      <xdr:rowOff>88727</xdr:rowOff>
    </xdr:to>
    <xdr:sp macro="" textlink="">
      <xdr:nvSpPr>
        <xdr:cNvPr id="550" name="円/楕円 549"/>
        <xdr:cNvSpPr/>
      </xdr:nvSpPr>
      <xdr:spPr>
        <a:xfrm>
          <a:off x="12763500" y="633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79854</xdr:rowOff>
    </xdr:from>
    <xdr:ext cx="534377" cy="259045"/>
    <xdr:sp macro="" textlink="">
      <xdr:nvSpPr>
        <xdr:cNvPr id="551" name="テキスト ボックス 550"/>
        <xdr:cNvSpPr txBox="1"/>
      </xdr:nvSpPr>
      <xdr:spPr>
        <a:xfrm>
          <a:off x="12547111" y="642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30244</xdr:rowOff>
    </xdr:from>
    <xdr:to>
      <xdr:col>23</xdr:col>
      <xdr:colOff>517525</xdr:colOff>
      <xdr:row>57</xdr:row>
      <xdr:rowOff>93577</xdr:rowOff>
    </xdr:to>
    <xdr:cxnSp macro="">
      <xdr:nvCxnSpPr>
        <xdr:cNvPr id="582" name="直線コネクタ 581"/>
        <xdr:cNvCxnSpPr/>
      </xdr:nvCxnSpPr>
      <xdr:spPr>
        <a:xfrm flipV="1">
          <a:off x="15481300" y="9802894"/>
          <a:ext cx="838200" cy="6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154330</xdr:rowOff>
    </xdr:from>
    <xdr:to>
      <xdr:col>22</xdr:col>
      <xdr:colOff>365125</xdr:colOff>
      <xdr:row>57</xdr:row>
      <xdr:rowOff>93577</xdr:rowOff>
    </xdr:to>
    <xdr:cxnSp macro="">
      <xdr:nvCxnSpPr>
        <xdr:cNvPr id="585" name="直線コネクタ 584"/>
        <xdr:cNvCxnSpPr/>
      </xdr:nvCxnSpPr>
      <xdr:spPr>
        <a:xfrm>
          <a:off x="14592300" y="9755530"/>
          <a:ext cx="889000" cy="11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154330</xdr:rowOff>
    </xdr:from>
    <xdr:to>
      <xdr:col>21</xdr:col>
      <xdr:colOff>161925</xdr:colOff>
      <xdr:row>57</xdr:row>
      <xdr:rowOff>70379</xdr:rowOff>
    </xdr:to>
    <xdr:cxnSp macro="">
      <xdr:nvCxnSpPr>
        <xdr:cNvPr id="588" name="直線コネクタ 587"/>
        <xdr:cNvCxnSpPr/>
      </xdr:nvCxnSpPr>
      <xdr:spPr>
        <a:xfrm flipV="1">
          <a:off x="13703300" y="9755530"/>
          <a:ext cx="889000" cy="8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70379</xdr:rowOff>
    </xdr:from>
    <xdr:to>
      <xdr:col>19</xdr:col>
      <xdr:colOff>644525</xdr:colOff>
      <xdr:row>57</xdr:row>
      <xdr:rowOff>117732</xdr:rowOff>
    </xdr:to>
    <xdr:cxnSp macro="">
      <xdr:nvCxnSpPr>
        <xdr:cNvPr id="591" name="直線コネクタ 590"/>
        <xdr:cNvCxnSpPr/>
      </xdr:nvCxnSpPr>
      <xdr:spPr>
        <a:xfrm flipV="1">
          <a:off x="12814300" y="9843029"/>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150894</xdr:rowOff>
    </xdr:from>
    <xdr:to>
      <xdr:col>23</xdr:col>
      <xdr:colOff>568325</xdr:colOff>
      <xdr:row>57</xdr:row>
      <xdr:rowOff>81044</xdr:rowOff>
    </xdr:to>
    <xdr:sp macro="" textlink="">
      <xdr:nvSpPr>
        <xdr:cNvPr id="601" name="円/楕円 600"/>
        <xdr:cNvSpPr/>
      </xdr:nvSpPr>
      <xdr:spPr>
        <a:xfrm>
          <a:off x="16268700" y="97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129321</xdr:rowOff>
    </xdr:from>
    <xdr:ext cx="534377" cy="259045"/>
    <xdr:sp macro="" textlink="">
      <xdr:nvSpPr>
        <xdr:cNvPr id="602" name="教育費該当値テキスト"/>
        <xdr:cNvSpPr txBox="1"/>
      </xdr:nvSpPr>
      <xdr:spPr>
        <a:xfrm>
          <a:off x="16370300" y="973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37,805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42777</xdr:rowOff>
    </xdr:from>
    <xdr:to>
      <xdr:col>22</xdr:col>
      <xdr:colOff>415925</xdr:colOff>
      <xdr:row>57</xdr:row>
      <xdr:rowOff>144377</xdr:rowOff>
    </xdr:to>
    <xdr:sp macro="" textlink="">
      <xdr:nvSpPr>
        <xdr:cNvPr id="603" name="円/楕円 602"/>
        <xdr:cNvSpPr/>
      </xdr:nvSpPr>
      <xdr:spPr>
        <a:xfrm>
          <a:off x="15430500" y="981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135504</xdr:rowOff>
    </xdr:from>
    <xdr:ext cx="534377" cy="259045"/>
    <xdr:sp macro="" textlink="">
      <xdr:nvSpPr>
        <xdr:cNvPr id="604" name="テキスト ボックス 603"/>
        <xdr:cNvSpPr txBox="1"/>
      </xdr:nvSpPr>
      <xdr:spPr>
        <a:xfrm>
          <a:off x="15214111" y="990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103530</xdr:rowOff>
    </xdr:from>
    <xdr:to>
      <xdr:col>21</xdr:col>
      <xdr:colOff>212725</xdr:colOff>
      <xdr:row>57</xdr:row>
      <xdr:rowOff>33680</xdr:rowOff>
    </xdr:to>
    <xdr:sp macro="" textlink="">
      <xdr:nvSpPr>
        <xdr:cNvPr id="605" name="円/楕円 604"/>
        <xdr:cNvSpPr/>
      </xdr:nvSpPr>
      <xdr:spPr>
        <a:xfrm>
          <a:off x="14541500" y="97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24807</xdr:rowOff>
    </xdr:from>
    <xdr:ext cx="534377" cy="259045"/>
    <xdr:sp macro="" textlink="">
      <xdr:nvSpPr>
        <xdr:cNvPr id="606" name="テキスト ボックス 605"/>
        <xdr:cNvSpPr txBox="1"/>
      </xdr:nvSpPr>
      <xdr:spPr>
        <a:xfrm>
          <a:off x="14325111" y="979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19579</xdr:rowOff>
    </xdr:from>
    <xdr:to>
      <xdr:col>20</xdr:col>
      <xdr:colOff>9525</xdr:colOff>
      <xdr:row>57</xdr:row>
      <xdr:rowOff>121179</xdr:rowOff>
    </xdr:to>
    <xdr:sp macro="" textlink="">
      <xdr:nvSpPr>
        <xdr:cNvPr id="607" name="円/楕円 606"/>
        <xdr:cNvSpPr/>
      </xdr:nvSpPr>
      <xdr:spPr>
        <a:xfrm>
          <a:off x="13652500" y="979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112306</xdr:rowOff>
    </xdr:from>
    <xdr:ext cx="534377" cy="259045"/>
    <xdr:sp macro="" textlink="">
      <xdr:nvSpPr>
        <xdr:cNvPr id="608" name="テキスト ボックス 607"/>
        <xdr:cNvSpPr txBox="1"/>
      </xdr:nvSpPr>
      <xdr:spPr>
        <a:xfrm>
          <a:off x="13436111" y="988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66932</xdr:rowOff>
    </xdr:from>
    <xdr:to>
      <xdr:col>18</xdr:col>
      <xdr:colOff>492125</xdr:colOff>
      <xdr:row>57</xdr:row>
      <xdr:rowOff>168532</xdr:rowOff>
    </xdr:to>
    <xdr:sp macro="" textlink="">
      <xdr:nvSpPr>
        <xdr:cNvPr id="609" name="円/楕円 608"/>
        <xdr:cNvSpPr/>
      </xdr:nvSpPr>
      <xdr:spPr>
        <a:xfrm>
          <a:off x="12763500" y="983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159659</xdr:rowOff>
    </xdr:from>
    <xdr:ext cx="534377" cy="259045"/>
    <xdr:sp macro="" textlink="">
      <xdr:nvSpPr>
        <xdr:cNvPr id="610" name="テキスト ボックス 609"/>
        <xdr:cNvSpPr txBox="1"/>
      </xdr:nvSpPr>
      <xdr:spPr>
        <a:xfrm>
          <a:off x="12547111" y="99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26391</xdr:rowOff>
    </xdr:from>
    <xdr:to>
      <xdr:col>23</xdr:col>
      <xdr:colOff>517525</xdr:colOff>
      <xdr:row>79</xdr:row>
      <xdr:rowOff>35668</xdr:rowOff>
    </xdr:to>
    <xdr:cxnSp macro="">
      <xdr:nvCxnSpPr>
        <xdr:cNvPr id="639" name="直線コネクタ 638"/>
        <xdr:cNvCxnSpPr/>
      </xdr:nvCxnSpPr>
      <xdr:spPr>
        <a:xfrm flipV="1">
          <a:off x="15481300" y="13570941"/>
          <a:ext cx="8382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35268</xdr:rowOff>
    </xdr:from>
    <xdr:to>
      <xdr:col>22</xdr:col>
      <xdr:colOff>365125</xdr:colOff>
      <xdr:row>79</xdr:row>
      <xdr:rowOff>35668</xdr:rowOff>
    </xdr:to>
    <xdr:cxnSp macro="">
      <xdr:nvCxnSpPr>
        <xdr:cNvPr id="642" name="直線コネクタ 641"/>
        <xdr:cNvCxnSpPr/>
      </xdr:nvCxnSpPr>
      <xdr:spPr>
        <a:xfrm>
          <a:off x="14592300" y="13579818"/>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11970</xdr:rowOff>
    </xdr:from>
    <xdr:to>
      <xdr:col>21</xdr:col>
      <xdr:colOff>161925</xdr:colOff>
      <xdr:row>79</xdr:row>
      <xdr:rowOff>35268</xdr:rowOff>
    </xdr:to>
    <xdr:cxnSp macro="">
      <xdr:nvCxnSpPr>
        <xdr:cNvPr id="645" name="直線コネクタ 644"/>
        <xdr:cNvCxnSpPr/>
      </xdr:nvCxnSpPr>
      <xdr:spPr>
        <a:xfrm>
          <a:off x="13703300" y="13556520"/>
          <a:ext cx="8890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155035</xdr:rowOff>
    </xdr:from>
    <xdr:to>
      <xdr:col>19</xdr:col>
      <xdr:colOff>644525</xdr:colOff>
      <xdr:row>79</xdr:row>
      <xdr:rowOff>11970</xdr:rowOff>
    </xdr:to>
    <xdr:cxnSp macro="">
      <xdr:nvCxnSpPr>
        <xdr:cNvPr id="648" name="直線コネクタ 647"/>
        <xdr:cNvCxnSpPr/>
      </xdr:nvCxnSpPr>
      <xdr:spPr>
        <a:xfrm>
          <a:off x="12814300" y="13528135"/>
          <a:ext cx="8890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26007</xdr:rowOff>
    </xdr:from>
    <xdr:ext cx="469744" cy="259045"/>
    <xdr:sp macro="" textlink="">
      <xdr:nvSpPr>
        <xdr:cNvPr id="652" name="テキスト ボックス 651"/>
        <xdr:cNvSpPr txBox="1"/>
      </xdr:nvSpPr>
      <xdr:spPr>
        <a:xfrm>
          <a:off x="12579427" y="1357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147041</xdr:rowOff>
    </xdr:from>
    <xdr:to>
      <xdr:col>23</xdr:col>
      <xdr:colOff>568325</xdr:colOff>
      <xdr:row>79</xdr:row>
      <xdr:rowOff>77191</xdr:rowOff>
    </xdr:to>
    <xdr:sp macro="" textlink="">
      <xdr:nvSpPr>
        <xdr:cNvPr id="658" name="円/楕円 657"/>
        <xdr:cNvSpPr/>
      </xdr:nvSpPr>
      <xdr:spPr>
        <a:xfrm>
          <a:off x="16268700" y="1352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109657</xdr:rowOff>
    </xdr:from>
    <xdr:ext cx="378565" cy="259045"/>
    <xdr:sp macro="" textlink="">
      <xdr:nvSpPr>
        <xdr:cNvPr id="659" name="災害復旧費該当値テキスト"/>
        <xdr:cNvSpPr txBox="1"/>
      </xdr:nvSpPr>
      <xdr:spPr>
        <a:xfrm>
          <a:off x="16370300" y="13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156318</xdr:rowOff>
    </xdr:from>
    <xdr:to>
      <xdr:col>22</xdr:col>
      <xdr:colOff>415925</xdr:colOff>
      <xdr:row>79</xdr:row>
      <xdr:rowOff>86468</xdr:rowOff>
    </xdr:to>
    <xdr:sp macro="" textlink="">
      <xdr:nvSpPr>
        <xdr:cNvPr id="660" name="円/楕円 659"/>
        <xdr:cNvSpPr/>
      </xdr:nvSpPr>
      <xdr:spPr>
        <a:xfrm>
          <a:off x="15430500" y="1352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77595</xdr:rowOff>
    </xdr:from>
    <xdr:ext cx="378565" cy="259045"/>
    <xdr:sp macro="" textlink="">
      <xdr:nvSpPr>
        <xdr:cNvPr id="661" name="テキスト ボックス 660"/>
        <xdr:cNvSpPr txBox="1"/>
      </xdr:nvSpPr>
      <xdr:spPr>
        <a:xfrm>
          <a:off x="15292017" y="13622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155918</xdr:rowOff>
    </xdr:from>
    <xdr:to>
      <xdr:col>21</xdr:col>
      <xdr:colOff>212725</xdr:colOff>
      <xdr:row>79</xdr:row>
      <xdr:rowOff>86068</xdr:rowOff>
    </xdr:to>
    <xdr:sp macro="" textlink="">
      <xdr:nvSpPr>
        <xdr:cNvPr id="662" name="円/楕円 661"/>
        <xdr:cNvSpPr/>
      </xdr:nvSpPr>
      <xdr:spPr>
        <a:xfrm>
          <a:off x="14541500" y="1352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77195</xdr:rowOff>
    </xdr:from>
    <xdr:ext cx="378565" cy="259045"/>
    <xdr:sp macro="" textlink="">
      <xdr:nvSpPr>
        <xdr:cNvPr id="663" name="テキスト ボックス 662"/>
        <xdr:cNvSpPr txBox="1"/>
      </xdr:nvSpPr>
      <xdr:spPr>
        <a:xfrm>
          <a:off x="14403017" y="13621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132620</xdr:rowOff>
    </xdr:from>
    <xdr:to>
      <xdr:col>20</xdr:col>
      <xdr:colOff>9525</xdr:colOff>
      <xdr:row>79</xdr:row>
      <xdr:rowOff>62770</xdr:rowOff>
    </xdr:to>
    <xdr:sp macro="" textlink="">
      <xdr:nvSpPr>
        <xdr:cNvPr id="664" name="円/楕円 663"/>
        <xdr:cNvSpPr/>
      </xdr:nvSpPr>
      <xdr:spPr>
        <a:xfrm>
          <a:off x="13652500" y="135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53897</xdr:rowOff>
    </xdr:from>
    <xdr:ext cx="469744" cy="259045"/>
    <xdr:sp macro="" textlink="">
      <xdr:nvSpPr>
        <xdr:cNvPr id="665" name="テキスト ボックス 664"/>
        <xdr:cNvSpPr txBox="1"/>
      </xdr:nvSpPr>
      <xdr:spPr>
        <a:xfrm>
          <a:off x="13468427" y="1359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104235</xdr:rowOff>
    </xdr:from>
    <xdr:to>
      <xdr:col>18</xdr:col>
      <xdr:colOff>492125</xdr:colOff>
      <xdr:row>79</xdr:row>
      <xdr:rowOff>34385</xdr:rowOff>
    </xdr:to>
    <xdr:sp macro="" textlink="">
      <xdr:nvSpPr>
        <xdr:cNvPr id="666" name="円/楕円 665"/>
        <xdr:cNvSpPr/>
      </xdr:nvSpPr>
      <xdr:spPr>
        <a:xfrm>
          <a:off x="12763500" y="134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50912</xdr:rowOff>
    </xdr:from>
    <xdr:ext cx="469744" cy="259045"/>
    <xdr:sp macro="" textlink="">
      <xdr:nvSpPr>
        <xdr:cNvPr id="667" name="テキスト ボックス 666"/>
        <xdr:cNvSpPr txBox="1"/>
      </xdr:nvSpPr>
      <xdr:spPr>
        <a:xfrm>
          <a:off x="12579427" y="1325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121456</xdr:rowOff>
    </xdr:from>
    <xdr:to>
      <xdr:col>23</xdr:col>
      <xdr:colOff>517525</xdr:colOff>
      <xdr:row>96</xdr:row>
      <xdr:rowOff>13263</xdr:rowOff>
    </xdr:to>
    <xdr:cxnSp macro="">
      <xdr:nvCxnSpPr>
        <xdr:cNvPr id="698" name="直線コネクタ 697"/>
        <xdr:cNvCxnSpPr/>
      </xdr:nvCxnSpPr>
      <xdr:spPr>
        <a:xfrm flipV="1">
          <a:off x="15481300" y="16409206"/>
          <a:ext cx="838200" cy="6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699" name="公債費平均値テキスト"/>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138993</xdr:rowOff>
    </xdr:from>
    <xdr:to>
      <xdr:col>22</xdr:col>
      <xdr:colOff>365125</xdr:colOff>
      <xdr:row>96</xdr:row>
      <xdr:rowOff>13263</xdr:rowOff>
    </xdr:to>
    <xdr:cxnSp macro="">
      <xdr:nvCxnSpPr>
        <xdr:cNvPr id="701" name="直線コネクタ 700"/>
        <xdr:cNvCxnSpPr/>
      </xdr:nvCxnSpPr>
      <xdr:spPr>
        <a:xfrm>
          <a:off x="14592300" y="164267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160062</xdr:rowOff>
    </xdr:from>
    <xdr:ext cx="534377" cy="259045"/>
    <xdr:sp macro="" textlink="">
      <xdr:nvSpPr>
        <xdr:cNvPr id="703" name="テキスト ボックス 702"/>
        <xdr:cNvSpPr txBox="1"/>
      </xdr:nvSpPr>
      <xdr:spPr>
        <a:xfrm>
          <a:off x="1521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138993</xdr:rowOff>
    </xdr:from>
    <xdr:to>
      <xdr:col>21</xdr:col>
      <xdr:colOff>161925</xdr:colOff>
      <xdr:row>96</xdr:row>
      <xdr:rowOff>1267</xdr:rowOff>
    </xdr:to>
    <xdr:cxnSp macro="">
      <xdr:nvCxnSpPr>
        <xdr:cNvPr id="704" name="直線コネクタ 703"/>
        <xdr:cNvCxnSpPr/>
      </xdr:nvCxnSpPr>
      <xdr:spPr>
        <a:xfrm flipV="1">
          <a:off x="13703300" y="16426743"/>
          <a:ext cx="889000" cy="3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110924</xdr:rowOff>
    </xdr:from>
    <xdr:ext cx="534377" cy="259045"/>
    <xdr:sp macro="" textlink="">
      <xdr:nvSpPr>
        <xdr:cNvPr id="706" name="テキスト ボックス 705"/>
        <xdr:cNvSpPr txBox="1"/>
      </xdr:nvSpPr>
      <xdr:spPr>
        <a:xfrm>
          <a:off x="14325111" y="167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81156</xdr:rowOff>
    </xdr:from>
    <xdr:to>
      <xdr:col>19</xdr:col>
      <xdr:colOff>644525</xdr:colOff>
      <xdr:row>96</xdr:row>
      <xdr:rowOff>1267</xdr:rowOff>
    </xdr:to>
    <xdr:cxnSp macro="">
      <xdr:nvCxnSpPr>
        <xdr:cNvPr id="707" name="直線コネクタ 706"/>
        <xdr:cNvCxnSpPr/>
      </xdr:nvCxnSpPr>
      <xdr:spPr>
        <a:xfrm>
          <a:off x="12814300" y="16368906"/>
          <a:ext cx="889000" cy="9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108094</xdr:rowOff>
    </xdr:from>
    <xdr:ext cx="534377" cy="259045"/>
    <xdr:sp macro="" textlink="">
      <xdr:nvSpPr>
        <xdr:cNvPr id="709" name="テキスト ボックス 708"/>
        <xdr:cNvSpPr txBox="1"/>
      </xdr:nvSpPr>
      <xdr:spPr>
        <a:xfrm>
          <a:off x="13436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90567</xdr:rowOff>
    </xdr:from>
    <xdr:ext cx="534377" cy="259045"/>
    <xdr:sp macro="" textlink="">
      <xdr:nvSpPr>
        <xdr:cNvPr id="711" name="テキスト ボックス 710"/>
        <xdr:cNvSpPr txBox="1"/>
      </xdr:nvSpPr>
      <xdr:spPr>
        <a:xfrm>
          <a:off x="12547111" y="167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70656</xdr:rowOff>
    </xdr:from>
    <xdr:to>
      <xdr:col>23</xdr:col>
      <xdr:colOff>568325</xdr:colOff>
      <xdr:row>96</xdr:row>
      <xdr:rowOff>806</xdr:rowOff>
    </xdr:to>
    <xdr:sp macro="" textlink="">
      <xdr:nvSpPr>
        <xdr:cNvPr id="717" name="円/楕円 716"/>
        <xdr:cNvSpPr/>
      </xdr:nvSpPr>
      <xdr:spPr>
        <a:xfrm>
          <a:off x="16268700" y="1635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93533</xdr:rowOff>
    </xdr:from>
    <xdr:ext cx="534377" cy="259045"/>
    <xdr:sp macro="" textlink="">
      <xdr:nvSpPr>
        <xdr:cNvPr id="718" name="公債費該当値テキスト"/>
        <xdr:cNvSpPr txBox="1"/>
      </xdr:nvSpPr>
      <xdr:spPr>
        <a:xfrm>
          <a:off x="16370300" y="1620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60,926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133913</xdr:rowOff>
    </xdr:from>
    <xdr:to>
      <xdr:col>22</xdr:col>
      <xdr:colOff>415925</xdr:colOff>
      <xdr:row>96</xdr:row>
      <xdr:rowOff>64063</xdr:rowOff>
    </xdr:to>
    <xdr:sp macro="" textlink="">
      <xdr:nvSpPr>
        <xdr:cNvPr id="719" name="円/楕円 718"/>
        <xdr:cNvSpPr/>
      </xdr:nvSpPr>
      <xdr:spPr>
        <a:xfrm>
          <a:off x="15430500" y="164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80590</xdr:rowOff>
    </xdr:from>
    <xdr:ext cx="534377" cy="259045"/>
    <xdr:sp macro="" textlink="">
      <xdr:nvSpPr>
        <xdr:cNvPr id="720" name="テキスト ボックス 719"/>
        <xdr:cNvSpPr txBox="1"/>
      </xdr:nvSpPr>
      <xdr:spPr>
        <a:xfrm>
          <a:off x="15214111" y="161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55,115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88193</xdr:rowOff>
    </xdr:from>
    <xdr:to>
      <xdr:col>21</xdr:col>
      <xdr:colOff>212725</xdr:colOff>
      <xdr:row>96</xdr:row>
      <xdr:rowOff>18343</xdr:rowOff>
    </xdr:to>
    <xdr:sp macro="" textlink="">
      <xdr:nvSpPr>
        <xdr:cNvPr id="721" name="円/楕円 720"/>
        <xdr:cNvSpPr/>
      </xdr:nvSpPr>
      <xdr:spPr>
        <a:xfrm>
          <a:off x="14541500" y="1637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34870</xdr:rowOff>
    </xdr:from>
    <xdr:ext cx="534377" cy="259045"/>
    <xdr:sp macro="" textlink="">
      <xdr:nvSpPr>
        <xdr:cNvPr id="722" name="テキスト ボックス 721"/>
        <xdr:cNvSpPr txBox="1"/>
      </xdr:nvSpPr>
      <xdr:spPr>
        <a:xfrm>
          <a:off x="14325111" y="1615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121917</xdr:rowOff>
    </xdr:from>
    <xdr:to>
      <xdr:col>20</xdr:col>
      <xdr:colOff>9525</xdr:colOff>
      <xdr:row>96</xdr:row>
      <xdr:rowOff>52067</xdr:rowOff>
    </xdr:to>
    <xdr:sp macro="" textlink="">
      <xdr:nvSpPr>
        <xdr:cNvPr id="723" name="円/楕円 722"/>
        <xdr:cNvSpPr/>
      </xdr:nvSpPr>
      <xdr:spPr>
        <a:xfrm>
          <a:off x="13652500" y="1640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68594</xdr:rowOff>
    </xdr:from>
    <xdr:ext cx="534377" cy="259045"/>
    <xdr:sp macro="" textlink="">
      <xdr:nvSpPr>
        <xdr:cNvPr id="724" name="テキスト ボックス 723"/>
        <xdr:cNvSpPr txBox="1"/>
      </xdr:nvSpPr>
      <xdr:spPr>
        <a:xfrm>
          <a:off x="13436111" y="161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56,217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30356</xdr:rowOff>
    </xdr:from>
    <xdr:to>
      <xdr:col>18</xdr:col>
      <xdr:colOff>492125</xdr:colOff>
      <xdr:row>95</xdr:row>
      <xdr:rowOff>131956</xdr:rowOff>
    </xdr:to>
    <xdr:sp macro="" textlink="">
      <xdr:nvSpPr>
        <xdr:cNvPr id="725" name="円/楕円 724"/>
        <xdr:cNvSpPr/>
      </xdr:nvSpPr>
      <xdr:spPr>
        <a:xfrm>
          <a:off x="12763500" y="1631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148483</xdr:rowOff>
    </xdr:from>
    <xdr:ext cx="534377" cy="259045"/>
    <xdr:sp macro="" textlink="">
      <xdr:nvSpPr>
        <xdr:cNvPr id="726" name="テキスト ボックス 725"/>
        <xdr:cNvSpPr txBox="1"/>
      </xdr:nvSpPr>
      <xdr:spPr>
        <a:xfrm>
          <a:off x="12547111" y="1609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消防費は平成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年度に比べて大きく減少しているが、これは防災行政無線整備事業を平成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年度に完了していることによるものである。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商工費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18,772</a:t>
          </a:r>
          <a:r>
            <a:rPr kumimoji="1" lang="ja-JP" altLang="ja-JP" sz="1100">
              <a:solidFill>
                <a:schemeClr val="dk1"/>
              </a:solidFill>
              <a:effectLst/>
              <a:latin typeface="+mn-lt"/>
              <a:ea typeface="+mn-ea"/>
              <a:cs typeface="+mn-cs"/>
            </a:rPr>
            <a:t>円となっており、類似団体平均を大きく上回っている。これは平成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企業誘致関連事業</a:t>
          </a:r>
          <a:r>
            <a:rPr kumimoji="1" lang="ja-JP" altLang="ja-JP" sz="1100">
              <a:solidFill>
                <a:schemeClr val="dk1"/>
              </a:solidFill>
              <a:effectLst/>
              <a:latin typeface="+mn-lt"/>
              <a:ea typeface="+mn-ea"/>
              <a:cs typeface="+mn-cs"/>
            </a:rPr>
            <a:t>を行ったことに</a:t>
          </a:r>
          <a:r>
            <a:rPr kumimoji="1" lang="ja-JP" altLang="en-US" sz="1100">
              <a:solidFill>
                <a:schemeClr val="dk1"/>
              </a:solidFill>
              <a:effectLst/>
              <a:latin typeface="+mn-lt"/>
              <a:ea typeface="+mn-ea"/>
              <a:cs typeface="+mn-cs"/>
            </a:rPr>
            <a:t>よる</a:t>
          </a:r>
          <a:r>
            <a:rPr kumimoji="1" lang="ja-JP" altLang="ja-JP" sz="1100">
              <a:solidFill>
                <a:schemeClr val="dk1"/>
              </a:solidFill>
              <a:effectLst/>
              <a:latin typeface="+mn-lt"/>
              <a:ea typeface="+mn-ea"/>
              <a:cs typeface="+mn-cs"/>
            </a:rPr>
            <a:t>ものである。</a:t>
          </a:r>
          <a:endParaRPr lang="ja-JP" altLang="ja-JP" sz="1400">
            <a:effectLst/>
          </a:endParaRPr>
        </a:p>
        <a:p>
          <a:r>
            <a:rPr kumimoji="1" lang="ja-JP" altLang="ja-JP" sz="1100">
              <a:solidFill>
                <a:schemeClr val="dk1"/>
              </a:solidFill>
              <a:effectLst/>
              <a:latin typeface="+mn-lt"/>
              <a:ea typeface="+mn-ea"/>
              <a:cs typeface="+mn-cs"/>
            </a:rPr>
            <a:t>また、公債費の一人当たりコストは</a:t>
          </a:r>
          <a:r>
            <a:rPr kumimoji="1" lang="en-US" altLang="ja-JP" sz="1100">
              <a:solidFill>
                <a:schemeClr val="dk1"/>
              </a:solidFill>
              <a:effectLst/>
              <a:latin typeface="+mn-lt"/>
              <a:ea typeface="+mn-ea"/>
              <a:cs typeface="+mn-cs"/>
            </a:rPr>
            <a:t>60,926</a:t>
          </a:r>
          <a:r>
            <a:rPr kumimoji="1" lang="ja-JP" altLang="ja-JP" sz="1100">
              <a:solidFill>
                <a:schemeClr val="dk1"/>
              </a:solidFill>
              <a:effectLst/>
              <a:latin typeface="+mn-lt"/>
              <a:ea typeface="+mn-ea"/>
              <a:cs typeface="+mn-cs"/>
            </a:rPr>
            <a:t>円となっており、類似団体平均を大きく上回っている。財政計画に基づき、元金償還額の</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％を超えない地方債の発行や繰上償還等により年々減少してはいるが、まだまだ高い状況にあるので、今後も健全財政に努めなければならない。</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年度については、実質単年度収支は赤字となっているが、財政調整基金の取崩しにより、実質収支は黒字となっている。</a:t>
          </a:r>
          <a:r>
            <a:rPr kumimoji="1" lang="ja-JP" altLang="en-US" sz="1100">
              <a:solidFill>
                <a:schemeClr val="dk1"/>
              </a:solidFill>
              <a:effectLst/>
              <a:latin typeface="+mn-lt"/>
              <a:ea typeface="+mn-ea"/>
              <a:cs typeface="+mn-cs"/>
            </a:rPr>
            <a:t>財政調整基金残高については、普通交付税や地方消費税交付金の減少などにより、歳入が減少したため、その不足を補うため取り崩しを行ったことにより、標準財政規模比で</a:t>
          </a:r>
          <a:r>
            <a:rPr kumimoji="1" lang="en-US" altLang="ja-JP" sz="1100">
              <a:solidFill>
                <a:schemeClr val="dk1"/>
              </a:solidFill>
              <a:effectLst/>
              <a:latin typeface="+mn-lt"/>
              <a:ea typeface="+mn-ea"/>
              <a:cs typeface="+mn-cs"/>
            </a:rPr>
            <a:t>4.9%</a:t>
          </a:r>
          <a:r>
            <a:rPr kumimoji="1" lang="ja-JP" altLang="en-US" sz="1100">
              <a:solidFill>
                <a:schemeClr val="dk1"/>
              </a:solidFill>
              <a:effectLst/>
              <a:latin typeface="+mn-lt"/>
              <a:ea typeface="+mn-ea"/>
              <a:cs typeface="+mn-cs"/>
            </a:rPr>
            <a:t>減少した。５年間の推移においては、</a:t>
          </a:r>
          <a:r>
            <a:rPr kumimoji="1" lang="ja-JP" altLang="ja-JP" sz="1100">
              <a:solidFill>
                <a:schemeClr val="dk1"/>
              </a:solidFill>
              <a:effectLst/>
              <a:latin typeface="+mn-lt"/>
              <a:ea typeface="+mn-ea"/>
              <a:cs typeface="+mn-cs"/>
            </a:rPr>
            <a:t>実質収支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％台の適正範囲を推移している。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国民健康保険事業特別会計において、一般会計から法定外の繰出を行っているものの、平成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年度から赤字となっている。主な要因は、被保険者の全体的な低所得化による保険税の収入不足</a:t>
          </a:r>
          <a:r>
            <a:rPr kumimoji="1" lang="ja-JP" altLang="en-US" sz="1100">
              <a:solidFill>
                <a:schemeClr val="dk1"/>
              </a:solidFill>
              <a:effectLst/>
              <a:latin typeface="+mn-lt"/>
              <a:ea typeface="+mn-ea"/>
              <a:cs typeface="+mn-cs"/>
            </a:rPr>
            <a:t>や医療費の増</a:t>
          </a:r>
          <a:r>
            <a:rPr kumimoji="1" lang="ja-JP" altLang="ja-JP" sz="1100">
              <a:solidFill>
                <a:schemeClr val="dk1"/>
              </a:solidFill>
              <a:effectLst/>
              <a:latin typeface="+mn-lt"/>
              <a:ea typeface="+mn-ea"/>
              <a:cs typeface="+mn-cs"/>
            </a:rPr>
            <a:t>である。今後も被保険者の所得状況が改善することは難しいと見込まれるため、医療費の削減を進めるために、特定健診の受診率アップや受診後の個別指導に努める。</a:t>
          </a:r>
          <a:endParaRPr lang="ja-JP" altLang="ja-JP" sz="1400">
            <a:effectLst/>
          </a:endParaRPr>
        </a:p>
        <a:p>
          <a:r>
            <a:rPr kumimoji="1" lang="ja-JP" altLang="ja-JP"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年度より税率を改正し、税収の増加を図るとともに、ラジオ体操やウォーキングの推進を行い、健康増進に努めているところである。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13380396</v>
      </c>
      <c r="BO4" s="381"/>
      <c r="BP4" s="381"/>
      <c r="BQ4" s="381"/>
      <c r="BR4" s="381"/>
      <c r="BS4" s="381"/>
      <c r="BT4" s="381"/>
      <c r="BU4" s="382"/>
      <c r="BV4" s="380">
        <v>12671721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3.2</v>
      </c>
      <c r="CU4" s="387"/>
      <c r="CV4" s="387"/>
      <c r="CW4" s="387"/>
      <c r="CX4" s="387"/>
      <c r="CY4" s="387"/>
      <c r="CZ4" s="387"/>
      <c r="DA4" s="388"/>
      <c r="DB4" s="386">
        <v>3.4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13139668</v>
      </c>
      <c r="BO5" s="418"/>
      <c r="BP5" s="418"/>
      <c r="BQ5" s="418"/>
      <c r="BR5" s="418"/>
      <c r="BS5" s="418"/>
      <c r="BT5" s="418"/>
      <c r="BU5" s="419"/>
      <c r="BV5" s="417">
        <v>12404487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96.8</v>
      </c>
      <c r="CU5" s="415"/>
      <c r="CV5" s="415"/>
      <c r="CW5" s="415"/>
      <c r="CX5" s="415"/>
      <c r="CY5" s="415"/>
      <c r="CZ5" s="415"/>
      <c r="DA5" s="416"/>
      <c r="DB5" s="414">
        <v>93.7</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240728</v>
      </c>
      <c r="BO6" s="418"/>
      <c r="BP6" s="418"/>
      <c r="BQ6" s="418"/>
      <c r="BR6" s="418"/>
      <c r="BS6" s="418"/>
      <c r="BT6" s="418"/>
      <c r="BU6" s="419"/>
      <c r="BV6" s="417">
        <v>267234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101.8</v>
      </c>
      <c r="CU6" s="455"/>
      <c r="CV6" s="455"/>
      <c r="CW6" s="455"/>
      <c r="CX6" s="455"/>
      <c r="CY6" s="455"/>
      <c r="CZ6" s="455"/>
      <c r="DA6" s="456"/>
      <c r="DB6" s="454">
        <v>99.8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3392</v>
      </c>
      <c r="BO7" s="418"/>
      <c r="BP7" s="418"/>
      <c r="BQ7" s="418"/>
      <c r="BR7" s="418"/>
      <c r="BS7" s="418"/>
      <c r="BT7" s="418"/>
      <c r="BU7" s="419"/>
      <c r="BV7" s="417">
        <v>8600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7422823</v>
      </c>
      <c r="CU7" s="418"/>
      <c r="CV7" s="418"/>
      <c r="CW7" s="418"/>
      <c r="CX7" s="418"/>
      <c r="CY7" s="418"/>
      <c r="CZ7" s="418"/>
      <c r="DA7" s="419"/>
      <c r="DB7" s="417">
        <v>7650351</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237336</v>
      </c>
      <c r="BO8" s="418"/>
      <c r="BP8" s="418"/>
      <c r="BQ8" s="418"/>
      <c r="BR8" s="418"/>
      <c r="BS8" s="418"/>
      <c r="BT8" s="418"/>
      <c r="BU8" s="419"/>
      <c r="BV8" s="417">
        <v>258634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0.47</v>
      </c>
      <c r="CU8" s="458"/>
      <c r="CV8" s="458"/>
      <c r="CW8" s="458"/>
      <c r="CX8" s="458"/>
      <c r="CY8" s="458"/>
      <c r="CZ8" s="458"/>
      <c r="DA8" s="459"/>
      <c r="DB8" s="457">
        <v>0.46</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29306</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-21298</v>
      </c>
      <c r="BO9" s="418"/>
      <c r="BP9" s="418"/>
      <c r="BQ9" s="418"/>
      <c r="BR9" s="418"/>
      <c r="BS9" s="418"/>
      <c r="BT9" s="418"/>
      <c r="BU9" s="419"/>
      <c r="BV9" s="417">
        <v>-57618</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19.8</v>
      </c>
      <c r="CU9" s="415"/>
      <c r="CV9" s="415"/>
      <c r="CW9" s="415"/>
      <c r="CX9" s="415"/>
      <c r="CY9" s="415"/>
      <c r="CZ9" s="415"/>
      <c r="DA9" s="416"/>
      <c r="DB9" s="414">
        <v>17.899999999999999</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29155</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42827</v>
      </c>
      <c r="BO10" s="418"/>
      <c r="BP10" s="418"/>
      <c r="BQ10" s="418"/>
      <c r="BR10" s="418"/>
      <c r="BS10" s="418"/>
      <c r="BT10" s="418"/>
      <c r="BU10" s="419"/>
      <c r="BV10" s="417">
        <v>195494</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v>267560</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29653</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500000</v>
      </c>
      <c r="BO12" s="418"/>
      <c r="BP12" s="418"/>
      <c r="BQ12" s="418"/>
      <c r="BR12" s="418"/>
      <c r="BS12" s="418"/>
      <c r="BT12" s="418"/>
      <c r="BU12" s="419"/>
      <c r="BV12" s="417">
        <v>150000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29458</v>
      </c>
      <c r="S13" s="499"/>
      <c r="T13" s="499"/>
      <c r="U13" s="499"/>
      <c r="V13" s="500"/>
      <c r="W13" s="433" t="s">
        <v>124</v>
      </c>
      <c r="X13" s="434"/>
      <c r="Y13" s="434"/>
      <c r="Z13" s="434"/>
      <c r="AA13" s="434"/>
      <c r="AB13" s="424"/>
      <c r="AC13" s="468">
        <v>1151</v>
      </c>
      <c r="AD13" s="469"/>
      <c r="AE13" s="469"/>
      <c r="AF13" s="469"/>
      <c r="AG13" s="508"/>
      <c r="AH13" s="468">
        <v>1317</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-210911</v>
      </c>
      <c r="BO13" s="418"/>
      <c r="BP13" s="418"/>
      <c r="BQ13" s="418"/>
      <c r="BR13" s="418"/>
      <c r="BS13" s="418"/>
      <c r="BT13" s="418"/>
      <c r="BU13" s="419"/>
      <c r="BV13" s="417">
        <v>-12124</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13.5</v>
      </c>
      <c r="CU13" s="415"/>
      <c r="CV13" s="415"/>
      <c r="CW13" s="415"/>
      <c r="CX13" s="415"/>
      <c r="CY13" s="415"/>
      <c r="CZ13" s="415"/>
      <c r="DA13" s="416"/>
      <c r="DB13" s="414">
        <v>13.2</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29656</v>
      </c>
      <c r="S14" s="499"/>
      <c r="T14" s="499"/>
      <c r="U14" s="499"/>
      <c r="V14" s="500"/>
      <c r="W14" s="407"/>
      <c r="X14" s="408"/>
      <c r="Y14" s="408"/>
      <c r="Z14" s="408"/>
      <c r="AA14" s="408"/>
      <c r="AB14" s="397"/>
      <c r="AC14" s="501">
        <v>8.1</v>
      </c>
      <c r="AD14" s="502"/>
      <c r="AE14" s="502"/>
      <c r="AF14" s="502"/>
      <c r="AG14" s="503"/>
      <c r="AH14" s="501">
        <v>9.5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106.6</v>
      </c>
      <c r="CU14" s="513"/>
      <c r="CV14" s="513"/>
      <c r="CW14" s="513"/>
      <c r="CX14" s="513"/>
      <c r="CY14" s="513"/>
      <c r="CZ14" s="513"/>
      <c r="DA14" s="514"/>
      <c r="DB14" s="512">
        <v>100.9</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29484</v>
      </c>
      <c r="S15" s="499"/>
      <c r="T15" s="499"/>
      <c r="U15" s="499"/>
      <c r="V15" s="500"/>
      <c r="W15" s="433" t="s">
        <v>130</v>
      </c>
      <c r="X15" s="434"/>
      <c r="Y15" s="434"/>
      <c r="Z15" s="434"/>
      <c r="AA15" s="434"/>
      <c r="AB15" s="424"/>
      <c r="AC15" s="468">
        <v>3628</v>
      </c>
      <c r="AD15" s="469"/>
      <c r="AE15" s="469"/>
      <c r="AF15" s="469"/>
      <c r="AG15" s="508"/>
      <c r="AH15" s="468">
        <v>3430</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2888311</v>
      </c>
      <c r="BO15" s="381"/>
      <c r="BP15" s="381"/>
      <c r="BQ15" s="381"/>
      <c r="BR15" s="381"/>
      <c r="BS15" s="381"/>
      <c r="BT15" s="381"/>
      <c r="BU15" s="382"/>
      <c r="BV15" s="380">
        <v>2845323</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25.6</v>
      </c>
      <c r="AD16" s="502"/>
      <c r="AE16" s="502"/>
      <c r="AF16" s="502"/>
      <c r="AG16" s="503"/>
      <c r="AH16" s="501">
        <v>24.8</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6150417</v>
      </c>
      <c r="BO16" s="418"/>
      <c r="BP16" s="418"/>
      <c r="BQ16" s="418"/>
      <c r="BR16" s="418"/>
      <c r="BS16" s="418"/>
      <c r="BT16" s="418"/>
      <c r="BU16" s="419"/>
      <c r="BV16" s="417">
        <v>6109991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9394</v>
      </c>
      <c r="AD17" s="469"/>
      <c r="AE17" s="469"/>
      <c r="AF17" s="469"/>
      <c r="AG17" s="508"/>
      <c r="AH17" s="468">
        <v>9085</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3628454</v>
      </c>
      <c r="BO17" s="418"/>
      <c r="BP17" s="418"/>
      <c r="BQ17" s="418"/>
      <c r="BR17" s="418"/>
      <c r="BS17" s="418"/>
      <c r="BT17" s="418"/>
      <c r="BU17" s="419"/>
      <c r="BV17" s="417">
        <v>3574599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67.099999999999994</v>
      </c>
      <c r="M18" s="530"/>
      <c r="N18" s="530"/>
      <c r="O18" s="530"/>
      <c r="P18" s="530"/>
      <c r="Q18" s="530"/>
      <c r="R18" s="531"/>
      <c r="S18" s="531"/>
      <c r="T18" s="531"/>
      <c r="U18" s="531"/>
      <c r="V18" s="532"/>
      <c r="W18" s="435"/>
      <c r="X18" s="436"/>
      <c r="Y18" s="436"/>
      <c r="Z18" s="436"/>
      <c r="AA18" s="436"/>
      <c r="AB18" s="427"/>
      <c r="AC18" s="533">
        <v>66.3</v>
      </c>
      <c r="AD18" s="534"/>
      <c r="AE18" s="534"/>
      <c r="AF18" s="534"/>
      <c r="AG18" s="535"/>
      <c r="AH18" s="533">
        <v>65.7</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7235356</v>
      </c>
      <c r="BO18" s="418"/>
      <c r="BP18" s="418"/>
      <c r="BQ18" s="418"/>
      <c r="BR18" s="418"/>
      <c r="BS18" s="418"/>
      <c r="BT18" s="418"/>
      <c r="BU18" s="419"/>
      <c r="BV18" s="417">
        <v>7303477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437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8847289</v>
      </c>
      <c r="BO19" s="418"/>
      <c r="BP19" s="418"/>
      <c r="BQ19" s="418"/>
      <c r="BR19" s="418"/>
      <c r="BS19" s="418"/>
      <c r="BT19" s="418"/>
      <c r="BU19" s="419"/>
      <c r="BV19" s="417">
        <v>8768770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9767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16677580</v>
      </c>
      <c r="BO23" s="418"/>
      <c r="BP23" s="418"/>
      <c r="BQ23" s="418"/>
      <c r="BR23" s="418"/>
      <c r="BS23" s="418"/>
      <c r="BT23" s="418"/>
      <c r="BU23" s="419"/>
      <c r="BV23" s="417">
        <v>16975891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7910</v>
      </c>
      <c r="R24" s="469"/>
      <c r="S24" s="469"/>
      <c r="T24" s="469"/>
      <c r="U24" s="469"/>
      <c r="V24" s="508"/>
      <c r="W24" s="563"/>
      <c r="X24" s="551"/>
      <c r="Y24" s="552"/>
      <c r="Z24" s="467" t="s">
        <v>154</v>
      </c>
      <c r="AA24" s="447"/>
      <c r="AB24" s="447"/>
      <c r="AC24" s="447"/>
      <c r="AD24" s="447"/>
      <c r="AE24" s="447"/>
      <c r="AF24" s="447"/>
      <c r="AG24" s="448"/>
      <c r="AH24" s="468">
        <v>146</v>
      </c>
      <c r="AI24" s="469"/>
      <c r="AJ24" s="469"/>
      <c r="AK24" s="469"/>
      <c r="AL24" s="508"/>
      <c r="AM24" s="468">
        <v>465594</v>
      </c>
      <c r="AN24" s="469"/>
      <c r="AO24" s="469"/>
      <c r="AP24" s="469"/>
      <c r="AQ24" s="469"/>
      <c r="AR24" s="508"/>
      <c r="AS24" s="468">
        <v>3189</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12540530</v>
      </c>
      <c r="BO24" s="418"/>
      <c r="BP24" s="418"/>
      <c r="BQ24" s="418"/>
      <c r="BR24" s="418"/>
      <c r="BS24" s="418"/>
      <c r="BT24" s="418"/>
      <c r="BU24" s="419"/>
      <c r="BV24" s="417">
        <v>12564011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6250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303376</v>
      </c>
      <c r="BO25" s="381"/>
      <c r="BP25" s="381"/>
      <c r="BQ25" s="381"/>
      <c r="BR25" s="381"/>
      <c r="BS25" s="381"/>
      <c r="BT25" s="381"/>
      <c r="BU25" s="382"/>
      <c r="BV25" s="380">
        <v>428873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5700</v>
      </c>
      <c r="R26" s="469"/>
      <c r="S26" s="469"/>
      <c r="T26" s="469"/>
      <c r="U26" s="469"/>
      <c r="V26" s="508"/>
      <c r="W26" s="563"/>
      <c r="X26" s="551"/>
      <c r="Y26" s="552"/>
      <c r="Z26" s="467" t="s">
        <v>160</v>
      </c>
      <c r="AA26" s="573"/>
      <c r="AB26" s="573"/>
      <c r="AC26" s="573"/>
      <c r="AD26" s="573"/>
      <c r="AE26" s="573"/>
      <c r="AF26" s="573"/>
      <c r="AG26" s="574"/>
      <c r="AH26" s="468">
        <v>4</v>
      </c>
      <c r="AI26" s="469"/>
      <c r="AJ26" s="469"/>
      <c r="AK26" s="469"/>
      <c r="AL26" s="508"/>
      <c r="AM26" s="468">
        <v>15320</v>
      </c>
      <c r="AN26" s="469"/>
      <c r="AO26" s="469"/>
      <c r="AP26" s="469"/>
      <c r="AQ26" s="469"/>
      <c r="AR26" s="508"/>
      <c r="AS26" s="468">
        <v>3830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3300</v>
      </c>
      <c r="R27" s="469"/>
      <c r="S27" s="469"/>
      <c r="T27" s="469"/>
      <c r="U27" s="469"/>
      <c r="V27" s="508"/>
      <c r="W27" s="563"/>
      <c r="X27" s="551"/>
      <c r="Y27" s="552"/>
      <c r="Z27" s="467" t="s">
        <v>163</v>
      </c>
      <c r="AA27" s="447"/>
      <c r="AB27" s="447"/>
      <c r="AC27" s="447"/>
      <c r="AD27" s="447"/>
      <c r="AE27" s="447"/>
      <c r="AF27" s="447"/>
      <c r="AG27" s="448"/>
      <c r="AH27" s="468">
        <v>1</v>
      </c>
      <c r="AI27" s="469"/>
      <c r="AJ27" s="469"/>
      <c r="AK27" s="469"/>
      <c r="AL27" s="508"/>
      <c r="AM27" s="468" t="s">
        <v>164</v>
      </c>
      <c r="AN27" s="469"/>
      <c r="AO27" s="469"/>
      <c r="AP27" s="469"/>
      <c r="AQ27" s="469"/>
      <c r="AR27" s="508"/>
      <c r="AS27" s="468" t="s">
        <v>164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2780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2685097</v>
      </c>
      <c r="BO28" s="381"/>
      <c r="BP28" s="381"/>
      <c r="BQ28" s="381"/>
      <c r="BR28" s="381"/>
      <c r="BS28" s="381"/>
      <c r="BT28" s="381"/>
      <c r="BU28" s="382"/>
      <c r="BV28" s="380">
        <v>3142270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12</v>
      </c>
      <c r="M29" s="469"/>
      <c r="N29" s="469"/>
      <c r="O29" s="469"/>
      <c r="P29" s="508"/>
      <c r="Q29" s="468">
        <v>2610</v>
      </c>
      <c r="R29" s="469"/>
      <c r="S29" s="469"/>
      <c r="T29" s="469"/>
      <c r="U29" s="469"/>
      <c r="V29" s="508"/>
      <c r="W29" s="564"/>
      <c r="X29" s="565"/>
      <c r="Y29" s="566"/>
      <c r="Z29" s="467" t="s">
        <v>171</v>
      </c>
      <c r="AA29" s="447"/>
      <c r="AB29" s="447"/>
      <c r="AC29" s="447"/>
      <c r="AD29" s="447"/>
      <c r="AE29" s="447"/>
      <c r="AF29" s="447"/>
      <c r="AG29" s="448"/>
      <c r="AH29" s="468">
        <v>147</v>
      </c>
      <c r="AI29" s="469"/>
      <c r="AJ29" s="469"/>
      <c r="AK29" s="469"/>
      <c r="AL29" s="508"/>
      <c r="AM29" s="468">
        <v>469609</v>
      </c>
      <c r="AN29" s="469"/>
      <c r="AO29" s="469"/>
      <c r="AP29" s="469"/>
      <c r="AQ29" s="469"/>
      <c r="AR29" s="508"/>
      <c r="AS29" s="468">
        <v>3195</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273282</v>
      </c>
      <c r="BO29" s="418"/>
      <c r="BP29" s="418"/>
      <c r="BQ29" s="418"/>
      <c r="BR29" s="418"/>
      <c r="BS29" s="418"/>
      <c r="BT29" s="418"/>
      <c r="BU29" s="419"/>
      <c r="BV29" s="417">
        <v>409986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100.5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2709819</v>
      </c>
      <c r="BO30" s="587"/>
      <c r="BP30" s="587"/>
      <c r="BQ30" s="587"/>
      <c r="BR30" s="587"/>
      <c r="BS30" s="587"/>
      <c r="BT30" s="587"/>
      <c r="BU30" s="588"/>
      <c r="BV30" s="586">
        <v>2966587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IF('各会計、関係団体の財政状況及び健全化判断比率'!B31="","",'各会計、関係団体の財政状況及び健全化判断比率'!B31)</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甘木・朝倉広域市町村圏事務組合（一般会計）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筑前町ファーマーズマーケットみなみの里</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住宅新築資金等貸付事業特別会計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IF('各会計、関係団体の財政状況及び健全化判断比率'!B32="","",'各会計、関係団体の財政状況及び健全化判断比率'!B32)</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甘木・朝倉広域市町村圏事務組合（消防特別会計）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8</v>
      </c>
      <c r="BF36" s="598"/>
      <c r="BG36" s="599" t="str">
        <f>IF('各会計、関係団体の財政状況及び健全化判断比率'!B33="","",'各会計、関係団体の財政状況及び健全化判断比率'!B33)</f>
        <v>工業用地造成事業特別会計</v>
      </c>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甘木・朝倉・三井環境施設組合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筑慈苑施設組合（一般会計）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福岡県介護保険広域連合（一般会計）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福岡県介護保険広域連合（介護保険事業特別会計）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福岡県後期高齢者医療広域連合（一般会計）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福岡県後期高齢者医療広域連合（後期高齢者医療特別会計）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福岡県市町村職員退職手当組合（一般会計）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福岡県市町村職員退職手当組合（基金特別会計）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526</v>
      </c>
      <c r="D34" s="1184"/>
      <c r="E34" s="1185"/>
      <c r="F34" s="32">
        <v>0.18</v>
      </c>
      <c r="G34" s="33" t="s">
        <v>527</v>
      </c>
      <c r="H34" s="33" t="s">
        <v>528</v>
      </c>
      <c r="I34" s="33" t="s">
        <v>529</v>
      </c>
      <c r="J34" s="34" t="s">
        <v>530</v>
      </c>
      <c r="K34" s="22"/>
      <c r="L34" s="22"/>
      <c r="M34" s="22"/>
      <c r="N34" s="22"/>
      <c r="O34" s="22"/>
      <c r="P34" s="22"/>
    </row>
    <row r="35" spans="1:16" ht="39" customHeight="1">
      <c r="A35" s="22"/>
      <c r="B35" s="35"/>
      <c r="C35" s="1178" t="s">
        <v>531</v>
      </c>
      <c r="D35" s="1179"/>
      <c r="E35" s="1180"/>
      <c r="F35" s="36">
        <v>2.04</v>
      </c>
      <c r="G35" s="37">
        <v>2.7</v>
      </c>
      <c r="H35" s="37">
        <v>3.87</v>
      </c>
      <c r="I35" s="37">
        <v>4.46</v>
      </c>
      <c r="J35" s="38">
        <v>5.14</v>
      </c>
      <c r="K35" s="22"/>
      <c r="L35" s="22"/>
      <c r="M35" s="22"/>
      <c r="N35" s="22"/>
      <c r="O35" s="22"/>
      <c r="P35" s="22"/>
    </row>
    <row r="36" spans="1:16" ht="39" customHeight="1">
      <c r="A36" s="22"/>
      <c r="B36" s="35"/>
      <c r="C36" s="1178" t="s">
        <v>532</v>
      </c>
      <c r="D36" s="1179"/>
      <c r="E36" s="1180"/>
      <c r="F36" s="36">
        <v>3.81</v>
      </c>
      <c r="G36" s="37">
        <v>3.34</v>
      </c>
      <c r="H36" s="37">
        <v>4.0599999999999996</v>
      </c>
      <c r="I36" s="37">
        <v>3.27</v>
      </c>
      <c r="J36" s="38">
        <v>3.01</v>
      </c>
      <c r="K36" s="22"/>
      <c r="L36" s="22"/>
      <c r="M36" s="22"/>
      <c r="N36" s="22"/>
      <c r="O36" s="22"/>
      <c r="P36" s="22"/>
    </row>
    <row r="37" spans="1:16" ht="39" customHeight="1">
      <c r="A37" s="22"/>
      <c r="B37" s="35"/>
      <c r="C37" s="1178" t="s">
        <v>533</v>
      </c>
      <c r="D37" s="1179"/>
      <c r="E37" s="1180"/>
      <c r="F37" s="36">
        <v>0.09</v>
      </c>
      <c r="G37" s="37">
        <v>0.08</v>
      </c>
      <c r="H37" s="37">
        <v>0.09</v>
      </c>
      <c r="I37" s="37">
        <v>0.1</v>
      </c>
      <c r="J37" s="38">
        <v>0.18</v>
      </c>
      <c r="K37" s="22"/>
      <c r="L37" s="22"/>
      <c r="M37" s="22"/>
      <c r="N37" s="22"/>
      <c r="O37" s="22"/>
      <c r="P37" s="22"/>
    </row>
    <row r="38" spans="1:16" ht="39" customHeight="1">
      <c r="A38" s="22"/>
      <c r="B38" s="35"/>
      <c r="C38" s="1178" t="s">
        <v>534</v>
      </c>
      <c r="D38" s="1179"/>
      <c r="E38" s="1180"/>
      <c r="F38" s="36">
        <v>7.0000000000000007E-2</v>
      </c>
      <c r="G38" s="37">
        <v>7.0000000000000007E-2</v>
      </c>
      <c r="H38" s="37">
        <v>0.09</v>
      </c>
      <c r="I38" s="37">
        <v>0.1</v>
      </c>
      <c r="J38" s="38">
        <v>0.06</v>
      </c>
      <c r="K38" s="22"/>
      <c r="L38" s="22"/>
      <c r="M38" s="22"/>
      <c r="N38" s="22"/>
      <c r="O38" s="22"/>
      <c r="P38" s="22"/>
    </row>
    <row r="39" spans="1:16" ht="39" customHeight="1">
      <c r="A39" s="22"/>
      <c r="B39" s="35"/>
      <c r="C39" s="1178" t="s">
        <v>535</v>
      </c>
      <c r="D39" s="1179"/>
      <c r="E39" s="1180"/>
      <c r="F39" s="36">
        <v>0</v>
      </c>
      <c r="G39" s="37">
        <v>0</v>
      </c>
      <c r="H39" s="37">
        <v>0</v>
      </c>
      <c r="I39" s="37">
        <v>0.02</v>
      </c>
      <c r="J39" s="38">
        <v>0.04</v>
      </c>
      <c r="K39" s="22"/>
      <c r="L39" s="22"/>
      <c r="M39" s="22"/>
      <c r="N39" s="22"/>
      <c r="O39" s="22"/>
      <c r="P39" s="22"/>
    </row>
    <row r="40" spans="1:16" ht="39" customHeight="1">
      <c r="A40" s="22"/>
      <c r="B40" s="35"/>
      <c r="C40" s="1178" t="s">
        <v>536</v>
      </c>
      <c r="D40" s="1179"/>
      <c r="E40" s="1180"/>
      <c r="F40" s="36">
        <v>0.04</v>
      </c>
      <c r="G40" s="37">
        <v>0.02</v>
      </c>
      <c r="H40" s="37">
        <v>0.01</v>
      </c>
      <c r="I40" s="37">
        <v>0.02</v>
      </c>
      <c r="J40" s="38">
        <v>0.02</v>
      </c>
      <c r="K40" s="22"/>
      <c r="L40" s="22"/>
      <c r="M40" s="22"/>
      <c r="N40" s="22"/>
      <c r="O40" s="22"/>
      <c r="P40" s="22"/>
    </row>
    <row r="41" spans="1:16" ht="39" customHeight="1">
      <c r="A41" s="22"/>
      <c r="B41" s="35"/>
      <c r="C41" s="1178" t="s">
        <v>537</v>
      </c>
      <c r="D41" s="1179"/>
      <c r="E41" s="1180"/>
      <c r="F41" s="36">
        <v>0.01</v>
      </c>
      <c r="G41" s="37">
        <v>0.01</v>
      </c>
      <c r="H41" s="37">
        <v>0.01</v>
      </c>
      <c r="I41" s="37">
        <v>0.01</v>
      </c>
      <c r="J41" s="38">
        <v>0.01</v>
      </c>
      <c r="K41" s="22"/>
      <c r="L41" s="22"/>
      <c r="M41" s="22"/>
      <c r="N41" s="22"/>
      <c r="O41" s="22"/>
      <c r="P41" s="22"/>
    </row>
    <row r="42" spans="1:16" ht="39" customHeight="1">
      <c r="A42" s="22"/>
      <c r="B42" s="39"/>
      <c r="C42" s="1178" t="s">
        <v>538</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539</v>
      </c>
      <c r="D43" s="1182"/>
      <c r="E43" s="1183"/>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1704</v>
      </c>
      <c r="L45" s="60">
        <v>1658</v>
      </c>
      <c r="M45" s="60">
        <v>1666</v>
      </c>
      <c r="N45" s="60">
        <v>1634</v>
      </c>
      <c r="O45" s="61">
        <v>1539</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v>10</v>
      </c>
      <c r="L47" s="64">
        <v>7</v>
      </c>
      <c r="M47" s="64" t="s">
        <v>479</v>
      </c>
      <c r="N47" s="64" t="s">
        <v>479</v>
      </c>
      <c r="O47" s="65" t="s">
        <v>479</v>
      </c>
      <c r="P47" s="48"/>
      <c r="Q47" s="48"/>
      <c r="R47" s="48"/>
      <c r="S47" s="48"/>
      <c r="T47" s="48"/>
      <c r="U47" s="48"/>
    </row>
    <row r="48" spans="1:21" ht="30.75" customHeight="1">
      <c r="A48" s="48"/>
      <c r="B48" s="1196"/>
      <c r="C48" s="1197"/>
      <c r="D48" s="62"/>
      <c r="E48" s="1188" t="s">
        <v>15</v>
      </c>
      <c r="F48" s="1188"/>
      <c r="G48" s="1188"/>
      <c r="H48" s="1188"/>
      <c r="I48" s="1188"/>
      <c r="J48" s="1189"/>
      <c r="K48" s="63">
        <v>640</v>
      </c>
      <c r="L48" s="64">
        <v>700</v>
      </c>
      <c r="M48" s="64">
        <v>715</v>
      </c>
      <c r="N48" s="64">
        <v>760</v>
      </c>
      <c r="O48" s="65">
        <v>783</v>
      </c>
      <c r="P48" s="48"/>
      <c r="Q48" s="48"/>
      <c r="R48" s="48"/>
      <c r="S48" s="48"/>
      <c r="T48" s="48"/>
      <c r="U48" s="48"/>
    </row>
    <row r="49" spans="1:21" ht="30.75" customHeight="1">
      <c r="A49" s="48"/>
      <c r="B49" s="1196"/>
      <c r="C49" s="1197"/>
      <c r="D49" s="62"/>
      <c r="E49" s="1188" t="s">
        <v>16</v>
      </c>
      <c r="F49" s="1188"/>
      <c r="G49" s="1188"/>
      <c r="H49" s="1188"/>
      <c r="I49" s="1188"/>
      <c r="J49" s="1189"/>
      <c r="K49" s="63">
        <v>150</v>
      </c>
      <c r="L49" s="64">
        <v>149</v>
      </c>
      <c r="M49" s="64">
        <v>150</v>
      </c>
      <c r="N49" s="64">
        <v>152</v>
      </c>
      <c r="O49" s="65">
        <v>129</v>
      </c>
      <c r="P49" s="48"/>
      <c r="Q49" s="48"/>
      <c r="R49" s="48"/>
      <c r="S49" s="48"/>
      <c r="T49" s="48"/>
      <c r="U49" s="48"/>
    </row>
    <row r="50" spans="1:21" ht="30.75" customHeight="1">
      <c r="A50" s="48"/>
      <c r="B50" s="1196"/>
      <c r="C50" s="1197"/>
      <c r="D50" s="62"/>
      <c r="E50" s="1188" t="s">
        <v>17</v>
      </c>
      <c r="F50" s="1188"/>
      <c r="G50" s="1188"/>
      <c r="H50" s="1188"/>
      <c r="I50" s="1188"/>
      <c r="J50" s="1189"/>
      <c r="K50" s="63">
        <v>24</v>
      </c>
      <c r="L50" s="64">
        <v>24</v>
      </c>
      <c r="M50" s="64">
        <v>24</v>
      </c>
      <c r="N50" s="64">
        <v>24</v>
      </c>
      <c r="O50" s="65">
        <v>23</v>
      </c>
      <c r="P50" s="48"/>
      <c r="Q50" s="48"/>
      <c r="R50" s="48"/>
      <c r="S50" s="48"/>
      <c r="T50" s="48"/>
      <c r="U50" s="48"/>
    </row>
    <row r="51" spans="1:21" ht="30.75" customHeight="1">
      <c r="A51" s="48"/>
      <c r="B51" s="1198"/>
      <c r="C51" s="1199"/>
      <c r="D51" s="66"/>
      <c r="E51" s="1188" t="s">
        <v>18</v>
      </c>
      <c r="F51" s="1188"/>
      <c r="G51" s="1188"/>
      <c r="H51" s="1188"/>
      <c r="I51" s="1188"/>
      <c r="J51" s="1189"/>
      <c r="K51" s="63" t="s">
        <v>479</v>
      </c>
      <c r="L51" s="64" t="s">
        <v>479</v>
      </c>
      <c r="M51" s="64" t="s">
        <v>479</v>
      </c>
      <c r="N51" s="64" t="s">
        <v>479</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1728</v>
      </c>
      <c r="L52" s="64">
        <v>1734</v>
      </c>
      <c r="M52" s="64">
        <v>1788</v>
      </c>
      <c r="N52" s="64">
        <v>1769</v>
      </c>
      <c r="O52" s="65">
        <v>1642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800</v>
      </c>
      <c r="L53" s="69">
        <v>804</v>
      </c>
      <c r="M53" s="69">
        <v>767</v>
      </c>
      <c r="N53" s="69">
        <v>801</v>
      </c>
      <c r="O53" s="70">
        <v>832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02" t="s">
        <v>24</v>
      </c>
      <c r="C41" s="1203"/>
      <c r="D41" s="81"/>
      <c r="E41" s="1208" t="s">
        <v>25</v>
      </c>
      <c r="F41" s="1208"/>
      <c r="G41" s="1208"/>
      <c r="H41" s="1209"/>
      <c r="I41" s="82">
        <v>18241</v>
      </c>
      <c r="J41" s="83">
        <v>17613</v>
      </c>
      <c r="K41" s="83">
        <v>17208</v>
      </c>
      <c r="L41" s="83">
        <v>16976</v>
      </c>
      <c r="M41" s="84">
        <v>16678</v>
      </c>
    </row>
    <row r="42" spans="2:13" ht="27.75" customHeight="1">
      <c r="B42" s="1204"/>
      <c r="C42" s="1205"/>
      <c r="D42" s="85"/>
      <c r="E42" s="1210" t="s">
        <v>26</v>
      </c>
      <c r="F42" s="1210"/>
      <c r="G42" s="1210"/>
      <c r="H42" s="1211"/>
      <c r="I42" s="86" t="s">
        <v>479</v>
      </c>
      <c r="J42" s="87" t="s">
        <v>479</v>
      </c>
      <c r="K42" s="87" t="s">
        <v>479</v>
      </c>
      <c r="L42" s="87">
        <v>124</v>
      </c>
      <c r="M42" s="88">
        <v>109</v>
      </c>
    </row>
    <row r="43" spans="2:13" ht="27.75" customHeight="1">
      <c r="B43" s="1204"/>
      <c r="C43" s="1205"/>
      <c r="D43" s="85"/>
      <c r="E43" s="1210" t="s">
        <v>27</v>
      </c>
      <c r="F43" s="1210"/>
      <c r="G43" s="1210"/>
      <c r="H43" s="1211"/>
      <c r="I43" s="86">
        <v>12943</v>
      </c>
      <c r="J43" s="87">
        <v>12872</v>
      </c>
      <c r="K43" s="87">
        <v>12731</v>
      </c>
      <c r="L43" s="87">
        <v>12454</v>
      </c>
      <c r="M43" s="88">
        <v>11982</v>
      </c>
    </row>
    <row r="44" spans="2:13" ht="27.75" customHeight="1">
      <c r="B44" s="1204"/>
      <c r="C44" s="1205"/>
      <c r="D44" s="85"/>
      <c r="E44" s="1210" t="s">
        <v>28</v>
      </c>
      <c r="F44" s="1210"/>
      <c r="G44" s="1210"/>
      <c r="H44" s="1211"/>
      <c r="I44" s="86">
        <v>722</v>
      </c>
      <c r="J44" s="87">
        <v>624</v>
      </c>
      <c r="K44" s="87">
        <v>512</v>
      </c>
      <c r="L44" s="87">
        <v>427</v>
      </c>
      <c r="M44" s="88">
        <v>297</v>
      </c>
    </row>
    <row r="45" spans="2:13" ht="27.75" customHeight="1">
      <c r="B45" s="1204"/>
      <c r="C45" s="1205"/>
      <c r="D45" s="85"/>
      <c r="E45" s="1210" t="s">
        <v>29</v>
      </c>
      <c r="F45" s="1210"/>
      <c r="G45" s="1210"/>
      <c r="H45" s="1211"/>
      <c r="I45" s="86">
        <v>1196</v>
      </c>
      <c r="J45" s="87">
        <v>1427</v>
      </c>
      <c r="K45" s="87">
        <v>1299</v>
      </c>
      <c r="L45" s="87">
        <v>1242</v>
      </c>
      <c r="M45" s="88">
        <v>1209</v>
      </c>
    </row>
    <row r="46" spans="2:13" ht="27.75" customHeight="1">
      <c r="B46" s="1204"/>
      <c r="C46" s="1205"/>
      <c r="D46" s="89"/>
      <c r="E46" s="1210" t="s">
        <v>30</v>
      </c>
      <c r="F46" s="1210"/>
      <c r="G46" s="1210"/>
      <c r="H46" s="1211"/>
      <c r="I46" s="86" t="s">
        <v>479</v>
      </c>
      <c r="J46" s="87" t="s">
        <v>479</v>
      </c>
      <c r="K46" s="87" t="s">
        <v>479</v>
      </c>
      <c r="L46" s="87" t="s">
        <v>479</v>
      </c>
      <c r="M46" s="88" t="s">
        <v>479</v>
      </c>
    </row>
    <row r="47" spans="2:13" ht="27.75" customHeight="1">
      <c r="B47" s="1204"/>
      <c r="C47" s="1205"/>
      <c r="D47" s="90"/>
      <c r="E47" s="1212" t="s">
        <v>31</v>
      </c>
      <c r="F47" s="1213"/>
      <c r="G47" s="1213"/>
      <c r="H47" s="1214"/>
      <c r="I47" s="86" t="s">
        <v>479</v>
      </c>
      <c r="J47" s="87" t="s">
        <v>479</v>
      </c>
      <c r="K47" s="87" t="s">
        <v>479</v>
      </c>
      <c r="L47" s="87" t="s">
        <v>479</v>
      </c>
      <c r="M47" s="88" t="s">
        <v>479</v>
      </c>
    </row>
    <row r="48" spans="2:13" ht="27.75" customHeight="1">
      <c r="B48" s="1204"/>
      <c r="C48" s="1205"/>
      <c r="D48" s="85"/>
      <c r="E48" s="1210" t="s">
        <v>32</v>
      </c>
      <c r="F48" s="1210"/>
      <c r="G48" s="1210"/>
      <c r="H48" s="1211"/>
      <c r="I48" s="86" t="s">
        <v>479</v>
      </c>
      <c r="J48" s="87" t="s">
        <v>479</v>
      </c>
      <c r="K48" s="87" t="s">
        <v>479</v>
      </c>
      <c r="L48" s="87" t="s">
        <v>479</v>
      </c>
      <c r="M48" s="88" t="s">
        <v>479</v>
      </c>
    </row>
    <row r="49" spans="2:13" ht="27.75" customHeight="1">
      <c r="B49" s="1206"/>
      <c r="C49" s="1207"/>
      <c r="D49" s="85"/>
      <c r="E49" s="1210" t="s">
        <v>33</v>
      </c>
      <c r="F49" s="1210"/>
      <c r="G49" s="1210"/>
      <c r="H49" s="1211"/>
      <c r="I49" s="86" t="s">
        <v>479</v>
      </c>
      <c r="J49" s="87" t="s">
        <v>479</v>
      </c>
      <c r="K49" s="87" t="s">
        <v>479</v>
      </c>
      <c r="L49" s="87" t="s">
        <v>479</v>
      </c>
      <c r="M49" s="88" t="s">
        <v>479</v>
      </c>
    </row>
    <row r="50" spans="2:13" ht="27.75" customHeight="1">
      <c r="B50" s="1215" t="s">
        <v>34</v>
      </c>
      <c r="C50" s="1216"/>
      <c r="D50" s="91"/>
      <c r="E50" s="1210" t="s">
        <v>35</v>
      </c>
      <c r="F50" s="1210"/>
      <c r="G50" s="1210"/>
      <c r="H50" s="1211"/>
      <c r="I50" s="86">
        <v>7078</v>
      </c>
      <c r="J50" s="87">
        <v>6506</v>
      </c>
      <c r="K50" s="87">
        <v>6549</v>
      </c>
      <c r="L50" s="87">
        <v>6407</v>
      </c>
      <c r="M50" s="88">
        <v>5674</v>
      </c>
    </row>
    <row r="51" spans="2:13" ht="27.75" customHeight="1">
      <c r="B51" s="1204"/>
      <c r="C51" s="1205"/>
      <c r="D51" s="85"/>
      <c r="E51" s="1210" t="s">
        <v>36</v>
      </c>
      <c r="F51" s="1210"/>
      <c r="G51" s="1210"/>
      <c r="H51" s="1211"/>
      <c r="I51" s="86">
        <v>957</v>
      </c>
      <c r="J51" s="87">
        <v>889</v>
      </c>
      <c r="K51" s="87">
        <v>860</v>
      </c>
      <c r="L51" s="87">
        <v>793</v>
      </c>
      <c r="M51" s="88">
        <v>654</v>
      </c>
    </row>
    <row r="52" spans="2:13" ht="27.75" customHeight="1">
      <c r="B52" s="1206"/>
      <c r="C52" s="1207"/>
      <c r="D52" s="85"/>
      <c r="E52" s="1210" t="s">
        <v>37</v>
      </c>
      <c r="F52" s="1210"/>
      <c r="G52" s="1210"/>
      <c r="H52" s="1211"/>
      <c r="I52" s="86">
        <v>19606</v>
      </c>
      <c r="J52" s="87">
        <v>18869</v>
      </c>
      <c r="K52" s="87">
        <v>18365</v>
      </c>
      <c r="L52" s="87">
        <v>18018</v>
      </c>
      <c r="M52" s="88">
        <v>17723</v>
      </c>
    </row>
    <row r="53" spans="2:13" ht="27.75" customHeight="1" thickBot="1">
      <c r="B53" s="1217" t="s">
        <v>21</v>
      </c>
      <c r="C53" s="1218"/>
      <c r="D53" s="92"/>
      <c r="E53" s="1219" t="s">
        <v>38</v>
      </c>
      <c r="F53" s="1219"/>
      <c r="G53" s="1219"/>
      <c r="H53" s="1220"/>
      <c r="I53" s="93">
        <v>5460</v>
      </c>
      <c r="J53" s="94">
        <v>6271</v>
      </c>
      <c r="K53" s="94">
        <v>5976</v>
      </c>
      <c r="L53" s="94">
        <v>6004</v>
      </c>
      <c r="M53" s="95">
        <v>6222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33142</v>
      </c>
      <c r="E3" s="118"/>
      <c r="F3" s="119">
        <v>46819</v>
      </c>
      <c r="G3" s="120"/>
      <c r="H3" s="121"/>
    </row>
    <row r="4" spans="1:8">
      <c r="A4" s="122"/>
      <c r="B4" s="123"/>
      <c r="C4" s="124"/>
      <c r="D4" s="125">
        <v>12429</v>
      </c>
      <c r="E4" s="126"/>
      <c r="F4" s="127">
        <v>24121</v>
      </c>
      <c r="G4" s="128"/>
      <c r="H4" s="129"/>
    </row>
    <row r="5" spans="1:8">
      <c r="A5" s="110" t="s">
        <v>513</v>
      </c>
      <c r="B5" s="115"/>
      <c r="C5" s="116"/>
      <c r="D5" s="117">
        <v>42848</v>
      </c>
      <c r="E5" s="118"/>
      <c r="F5" s="119">
        <v>53270</v>
      </c>
      <c r="G5" s="120"/>
      <c r="H5" s="121"/>
    </row>
    <row r="6" spans="1:8">
      <c r="A6" s="122"/>
      <c r="B6" s="123"/>
      <c r="C6" s="124"/>
      <c r="D6" s="125">
        <v>11297</v>
      </c>
      <c r="E6" s="126"/>
      <c r="F6" s="127">
        <v>24316</v>
      </c>
      <c r="G6" s="128"/>
      <c r="H6" s="129"/>
    </row>
    <row r="7" spans="1:8">
      <c r="A7" s="110" t="s">
        <v>514</v>
      </c>
      <c r="B7" s="115"/>
      <c r="C7" s="116"/>
      <c r="D7" s="117">
        <v>48759</v>
      </c>
      <c r="E7" s="118"/>
      <c r="F7" s="119">
        <v>53292</v>
      </c>
      <c r="G7" s="120"/>
      <c r="H7" s="121"/>
    </row>
    <row r="8" spans="1:8">
      <c r="A8" s="122"/>
      <c r="B8" s="123"/>
      <c r="C8" s="124"/>
      <c r="D8" s="125">
        <v>14289</v>
      </c>
      <c r="E8" s="126"/>
      <c r="F8" s="127">
        <v>28900</v>
      </c>
      <c r="G8" s="128"/>
      <c r="H8" s="129"/>
    </row>
    <row r="9" spans="1:8">
      <c r="A9" s="110" t="s">
        <v>515</v>
      </c>
      <c r="B9" s="115"/>
      <c r="C9" s="116"/>
      <c r="D9" s="117">
        <v>46618</v>
      </c>
      <c r="E9" s="118"/>
      <c r="F9" s="119">
        <v>49919</v>
      </c>
      <c r="G9" s="120"/>
      <c r="H9" s="121"/>
    </row>
    <row r="10" spans="1:8">
      <c r="A10" s="122"/>
      <c r="B10" s="123"/>
      <c r="C10" s="124"/>
      <c r="D10" s="125">
        <v>27541</v>
      </c>
      <c r="E10" s="126"/>
      <c r="F10" s="127">
        <v>26398</v>
      </c>
      <c r="G10" s="128"/>
      <c r="H10" s="129"/>
    </row>
    <row r="11" spans="1:8">
      <c r="A11" s="110" t="s">
        <v>516</v>
      </c>
      <c r="B11" s="115"/>
      <c r="C11" s="116"/>
      <c r="D11" s="117">
        <v>61853</v>
      </c>
      <c r="E11" s="118"/>
      <c r="F11" s="119">
        <v>47738</v>
      </c>
      <c r="G11" s="120"/>
      <c r="H11" s="121"/>
    </row>
    <row r="12" spans="1:8">
      <c r="A12" s="122"/>
      <c r="B12" s="123"/>
      <c r="C12" s="130"/>
      <c r="D12" s="125">
        <v>34058</v>
      </c>
      <c r="E12" s="126"/>
      <c r="F12" s="127">
        <v>24937</v>
      </c>
      <c r="G12" s="128"/>
      <c r="H12" s="129"/>
    </row>
    <row r="13" spans="1:8">
      <c r="A13" s="110"/>
      <c r="B13" s="115"/>
      <c r="C13" s="131"/>
      <c r="D13" s="132">
        <v>46644</v>
      </c>
      <c r="E13" s="133"/>
      <c r="F13" s="134">
        <v>50208</v>
      </c>
      <c r="G13" s="135"/>
      <c r="H13" s="121"/>
    </row>
    <row r="14" spans="1:8">
      <c r="A14" s="122"/>
      <c r="B14" s="123"/>
      <c r="C14" s="124"/>
      <c r="D14" s="125">
        <v>19923</v>
      </c>
      <c r="E14" s="126"/>
      <c r="F14" s="127">
        <v>25734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3.9</v>
      </c>
      <c r="C19" s="136">
        <f>ROUND(VALUE(SUBSTITUTE(実質収支比率等に係る経年分析!G$48,"▲","-")),2)</f>
        <v>3.43</v>
      </c>
      <c r="D19" s="136">
        <f>ROUND(VALUE(SUBSTITUTE(実質収支比率等に係る経年分析!H$48,"▲","-")),2)</f>
        <v>4.17</v>
      </c>
      <c r="E19" s="136">
        <f>ROUND(VALUE(SUBSTITUTE(実質収支比率等に係る経年分析!I$48,"▲","-")),2)</f>
        <v>3.38</v>
      </c>
      <c r="F19" s="136">
        <f>ROUND(VALUE(SUBSTITUTE(実質収支比率等に係る経年分析!J$48,"▲","-")),2)</f>
        <v>3.2</v>
      </c>
    </row>
    <row r="20" spans="1:11">
      <c r="A20" s="136" t="s">
        <v>43</v>
      </c>
      <c r="B20" s="136">
        <f>ROUND(VALUE(SUBSTITUTE(実質収支比率等に係る経年分析!F$47,"▲","-")),2)</f>
        <v>39</v>
      </c>
      <c r="C20" s="136">
        <f>ROUND(VALUE(SUBSTITUTE(実質収支比率等に係る経年分析!G$47,"▲","-")),2)</f>
        <v>39.549999999999997</v>
      </c>
      <c r="D20" s="136">
        <f>ROUND(VALUE(SUBSTITUTE(実質収支比率等に係る経年分析!H$47,"▲","-")),2)</f>
        <v>40.799999999999997</v>
      </c>
      <c r="E20" s="136">
        <f>ROUND(VALUE(SUBSTITUTE(実質収支比率等に係る経年分析!I$47,"▲","-")),2)</f>
        <v>41.07</v>
      </c>
      <c r="F20" s="136">
        <f>ROUND(VALUE(SUBSTITUTE(実質収支比率等に係る経年分析!J$47,"▲","-")),2)</f>
        <v>36.17</v>
      </c>
    </row>
    <row r="21" spans="1:11">
      <c r="A21" s="136" t="s">
        <v>44</v>
      </c>
      <c r="B21" s="136">
        <f>IF(ISNUMBER(VALUE(SUBSTITUTE(実質収支比率等に係る経年分析!F$49,"▲","-"))),ROUND(VALUE(SUBSTITUTE(実質収支比率等に係る経年分析!F$49,"▲","-")),2),NA())</f>
        <v>6.8</v>
      </c>
      <c r="C21" s="136">
        <f>IF(ISNUMBER(VALUE(SUBSTITUTE(実質収支比率等に係る経年分析!G$49,"▲","-"))),ROUND(VALUE(SUBSTITUTE(実質収支比率等に係る経年分析!G$49,"▲","-")),2),NA())</f>
        <v>0.57999999999999996</v>
      </c>
      <c r="D21" s="136">
        <f>IF(ISNUMBER(VALUE(SUBSTITUTE(実質収支比率等に係る経年分析!H$49,"▲","-"))),ROUND(VALUE(SUBSTITUTE(実質収支比率等に係る経年分析!H$49,"▲","-")),2),NA())</f>
        <v>2.2999999999999998</v>
      </c>
      <c r="E21" s="136">
        <f>IF(ISNUMBER(VALUE(SUBSTITUTE(実質収支比率等に係る経年分析!I$49,"▲","-"))),ROUND(VALUE(SUBSTITUTE(実質収支比率等に係る経年分析!I$49,"▲","-")),2),NA())</f>
        <v>-0.16</v>
      </c>
      <c r="F21" s="136">
        <f>IF(ISNUMBER(VALUE(SUBSTITUTE(実質収支比率等に係る経年分析!J$49,"▲","-"))),ROUND(VALUE(SUBSTITUTE(実質収支比率等に係る経年分析!J$49,"▲","-")),2),NA())</f>
        <v>-2.84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工業用地造成事業特別会計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7.0000000000000007E-2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7.0000000000000007E-2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0.06</v>
      </c>
    </row>
    <row r="33" spans="1:16">
      <c r="A33" s="137" t="str">
        <f>IF(連結実質赤字比率に係る赤字・黒字の構成分析!C$37="",NA(),連結実質赤字比率に係る赤字・黒字の構成分析!C$37)</f>
        <v>住宅新築資金等貸付事業特別会計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0.18</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3.81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3.34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4.0599999999999996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3.27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3.01</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3.87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4.46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5.14</v>
      </c>
    </row>
    <row r="36" spans="1:16">
      <c r="A36" s="137" t="str">
        <f>IF(連結実質赤字比率に係る赤字・黒字の構成分析!C$34="",NA(),連結実質赤字比率に係る赤字・黒字の構成分析!C$34)</f>
        <v>国民健康保険事業特別会計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0.18</v>
      </c>
      <c r="D36" s="137">
        <f>IF(ROUND(VALUE(SUBSTITUTE(連結実質赤字比率に係る赤字・黒字の構成分析!G$34,"▲", "-")), 2) &lt; 0, ABS(ROUND(VALUE(SUBSTITUTE(連結実質赤字比率に係る赤字・黒字の構成分析!G$34,"▲", "-")), 2)), NA())</f>
        <v>1.34</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2.31</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3.24</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1.38</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1728</v>
      </c>
      <c r="E42" s="138"/>
      <c r="F42" s="138"/>
      <c r="G42" s="138">
        <f>'実質公債費比率（分子）の構造'!L$52</f>
        <v>1734</v>
      </c>
      <c r="H42" s="138"/>
      <c r="I42" s="138"/>
      <c r="J42" s="138">
        <f>'実質公債費比率（分子）の構造'!M$52</f>
        <v>1788</v>
      </c>
      <c r="K42" s="138"/>
      <c r="L42" s="138"/>
      <c r="M42" s="138">
        <f>'実質公債費比率（分子）の構造'!N$52</f>
        <v>1769</v>
      </c>
      <c r="N42" s="138"/>
      <c r="O42" s="138"/>
      <c r="P42" s="138">
        <f>'実質公債費比率（分子）の構造'!O$52</f>
        <v>1642</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c r="A44" s="138" t="s">
        <v>53</v>
      </c>
      <c r="B44" s="138">
        <f>'実質公債費比率（分子）の構造'!K$50</f>
        <v>24</v>
      </c>
      <c r="C44" s="138"/>
      <c r="D44" s="138"/>
      <c r="E44" s="138">
        <f>'実質公債費比率（分子）の構造'!L$50</f>
        <v>24</v>
      </c>
      <c r="F44" s="138"/>
      <c r="G44" s="138"/>
      <c r="H44" s="138">
        <f>'実質公債費比率（分子）の構造'!M$50</f>
        <v>24</v>
      </c>
      <c r="I44" s="138"/>
      <c r="J44" s="138"/>
      <c r="K44" s="138">
        <f>'実質公債費比率（分子）の構造'!N$50</f>
        <v>24</v>
      </c>
      <c r="L44" s="138"/>
      <c r="M44" s="138"/>
      <c r="N44" s="138">
        <f>'実質公債費比率（分子）の構造'!O$50</f>
        <v>23</v>
      </c>
      <c r="O44" s="138"/>
      <c r="P44" s="138"/>
    </row>
    <row r="45" spans="1:16">
      <c r="A45" s="138" t="s">
        <v>54</v>
      </c>
      <c r="B45" s="138">
        <f>'実質公債費比率（分子）の構造'!K$49</f>
        <v>150</v>
      </c>
      <c r="C45" s="138"/>
      <c r="D45" s="138"/>
      <c r="E45" s="138">
        <f>'実質公債費比率（分子）の構造'!L$49</f>
        <v>149</v>
      </c>
      <c r="F45" s="138"/>
      <c r="G45" s="138"/>
      <c r="H45" s="138">
        <f>'実質公債費比率（分子）の構造'!M$49</f>
        <v>150</v>
      </c>
      <c r="I45" s="138"/>
      <c r="J45" s="138"/>
      <c r="K45" s="138">
        <f>'実質公債費比率（分子）の構造'!N$49</f>
        <v>152</v>
      </c>
      <c r="L45" s="138"/>
      <c r="M45" s="138"/>
      <c r="N45" s="138">
        <f>'実質公債費比率（分子）の構造'!O$49</f>
        <v>129</v>
      </c>
      <c r="O45" s="138"/>
      <c r="P45" s="138"/>
    </row>
    <row r="46" spans="1:16">
      <c r="A46" s="138" t="s">
        <v>55</v>
      </c>
      <c r="B46" s="138">
        <f>'実質公債費比率（分子）の構造'!K$48</f>
        <v>640</v>
      </c>
      <c r="C46" s="138"/>
      <c r="D46" s="138"/>
      <c r="E46" s="138">
        <f>'実質公債費比率（分子）の構造'!L$48</f>
        <v>700</v>
      </c>
      <c r="F46" s="138"/>
      <c r="G46" s="138"/>
      <c r="H46" s="138">
        <f>'実質公債費比率（分子）の構造'!M$48</f>
        <v>715</v>
      </c>
      <c r="I46" s="138"/>
      <c r="J46" s="138"/>
      <c r="K46" s="138">
        <f>'実質公債費比率（分子）の構造'!N$48</f>
        <v>760</v>
      </c>
      <c r="L46" s="138"/>
      <c r="M46" s="138"/>
      <c r="N46" s="138">
        <f>'実質公債費比率（分子）の構造'!O$48</f>
        <v>783</v>
      </c>
      <c r="O46" s="138"/>
      <c r="P46" s="138"/>
    </row>
    <row r="47" spans="1:16">
      <c r="A47" s="138" t="s">
        <v>56</v>
      </c>
      <c r="B47" s="138">
        <f>'実質公債費比率（分子）の構造'!K$47</f>
        <v>10</v>
      </c>
      <c r="C47" s="138"/>
      <c r="D47" s="138"/>
      <c r="E47" s="138">
        <f>'実質公債費比率（分子）の構造'!L$47</f>
        <v>7</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1704</v>
      </c>
      <c r="C49" s="138"/>
      <c r="D49" s="138"/>
      <c r="E49" s="138">
        <f>'実質公債費比率（分子）の構造'!L$45</f>
        <v>1658</v>
      </c>
      <c r="F49" s="138"/>
      <c r="G49" s="138"/>
      <c r="H49" s="138">
        <f>'実質公債費比率（分子）の構造'!M$45</f>
        <v>1666</v>
      </c>
      <c r="I49" s="138"/>
      <c r="J49" s="138"/>
      <c r="K49" s="138">
        <f>'実質公債費比率（分子）の構造'!N$45</f>
        <v>1634</v>
      </c>
      <c r="L49" s="138"/>
      <c r="M49" s="138"/>
      <c r="N49" s="138">
        <f>'実質公債費比率（分子）の構造'!O$45</f>
        <v>1539</v>
      </c>
      <c r="O49" s="138"/>
      <c r="P49" s="138"/>
    </row>
    <row r="50" spans="1:16">
      <c r="A50" s="138" t="s">
        <v>59</v>
      </c>
      <c r="B50" s="138" t="e">
        <f>NA()</f>
        <v>#N/A</v>
      </c>
      <c r="C50" s="138">
        <f>IF(ISNUMBER('実質公債費比率（分子）の構造'!K$53),'実質公債費比率（分子）の構造'!K$53,NA())</f>
        <v>800</v>
      </c>
      <c r="D50" s="138" t="e">
        <f>NA()</f>
        <v>#N/A</v>
      </c>
      <c r="E50" s="138" t="e">
        <f>NA()</f>
        <v>#N/A</v>
      </c>
      <c r="F50" s="138">
        <f>IF(ISNUMBER('実質公債費比率（分子）の構造'!L$53),'実質公債費比率（分子）の構造'!L$53,NA())</f>
        <v>804</v>
      </c>
      <c r="G50" s="138" t="e">
        <f>NA()</f>
        <v>#N/A</v>
      </c>
      <c r="H50" s="138" t="e">
        <f>NA()</f>
        <v>#N/A</v>
      </c>
      <c r="I50" s="138">
        <f>IF(ISNUMBER('実質公債費比率（分子）の構造'!M$53),'実質公債費比率（分子）の構造'!M$53,NA())</f>
        <v>767</v>
      </c>
      <c r="J50" s="138" t="e">
        <f>NA()</f>
        <v>#N/A</v>
      </c>
      <c r="K50" s="138" t="e">
        <f>NA()</f>
        <v>#N/A</v>
      </c>
      <c r="L50" s="138">
        <f>IF(ISNUMBER('実質公債費比率（分子）の構造'!N$53),'実質公債費比率（分子）の構造'!N$53,NA())</f>
        <v>801</v>
      </c>
      <c r="M50" s="138" t="e">
        <f>NA()</f>
        <v>#N/A</v>
      </c>
      <c r="N50" s="138" t="e">
        <f>NA()</f>
        <v>#N/A</v>
      </c>
      <c r="O50" s="138">
        <f>IF(ISNUMBER('実質公債費比率（分子）の構造'!O$53),'実質公債費比率（分子）の構造'!O$53,NA())</f>
        <v>832</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19606</v>
      </c>
      <c r="E56" s="137"/>
      <c r="F56" s="137"/>
      <c r="G56" s="137">
        <f>'将来負担比率（分子）の構造'!J$52</f>
        <v>18869</v>
      </c>
      <c r="H56" s="137"/>
      <c r="I56" s="137"/>
      <c r="J56" s="137">
        <f>'将来負担比率（分子）の構造'!K$52</f>
        <v>18365</v>
      </c>
      <c r="K56" s="137"/>
      <c r="L56" s="137"/>
      <c r="M56" s="137">
        <f>'将来負担比率（分子）の構造'!L$52</f>
        <v>18018</v>
      </c>
      <c r="N56" s="137"/>
      <c r="O56" s="137"/>
      <c r="P56" s="137">
        <f>'将来負担比率（分子）の構造'!M$52</f>
        <v>17723</v>
      </c>
    </row>
    <row r="57" spans="1:16">
      <c r="A57" s="137" t="s">
        <v>36</v>
      </c>
      <c r="B57" s="137"/>
      <c r="C57" s="137"/>
      <c r="D57" s="137">
        <f>'将来負担比率（分子）の構造'!I$51</f>
        <v>957</v>
      </c>
      <c r="E57" s="137"/>
      <c r="F57" s="137"/>
      <c r="G57" s="137">
        <f>'将来負担比率（分子）の構造'!J$51</f>
        <v>889</v>
      </c>
      <c r="H57" s="137"/>
      <c r="I57" s="137"/>
      <c r="J57" s="137">
        <f>'将来負担比率（分子）の構造'!K$51</f>
        <v>860</v>
      </c>
      <c r="K57" s="137"/>
      <c r="L57" s="137"/>
      <c r="M57" s="137">
        <f>'将来負担比率（分子）の構造'!L$51</f>
        <v>793</v>
      </c>
      <c r="N57" s="137"/>
      <c r="O57" s="137"/>
      <c r="P57" s="137">
        <f>'将来負担比率（分子）の構造'!M$51</f>
        <v>654</v>
      </c>
    </row>
    <row r="58" spans="1:16">
      <c r="A58" s="137" t="s">
        <v>35</v>
      </c>
      <c r="B58" s="137"/>
      <c r="C58" s="137"/>
      <c r="D58" s="137">
        <f>'将来負担比率（分子）の構造'!I$50</f>
        <v>7078</v>
      </c>
      <c r="E58" s="137"/>
      <c r="F58" s="137"/>
      <c r="G58" s="137">
        <f>'将来負担比率（分子）の構造'!J$50</f>
        <v>6506</v>
      </c>
      <c r="H58" s="137"/>
      <c r="I58" s="137"/>
      <c r="J58" s="137">
        <f>'将来負担比率（分子）の構造'!K$50</f>
        <v>6549</v>
      </c>
      <c r="K58" s="137"/>
      <c r="L58" s="137"/>
      <c r="M58" s="137">
        <f>'将来負担比率（分子）の構造'!L$50</f>
        <v>6407</v>
      </c>
      <c r="N58" s="137"/>
      <c r="O58" s="137"/>
      <c r="P58" s="137">
        <f>'将来負担比率（分子）の構造'!M$50</f>
        <v>5674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1196</v>
      </c>
      <c r="C62" s="137"/>
      <c r="D62" s="137"/>
      <c r="E62" s="137">
        <f>'将来負担比率（分子）の構造'!J$45</f>
        <v>1427</v>
      </c>
      <c r="F62" s="137"/>
      <c r="G62" s="137"/>
      <c r="H62" s="137">
        <f>'将来負担比率（分子）の構造'!K$45</f>
        <v>1299</v>
      </c>
      <c r="I62" s="137"/>
      <c r="J62" s="137"/>
      <c r="K62" s="137">
        <f>'将来負担比率（分子）の構造'!L$45</f>
        <v>1242</v>
      </c>
      <c r="L62" s="137"/>
      <c r="M62" s="137"/>
      <c r="N62" s="137">
        <f>'将来負担比率（分子）の構造'!M$45</f>
        <v>1209</v>
      </c>
      <c r="O62" s="137"/>
      <c r="P62" s="137"/>
    </row>
    <row r="63" spans="1:16">
      <c r="A63" s="137" t="s">
        <v>28</v>
      </c>
      <c r="B63" s="137">
        <f>'将来負担比率（分子）の構造'!I$44</f>
        <v>722</v>
      </c>
      <c r="C63" s="137"/>
      <c r="D63" s="137"/>
      <c r="E63" s="137">
        <f>'将来負担比率（分子）の構造'!J$44</f>
        <v>624</v>
      </c>
      <c r="F63" s="137"/>
      <c r="G63" s="137"/>
      <c r="H63" s="137">
        <f>'将来負担比率（分子）の構造'!K$44</f>
        <v>512</v>
      </c>
      <c r="I63" s="137"/>
      <c r="J63" s="137"/>
      <c r="K63" s="137">
        <f>'将来負担比率（分子）の構造'!L$44</f>
        <v>427</v>
      </c>
      <c r="L63" s="137"/>
      <c r="M63" s="137"/>
      <c r="N63" s="137">
        <f>'将来負担比率（分子）の構造'!M$44</f>
        <v>297</v>
      </c>
      <c r="O63" s="137"/>
      <c r="P63" s="137"/>
    </row>
    <row r="64" spans="1:16">
      <c r="A64" s="137" t="s">
        <v>27</v>
      </c>
      <c r="B64" s="137">
        <f>'将来負担比率（分子）の構造'!I$43</f>
        <v>12943</v>
      </c>
      <c r="C64" s="137"/>
      <c r="D64" s="137"/>
      <c r="E64" s="137">
        <f>'将来負担比率（分子）の構造'!J$43</f>
        <v>12872</v>
      </c>
      <c r="F64" s="137"/>
      <c r="G64" s="137"/>
      <c r="H64" s="137">
        <f>'将来負担比率（分子）の構造'!K$43</f>
        <v>12731</v>
      </c>
      <c r="I64" s="137"/>
      <c r="J64" s="137"/>
      <c r="K64" s="137">
        <f>'将来負担比率（分子）の構造'!L$43</f>
        <v>12454</v>
      </c>
      <c r="L64" s="137"/>
      <c r="M64" s="137"/>
      <c r="N64" s="137">
        <f>'将来負担比率（分子）の構造'!M$43</f>
        <v>11982</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f>'将来負担比率（分子）の構造'!L$42</f>
        <v>124</v>
      </c>
      <c r="L65" s="137"/>
      <c r="M65" s="137"/>
      <c r="N65" s="137">
        <f>'将来負担比率（分子）の構造'!M$42</f>
        <v>109</v>
      </c>
      <c r="O65" s="137"/>
      <c r="P65" s="137"/>
    </row>
    <row r="66" spans="1:16">
      <c r="A66" s="137" t="s">
        <v>25</v>
      </c>
      <c r="B66" s="137">
        <f>'将来負担比率（分子）の構造'!I$41</f>
        <v>18241</v>
      </c>
      <c r="C66" s="137"/>
      <c r="D66" s="137"/>
      <c r="E66" s="137">
        <f>'将来負担比率（分子）の構造'!J$41</f>
        <v>17613</v>
      </c>
      <c r="F66" s="137"/>
      <c r="G66" s="137"/>
      <c r="H66" s="137">
        <f>'将来負担比率（分子）の構造'!K$41</f>
        <v>17208</v>
      </c>
      <c r="I66" s="137"/>
      <c r="J66" s="137"/>
      <c r="K66" s="137">
        <f>'将来負担比率（分子）の構造'!L$41</f>
        <v>16976</v>
      </c>
      <c r="L66" s="137"/>
      <c r="M66" s="137"/>
      <c r="N66" s="137">
        <f>'将来負担比率（分子）の構造'!M$41</f>
        <v>16678</v>
      </c>
      <c r="O66" s="137"/>
      <c r="P66" s="137"/>
    </row>
    <row r="67" spans="1:16">
      <c r="A67" s="137" t="s">
        <v>63</v>
      </c>
      <c r="B67" s="137" t="e">
        <f>NA()</f>
        <v>#N/A</v>
      </c>
      <c r="C67" s="137">
        <f>IF(ISNUMBER('将来負担比率（分子）の構造'!I$53), IF('将来負担比率（分子）の構造'!I$53 &lt; 0, 0, '将来負担比率（分子）の構造'!I$53), NA())</f>
        <v>5460</v>
      </c>
      <c r="D67" s="137" t="e">
        <f>NA()</f>
        <v>#N/A</v>
      </c>
      <c r="E67" s="137" t="e">
        <f>NA()</f>
        <v>#N/A</v>
      </c>
      <c r="F67" s="137">
        <f>IF(ISNUMBER('将来負担比率（分子）の構造'!J$53), IF('将来負担比率（分子）の構造'!J$53 &lt; 0, 0, '将来負担比率（分子）の構造'!J$53), NA())</f>
        <v>6271</v>
      </c>
      <c r="G67" s="137" t="e">
        <f>NA()</f>
        <v>#N/A</v>
      </c>
      <c r="H67" s="137" t="e">
        <f>NA()</f>
        <v>#N/A</v>
      </c>
      <c r="I67" s="137">
        <f>IF(ISNUMBER('将来負担比率（分子）の構造'!K$53), IF('将来負担比率（分子）の構造'!K$53 &lt; 0, 0, '将来負担比率（分子）の構造'!K$53), NA())</f>
        <v>5976</v>
      </c>
      <c r="J67" s="137" t="e">
        <f>NA()</f>
        <v>#N/A</v>
      </c>
      <c r="K67" s="137" t="e">
        <f>NA()</f>
        <v>#N/A</v>
      </c>
      <c r="L67" s="137">
        <f>IF(ISNUMBER('将来負担比率（分子）の構造'!L$53), IF('将来負担比率（分子）の構造'!L$53 &lt; 0, 0, '将来負担比率（分子）の構造'!L$53), NA())</f>
        <v>6004</v>
      </c>
      <c r="M67" s="137" t="e">
        <f>NA()</f>
        <v>#N/A</v>
      </c>
      <c r="N67" s="137" t="e">
        <f>NA()</f>
        <v>#N/A</v>
      </c>
      <c r="O67" s="137">
        <f>IF(ISNUMBER('将来負担比率（分子）の構造'!M$53), IF('将来負担比率（分子）の構造'!M$53 &lt; 0, 0, '将来負担比率（分子）の構造'!M$53), NA())</f>
        <v>6222</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559</v>
      </c>
      <c r="C41" s="248"/>
      <c r="D41" s="248"/>
      <c r="E41" s="248"/>
      <c r="F41" s="248"/>
      <c r="G41" s="248"/>
      <c r="H41" s="248"/>
      <c r="I41" s="248"/>
      <c r="J41" s="248"/>
      <c r="K41" s="248"/>
      <c r="L41" s="248"/>
      <c r="M41" s="248"/>
      <c r="N41" s="248"/>
      <c r="O41" s="248"/>
      <c r="P41" s="249"/>
    </row>
    <row r="42" spans="2:17">
      <c r="B42" s="250"/>
      <c r="C42" s="246"/>
      <c r="D42" s="246"/>
      <c r="E42" s="246"/>
      <c r="F42" s="246"/>
      <c r="G42" s="353" t="s">
        <v>560</v>
      </c>
      <c r="I42" s="354"/>
      <c r="J42" s="354"/>
      <c r="K42" s="354"/>
      <c r="L42" s="246"/>
      <c r="M42" s="246"/>
      <c r="N42" s="246"/>
      <c r="O42" s="246"/>
    </row>
    <row r="43" spans="2:17">
      <c r="B43" s="250"/>
      <c r="C43" s="246"/>
      <c r="D43" s="246"/>
      <c r="E43" s="246"/>
      <c r="F43" s="246"/>
      <c r="G43" s="1221" t="s">
        <v>568</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561</v>
      </c>
    </row>
    <row r="50" spans="1:17">
      <c r="B50" s="250"/>
      <c r="C50" s="246"/>
      <c r="D50" s="246"/>
      <c r="E50" s="246"/>
      <c r="F50" s="246"/>
      <c r="G50" s="1230"/>
      <c r="H50" s="1231"/>
      <c r="I50" s="1231"/>
      <c r="J50" s="1232"/>
      <c r="K50" s="356" t="s">
        <v>519</v>
      </c>
      <c r="L50" s="356" t="s">
        <v>520</v>
      </c>
      <c r="M50" s="356" t="s">
        <v>521</v>
      </c>
      <c r="N50" s="356" t="s">
        <v>522</v>
      </c>
      <c r="O50" s="356" t="s">
        <v>523</v>
      </c>
    </row>
    <row r="51" spans="1:17">
      <c r="B51" s="250"/>
      <c r="C51" s="246"/>
      <c r="D51" s="246"/>
      <c r="E51" s="246"/>
      <c r="F51" s="246"/>
      <c r="G51" s="1233" t="s">
        <v>562</v>
      </c>
      <c r="H51" s="1234"/>
      <c r="I51" s="1239" t="s">
        <v>563</v>
      </c>
      <c r="J51" s="1239"/>
      <c r="K51" s="1241"/>
      <c r="L51" s="1241"/>
      <c r="M51" s="1241"/>
      <c r="N51" s="1242">
        <v>100.9</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569</v>
      </c>
      <c r="J53" s="1243"/>
      <c r="K53" s="1250"/>
      <c r="L53" s="1250"/>
      <c r="M53" s="1250"/>
      <c r="N53" s="1252">
        <v>39.200000000000003</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564</v>
      </c>
      <c r="H55" s="1245"/>
      <c r="I55" s="1243" t="s">
        <v>563</v>
      </c>
      <c r="J55" s="1243"/>
      <c r="K55" s="1241"/>
      <c r="L55" s="1241"/>
      <c r="M55" s="1241"/>
      <c r="N55" s="1242">
        <v>13</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569</v>
      </c>
      <c r="J57" s="1253"/>
      <c r="K57" s="1250"/>
      <c r="L57" s="1250"/>
      <c r="M57" s="1250"/>
      <c r="N57" s="1252">
        <v>53.4</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565</v>
      </c>
      <c r="C63" s="246"/>
      <c r="D63" s="246"/>
      <c r="E63" s="246"/>
      <c r="F63" s="246"/>
      <c r="G63" s="246"/>
      <c r="H63" s="246"/>
      <c r="I63" s="246"/>
      <c r="J63" s="246"/>
      <c r="K63" s="246"/>
      <c r="L63" s="246"/>
      <c r="M63" s="246"/>
      <c r="N63" s="246"/>
      <c r="O63" s="246"/>
    </row>
    <row r="64" spans="1:17">
      <c r="B64" s="250"/>
      <c r="C64" s="246"/>
      <c r="D64" s="246"/>
      <c r="E64" s="246"/>
      <c r="F64" s="246"/>
      <c r="G64" s="353" t="s">
        <v>560</v>
      </c>
      <c r="I64" s="354"/>
      <c r="J64" s="354"/>
      <c r="K64" s="354"/>
      <c r="L64" s="246"/>
      <c r="M64" s="246"/>
      <c r="N64" s="246"/>
      <c r="O64" s="246"/>
    </row>
    <row r="65" spans="2:30">
      <c r="B65" s="250"/>
      <c r="C65" s="246"/>
      <c r="D65" s="246"/>
      <c r="E65" s="246"/>
      <c r="F65" s="246"/>
      <c r="G65" s="1221" t="s">
        <v>570</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566</v>
      </c>
      <c r="I71" s="370"/>
      <c r="J71" s="366"/>
      <c r="K71" s="366"/>
      <c r="L71" s="367"/>
      <c r="M71" s="366"/>
      <c r="N71" s="367"/>
      <c r="O71" s="368"/>
    </row>
    <row r="72" spans="2:30">
      <c r="B72" s="250"/>
      <c r="C72" s="246"/>
      <c r="D72" s="246"/>
      <c r="E72" s="246"/>
      <c r="F72" s="246"/>
      <c r="G72" s="1230"/>
      <c r="H72" s="1231"/>
      <c r="I72" s="1231"/>
      <c r="J72" s="1232"/>
      <c r="K72" s="356" t="s">
        <v>519</v>
      </c>
      <c r="L72" s="356" t="s">
        <v>520</v>
      </c>
      <c r="M72" s="356" t="s">
        <v>521</v>
      </c>
      <c r="N72" s="356" t="s">
        <v>522</v>
      </c>
      <c r="O72" s="356" t="s">
        <v>523</v>
      </c>
    </row>
    <row r="73" spans="2:30">
      <c r="B73" s="250"/>
      <c r="C73" s="246"/>
      <c r="D73" s="246"/>
      <c r="E73" s="246"/>
      <c r="F73" s="246"/>
      <c r="G73" s="1233" t="s">
        <v>562</v>
      </c>
      <c r="H73" s="1234"/>
      <c r="I73" s="1239" t="s">
        <v>563</v>
      </c>
      <c r="J73" s="1239"/>
      <c r="K73" s="1254">
        <v>90.7</v>
      </c>
      <c r="L73" s="1254">
        <v>103</v>
      </c>
      <c r="M73" s="1242">
        <v>101.3</v>
      </c>
      <c r="N73" s="1242">
        <v>100.9</v>
      </c>
      <c r="O73" s="1242">
        <v>106.6</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567</v>
      </c>
      <c r="J75" s="1243"/>
      <c r="K75" s="1252">
        <v>14</v>
      </c>
      <c r="L75" s="1252">
        <v>13.6</v>
      </c>
      <c r="M75" s="1252">
        <v>13.1</v>
      </c>
      <c r="N75" s="1252">
        <v>13.2</v>
      </c>
      <c r="O75" s="1252">
        <v>13.5</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564</v>
      </c>
      <c r="H77" s="1245"/>
      <c r="I77" s="1243" t="s">
        <v>563</v>
      </c>
      <c r="J77" s="1243"/>
      <c r="K77" s="1254">
        <v>30.7</v>
      </c>
      <c r="L77" s="1254">
        <v>22.3</v>
      </c>
      <c r="M77" s="1242">
        <v>20.3</v>
      </c>
      <c r="N77" s="1242">
        <v>13</v>
      </c>
      <c r="O77" s="1242">
        <v>21</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567</v>
      </c>
      <c r="J79" s="1253"/>
      <c r="K79" s="1256">
        <v>9.1999999999999993</v>
      </c>
      <c r="L79" s="1256">
        <v>8.5</v>
      </c>
      <c r="M79" s="1256">
        <v>7.7</v>
      </c>
      <c r="N79" s="1256">
        <v>6.8</v>
      </c>
      <c r="O79" s="1256">
        <v>6.8</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E39" zoomScale="60" zoomScaleNormal="6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E12"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2939485</v>
      </c>
      <c r="S5" s="615"/>
      <c r="T5" s="615"/>
      <c r="U5" s="615"/>
      <c r="V5" s="615"/>
      <c r="W5" s="615"/>
      <c r="X5" s="615"/>
      <c r="Y5" s="616"/>
      <c r="Z5" s="617">
        <v>22</v>
      </c>
      <c r="AA5" s="617"/>
      <c r="AB5" s="617"/>
      <c r="AC5" s="617"/>
      <c r="AD5" s="618">
        <v>2939485</v>
      </c>
      <c r="AE5" s="618"/>
      <c r="AF5" s="618"/>
      <c r="AG5" s="618"/>
      <c r="AH5" s="618"/>
      <c r="AI5" s="618"/>
      <c r="AJ5" s="618"/>
      <c r="AK5" s="618"/>
      <c r="AL5" s="619">
        <v>41.4</v>
      </c>
      <c r="AM5" s="620"/>
      <c r="AN5" s="620"/>
      <c r="AO5" s="621"/>
      <c r="AP5" s="611" t="s">
        <v>210</v>
      </c>
      <c r="AQ5" s="612"/>
      <c r="AR5" s="612"/>
      <c r="AS5" s="612"/>
      <c r="AT5" s="612"/>
      <c r="AU5" s="612"/>
      <c r="AV5" s="612"/>
      <c r="AW5" s="612"/>
      <c r="AX5" s="612"/>
      <c r="AY5" s="612"/>
      <c r="AZ5" s="612"/>
      <c r="BA5" s="612"/>
      <c r="BB5" s="612"/>
      <c r="BC5" s="612"/>
      <c r="BD5" s="612"/>
      <c r="BE5" s="612"/>
      <c r="BF5" s="613"/>
      <c r="BG5" s="625">
        <v>2932808</v>
      </c>
      <c r="BH5" s="626"/>
      <c r="BI5" s="626"/>
      <c r="BJ5" s="626"/>
      <c r="BK5" s="626"/>
      <c r="BL5" s="626"/>
      <c r="BM5" s="626"/>
      <c r="BN5" s="627"/>
      <c r="BO5" s="628">
        <v>99.8</v>
      </c>
      <c r="BP5" s="628"/>
      <c r="BQ5" s="628"/>
      <c r="BR5" s="628"/>
      <c r="BS5" s="629">
        <v>7580</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146655</v>
      </c>
      <c r="S6" s="626"/>
      <c r="T6" s="626"/>
      <c r="U6" s="626"/>
      <c r="V6" s="626"/>
      <c r="W6" s="626"/>
      <c r="X6" s="626"/>
      <c r="Y6" s="627"/>
      <c r="Z6" s="628">
        <v>1.1000000000000001</v>
      </c>
      <c r="AA6" s="628"/>
      <c r="AB6" s="628"/>
      <c r="AC6" s="628"/>
      <c r="AD6" s="629">
        <v>146655</v>
      </c>
      <c r="AE6" s="629"/>
      <c r="AF6" s="629"/>
      <c r="AG6" s="629"/>
      <c r="AH6" s="629"/>
      <c r="AI6" s="629"/>
      <c r="AJ6" s="629"/>
      <c r="AK6" s="629"/>
      <c r="AL6" s="630">
        <v>2.1</v>
      </c>
      <c r="AM6" s="631"/>
      <c r="AN6" s="631"/>
      <c r="AO6" s="632"/>
      <c r="AP6" s="622" t="s">
        <v>215</v>
      </c>
      <c r="AQ6" s="623"/>
      <c r="AR6" s="623"/>
      <c r="AS6" s="623"/>
      <c r="AT6" s="623"/>
      <c r="AU6" s="623"/>
      <c r="AV6" s="623"/>
      <c r="AW6" s="623"/>
      <c r="AX6" s="623"/>
      <c r="AY6" s="623"/>
      <c r="AZ6" s="623"/>
      <c r="BA6" s="623"/>
      <c r="BB6" s="623"/>
      <c r="BC6" s="623"/>
      <c r="BD6" s="623"/>
      <c r="BE6" s="623"/>
      <c r="BF6" s="624"/>
      <c r="BG6" s="625">
        <v>2932808</v>
      </c>
      <c r="BH6" s="626"/>
      <c r="BI6" s="626"/>
      <c r="BJ6" s="626"/>
      <c r="BK6" s="626"/>
      <c r="BL6" s="626"/>
      <c r="BM6" s="626"/>
      <c r="BN6" s="627"/>
      <c r="BO6" s="628">
        <v>99.8</v>
      </c>
      <c r="BP6" s="628"/>
      <c r="BQ6" s="628"/>
      <c r="BR6" s="628"/>
      <c r="BS6" s="629">
        <v>7580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110832</v>
      </c>
      <c r="CS6" s="626"/>
      <c r="CT6" s="626"/>
      <c r="CU6" s="626"/>
      <c r="CV6" s="626"/>
      <c r="CW6" s="626"/>
      <c r="CX6" s="626"/>
      <c r="CY6" s="627"/>
      <c r="CZ6" s="628">
        <v>0.8</v>
      </c>
      <c r="DA6" s="628"/>
      <c r="DB6" s="628"/>
      <c r="DC6" s="628"/>
      <c r="DD6" s="634" t="s">
        <v>217</v>
      </c>
      <c r="DE6" s="626"/>
      <c r="DF6" s="626"/>
      <c r="DG6" s="626"/>
      <c r="DH6" s="626"/>
      <c r="DI6" s="626"/>
      <c r="DJ6" s="626"/>
      <c r="DK6" s="626"/>
      <c r="DL6" s="626"/>
      <c r="DM6" s="626"/>
      <c r="DN6" s="626"/>
      <c r="DO6" s="626"/>
      <c r="DP6" s="627"/>
      <c r="DQ6" s="634">
        <v>110832</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2637</v>
      </c>
      <c r="S7" s="626"/>
      <c r="T7" s="626"/>
      <c r="U7" s="626"/>
      <c r="V7" s="626"/>
      <c r="W7" s="626"/>
      <c r="X7" s="626"/>
      <c r="Y7" s="627"/>
      <c r="Z7" s="628">
        <v>0</v>
      </c>
      <c r="AA7" s="628"/>
      <c r="AB7" s="628"/>
      <c r="AC7" s="628"/>
      <c r="AD7" s="629">
        <v>2637</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1231602</v>
      </c>
      <c r="BH7" s="626"/>
      <c r="BI7" s="626"/>
      <c r="BJ7" s="626"/>
      <c r="BK7" s="626"/>
      <c r="BL7" s="626"/>
      <c r="BM7" s="626"/>
      <c r="BN7" s="627"/>
      <c r="BO7" s="628">
        <v>41.9</v>
      </c>
      <c r="BP7" s="628"/>
      <c r="BQ7" s="628"/>
      <c r="BR7" s="628"/>
      <c r="BS7" s="629">
        <v>7580</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1657639</v>
      </c>
      <c r="CS7" s="626"/>
      <c r="CT7" s="626"/>
      <c r="CU7" s="626"/>
      <c r="CV7" s="626"/>
      <c r="CW7" s="626"/>
      <c r="CX7" s="626"/>
      <c r="CY7" s="627"/>
      <c r="CZ7" s="628">
        <v>12.6</v>
      </c>
      <c r="DA7" s="628"/>
      <c r="DB7" s="628"/>
      <c r="DC7" s="628"/>
      <c r="DD7" s="634">
        <v>267461</v>
      </c>
      <c r="DE7" s="626"/>
      <c r="DF7" s="626"/>
      <c r="DG7" s="626"/>
      <c r="DH7" s="626"/>
      <c r="DI7" s="626"/>
      <c r="DJ7" s="626"/>
      <c r="DK7" s="626"/>
      <c r="DL7" s="626"/>
      <c r="DM7" s="626"/>
      <c r="DN7" s="626"/>
      <c r="DO7" s="626"/>
      <c r="DP7" s="627"/>
      <c r="DQ7" s="634">
        <v>1101681</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8617</v>
      </c>
      <c r="S8" s="626"/>
      <c r="T8" s="626"/>
      <c r="U8" s="626"/>
      <c r="V8" s="626"/>
      <c r="W8" s="626"/>
      <c r="X8" s="626"/>
      <c r="Y8" s="627"/>
      <c r="Z8" s="628">
        <v>0.1</v>
      </c>
      <c r="AA8" s="628"/>
      <c r="AB8" s="628"/>
      <c r="AC8" s="628"/>
      <c r="AD8" s="629">
        <v>8617</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46066</v>
      </c>
      <c r="BH8" s="626"/>
      <c r="BI8" s="626"/>
      <c r="BJ8" s="626"/>
      <c r="BK8" s="626"/>
      <c r="BL8" s="626"/>
      <c r="BM8" s="626"/>
      <c r="BN8" s="627"/>
      <c r="BO8" s="628">
        <v>1.6</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3756340</v>
      </c>
      <c r="CS8" s="626"/>
      <c r="CT8" s="626"/>
      <c r="CU8" s="626"/>
      <c r="CV8" s="626"/>
      <c r="CW8" s="626"/>
      <c r="CX8" s="626"/>
      <c r="CY8" s="627"/>
      <c r="CZ8" s="628">
        <v>28.6</v>
      </c>
      <c r="DA8" s="628"/>
      <c r="DB8" s="628"/>
      <c r="DC8" s="628"/>
      <c r="DD8" s="634">
        <v>166870</v>
      </c>
      <c r="DE8" s="626"/>
      <c r="DF8" s="626"/>
      <c r="DG8" s="626"/>
      <c r="DH8" s="626"/>
      <c r="DI8" s="626"/>
      <c r="DJ8" s="626"/>
      <c r="DK8" s="626"/>
      <c r="DL8" s="626"/>
      <c r="DM8" s="626"/>
      <c r="DN8" s="626"/>
      <c r="DO8" s="626"/>
      <c r="DP8" s="627"/>
      <c r="DQ8" s="634">
        <v>1852134</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5733</v>
      </c>
      <c r="S9" s="626"/>
      <c r="T9" s="626"/>
      <c r="U9" s="626"/>
      <c r="V9" s="626"/>
      <c r="W9" s="626"/>
      <c r="X9" s="626"/>
      <c r="Y9" s="627"/>
      <c r="Z9" s="628">
        <v>0</v>
      </c>
      <c r="AA9" s="628"/>
      <c r="AB9" s="628"/>
      <c r="AC9" s="628"/>
      <c r="AD9" s="629">
        <v>5733</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1041101</v>
      </c>
      <c r="BH9" s="626"/>
      <c r="BI9" s="626"/>
      <c r="BJ9" s="626"/>
      <c r="BK9" s="626"/>
      <c r="BL9" s="626"/>
      <c r="BM9" s="626"/>
      <c r="BN9" s="627"/>
      <c r="BO9" s="628">
        <v>35.4</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1268928</v>
      </c>
      <c r="CS9" s="626"/>
      <c r="CT9" s="626"/>
      <c r="CU9" s="626"/>
      <c r="CV9" s="626"/>
      <c r="CW9" s="626"/>
      <c r="CX9" s="626"/>
      <c r="CY9" s="627"/>
      <c r="CZ9" s="628">
        <v>9.6999999999999993</v>
      </c>
      <c r="DA9" s="628"/>
      <c r="DB9" s="628"/>
      <c r="DC9" s="628"/>
      <c r="DD9" s="634">
        <v>12908</v>
      </c>
      <c r="DE9" s="626"/>
      <c r="DF9" s="626"/>
      <c r="DG9" s="626"/>
      <c r="DH9" s="626"/>
      <c r="DI9" s="626"/>
      <c r="DJ9" s="626"/>
      <c r="DK9" s="626"/>
      <c r="DL9" s="626"/>
      <c r="DM9" s="626"/>
      <c r="DN9" s="626"/>
      <c r="DO9" s="626"/>
      <c r="DP9" s="627"/>
      <c r="DQ9" s="634">
        <v>1042925</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468887</v>
      </c>
      <c r="S10" s="626"/>
      <c r="T10" s="626"/>
      <c r="U10" s="626"/>
      <c r="V10" s="626"/>
      <c r="W10" s="626"/>
      <c r="X10" s="626"/>
      <c r="Y10" s="627"/>
      <c r="Z10" s="628">
        <v>3.5</v>
      </c>
      <c r="AA10" s="628"/>
      <c r="AB10" s="628"/>
      <c r="AC10" s="628"/>
      <c r="AD10" s="629">
        <v>468887</v>
      </c>
      <c r="AE10" s="629"/>
      <c r="AF10" s="629"/>
      <c r="AG10" s="629"/>
      <c r="AH10" s="629"/>
      <c r="AI10" s="629"/>
      <c r="AJ10" s="629"/>
      <c r="AK10" s="629"/>
      <c r="AL10" s="630">
        <v>6.6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54853</v>
      </c>
      <c r="BH10" s="626"/>
      <c r="BI10" s="626"/>
      <c r="BJ10" s="626"/>
      <c r="BK10" s="626"/>
      <c r="BL10" s="626"/>
      <c r="BM10" s="626"/>
      <c r="BN10" s="627"/>
      <c r="BO10" s="628">
        <v>1.9</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21</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21</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17649</v>
      </c>
      <c r="S11" s="626"/>
      <c r="T11" s="626"/>
      <c r="U11" s="626"/>
      <c r="V11" s="626"/>
      <c r="W11" s="626"/>
      <c r="X11" s="626"/>
      <c r="Y11" s="627"/>
      <c r="Z11" s="628">
        <v>0.1</v>
      </c>
      <c r="AA11" s="628"/>
      <c r="AB11" s="628"/>
      <c r="AC11" s="628"/>
      <c r="AD11" s="629">
        <v>17649</v>
      </c>
      <c r="AE11" s="629"/>
      <c r="AF11" s="629"/>
      <c r="AG11" s="629"/>
      <c r="AH11" s="629"/>
      <c r="AI11" s="629"/>
      <c r="AJ11" s="629"/>
      <c r="AK11" s="629"/>
      <c r="AL11" s="630">
        <v>0.2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89582</v>
      </c>
      <c r="BH11" s="626"/>
      <c r="BI11" s="626"/>
      <c r="BJ11" s="626"/>
      <c r="BK11" s="626"/>
      <c r="BL11" s="626"/>
      <c r="BM11" s="626"/>
      <c r="BN11" s="627"/>
      <c r="BO11" s="628">
        <v>3</v>
      </c>
      <c r="BP11" s="628"/>
      <c r="BQ11" s="628"/>
      <c r="BR11" s="628"/>
      <c r="BS11" s="634">
        <v>7580</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590364</v>
      </c>
      <c r="CS11" s="626"/>
      <c r="CT11" s="626"/>
      <c r="CU11" s="626"/>
      <c r="CV11" s="626"/>
      <c r="CW11" s="626"/>
      <c r="CX11" s="626"/>
      <c r="CY11" s="627"/>
      <c r="CZ11" s="628">
        <v>4.5</v>
      </c>
      <c r="DA11" s="628"/>
      <c r="DB11" s="628"/>
      <c r="DC11" s="628"/>
      <c r="DD11" s="634">
        <v>208336</v>
      </c>
      <c r="DE11" s="626"/>
      <c r="DF11" s="626"/>
      <c r="DG11" s="626"/>
      <c r="DH11" s="626"/>
      <c r="DI11" s="626"/>
      <c r="DJ11" s="626"/>
      <c r="DK11" s="626"/>
      <c r="DL11" s="626"/>
      <c r="DM11" s="626"/>
      <c r="DN11" s="626"/>
      <c r="DO11" s="626"/>
      <c r="DP11" s="627"/>
      <c r="DQ11" s="634">
        <v>257077</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1389844</v>
      </c>
      <c r="BH12" s="626"/>
      <c r="BI12" s="626"/>
      <c r="BJ12" s="626"/>
      <c r="BK12" s="626"/>
      <c r="BL12" s="626"/>
      <c r="BM12" s="626"/>
      <c r="BN12" s="627"/>
      <c r="BO12" s="628">
        <v>47.3</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556653</v>
      </c>
      <c r="CS12" s="626"/>
      <c r="CT12" s="626"/>
      <c r="CU12" s="626"/>
      <c r="CV12" s="626"/>
      <c r="CW12" s="626"/>
      <c r="CX12" s="626"/>
      <c r="CY12" s="627"/>
      <c r="CZ12" s="628">
        <v>4.2</v>
      </c>
      <c r="DA12" s="628"/>
      <c r="DB12" s="628"/>
      <c r="DC12" s="628"/>
      <c r="DD12" s="634">
        <v>222470</v>
      </c>
      <c r="DE12" s="626"/>
      <c r="DF12" s="626"/>
      <c r="DG12" s="626"/>
      <c r="DH12" s="626"/>
      <c r="DI12" s="626"/>
      <c r="DJ12" s="626"/>
      <c r="DK12" s="626"/>
      <c r="DL12" s="626"/>
      <c r="DM12" s="626"/>
      <c r="DN12" s="626"/>
      <c r="DO12" s="626"/>
      <c r="DP12" s="627"/>
      <c r="DQ12" s="634">
        <v>54340</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39033</v>
      </c>
      <c r="S13" s="626"/>
      <c r="T13" s="626"/>
      <c r="U13" s="626"/>
      <c r="V13" s="626"/>
      <c r="W13" s="626"/>
      <c r="X13" s="626"/>
      <c r="Y13" s="627"/>
      <c r="Z13" s="628">
        <v>0.3</v>
      </c>
      <c r="AA13" s="628"/>
      <c r="AB13" s="628"/>
      <c r="AC13" s="628"/>
      <c r="AD13" s="629">
        <v>39033</v>
      </c>
      <c r="AE13" s="629"/>
      <c r="AF13" s="629"/>
      <c r="AG13" s="629"/>
      <c r="AH13" s="629"/>
      <c r="AI13" s="629"/>
      <c r="AJ13" s="629"/>
      <c r="AK13" s="629"/>
      <c r="AL13" s="630">
        <v>0.5</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1388748</v>
      </c>
      <c r="BH13" s="626"/>
      <c r="BI13" s="626"/>
      <c r="BJ13" s="626"/>
      <c r="BK13" s="626"/>
      <c r="BL13" s="626"/>
      <c r="BM13" s="626"/>
      <c r="BN13" s="627"/>
      <c r="BO13" s="628">
        <v>47.2</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1738636</v>
      </c>
      <c r="CS13" s="626"/>
      <c r="CT13" s="626"/>
      <c r="CU13" s="626"/>
      <c r="CV13" s="626"/>
      <c r="CW13" s="626"/>
      <c r="CX13" s="626"/>
      <c r="CY13" s="627"/>
      <c r="CZ13" s="628">
        <v>13.2</v>
      </c>
      <c r="DA13" s="628"/>
      <c r="DB13" s="628"/>
      <c r="DC13" s="628"/>
      <c r="DD13" s="634">
        <v>707074</v>
      </c>
      <c r="DE13" s="626"/>
      <c r="DF13" s="626"/>
      <c r="DG13" s="626"/>
      <c r="DH13" s="626"/>
      <c r="DI13" s="626"/>
      <c r="DJ13" s="626"/>
      <c r="DK13" s="626"/>
      <c r="DL13" s="626"/>
      <c r="DM13" s="626"/>
      <c r="DN13" s="626"/>
      <c r="DO13" s="626"/>
      <c r="DP13" s="627"/>
      <c r="DQ13" s="634">
        <v>1069580</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87676</v>
      </c>
      <c r="BH14" s="626"/>
      <c r="BI14" s="626"/>
      <c r="BJ14" s="626"/>
      <c r="BK14" s="626"/>
      <c r="BL14" s="626"/>
      <c r="BM14" s="626"/>
      <c r="BN14" s="627"/>
      <c r="BO14" s="628">
        <v>3</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504472</v>
      </c>
      <c r="CS14" s="626"/>
      <c r="CT14" s="626"/>
      <c r="CU14" s="626"/>
      <c r="CV14" s="626"/>
      <c r="CW14" s="626"/>
      <c r="CX14" s="626"/>
      <c r="CY14" s="627"/>
      <c r="CZ14" s="628">
        <v>3.8</v>
      </c>
      <c r="DA14" s="628"/>
      <c r="DB14" s="628"/>
      <c r="DC14" s="628"/>
      <c r="DD14" s="634">
        <v>28320</v>
      </c>
      <c r="DE14" s="626"/>
      <c r="DF14" s="626"/>
      <c r="DG14" s="626"/>
      <c r="DH14" s="626"/>
      <c r="DI14" s="626"/>
      <c r="DJ14" s="626"/>
      <c r="DK14" s="626"/>
      <c r="DL14" s="626"/>
      <c r="DM14" s="626"/>
      <c r="DN14" s="626"/>
      <c r="DO14" s="626"/>
      <c r="DP14" s="627"/>
      <c r="DQ14" s="634">
        <v>472666</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21264</v>
      </c>
      <c r="S15" s="626"/>
      <c r="T15" s="626"/>
      <c r="U15" s="626"/>
      <c r="V15" s="626"/>
      <c r="W15" s="626"/>
      <c r="X15" s="626"/>
      <c r="Y15" s="627"/>
      <c r="Z15" s="628">
        <v>0.2</v>
      </c>
      <c r="AA15" s="628"/>
      <c r="AB15" s="628"/>
      <c r="AC15" s="628"/>
      <c r="AD15" s="629">
        <v>21264</v>
      </c>
      <c r="AE15" s="629"/>
      <c r="AF15" s="629"/>
      <c r="AG15" s="629"/>
      <c r="AH15" s="629"/>
      <c r="AI15" s="629"/>
      <c r="AJ15" s="629"/>
      <c r="AK15" s="629"/>
      <c r="AL15" s="630">
        <v>0.3</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223686</v>
      </c>
      <c r="BH15" s="626"/>
      <c r="BI15" s="626"/>
      <c r="BJ15" s="626"/>
      <c r="BK15" s="626"/>
      <c r="BL15" s="626"/>
      <c r="BM15" s="626"/>
      <c r="BN15" s="627"/>
      <c r="BO15" s="628">
        <v>7.6</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1121029</v>
      </c>
      <c r="CS15" s="626"/>
      <c r="CT15" s="626"/>
      <c r="CU15" s="626"/>
      <c r="CV15" s="626"/>
      <c r="CW15" s="626"/>
      <c r="CX15" s="626"/>
      <c r="CY15" s="627"/>
      <c r="CZ15" s="628">
        <v>8.5</v>
      </c>
      <c r="DA15" s="628"/>
      <c r="DB15" s="628"/>
      <c r="DC15" s="628"/>
      <c r="DD15" s="634">
        <v>220694</v>
      </c>
      <c r="DE15" s="626"/>
      <c r="DF15" s="626"/>
      <c r="DG15" s="626"/>
      <c r="DH15" s="626"/>
      <c r="DI15" s="626"/>
      <c r="DJ15" s="626"/>
      <c r="DK15" s="626"/>
      <c r="DL15" s="626"/>
      <c r="DM15" s="626"/>
      <c r="DN15" s="626"/>
      <c r="DO15" s="626"/>
      <c r="DP15" s="627"/>
      <c r="DQ15" s="634">
        <v>866543</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3770841</v>
      </c>
      <c r="S16" s="626"/>
      <c r="T16" s="626"/>
      <c r="U16" s="626"/>
      <c r="V16" s="626"/>
      <c r="W16" s="626"/>
      <c r="X16" s="626"/>
      <c r="Y16" s="627"/>
      <c r="Z16" s="628">
        <v>28.2</v>
      </c>
      <c r="AA16" s="628"/>
      <c r="AB16" s="628"/>
      <c r="AC16" s="628"/>
      <c r="AD16" s="629">
        <v>3425192</v>
      </c>
      <c r="AE16" s="629"/>
      <c r="AF16" s="629"/>
      <c r="AG16" s="629"/>
      <c r="AH16" s="629"/>
      <c r="AI16" s="629"/>
      <c r="AJ16" s="629"/>
      <c r="AK16" s="629"/>
      <c r="AL16" s="630">
        <v>48.2</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28106</v>
      </c>
      <c r="CS16" s="626"/>
      <c r="CT16" s="626"/>
      <c r="CU16" s="626"/>
      <c r="CV16" s="626"/>
      <c r="CW16" s="626"/>
      <c r="CX16" s="626"/>
      <c r="CY16" s="627"/>
      <c r="CZ16" s="628">
        <v>0.2</v>
      </c>
      <c r="DA16" s="628"/>
      <c r="DB16" s="628"/>
      <c r="DC16" s="628"/>
      <c r="DD16" s="634" t="s">
        <v>112</v>
      </c>
      <c r="DE16" s="626"/>
      <c r="DF16" s="626"/>
      <c r="DG16" s="626"/>
      <c r="DH16" s="626"/>
      <c r="DI16" s="626"/>
      <c r="DJ16" s="626"/>
      <c r="DK16" s="626"/>
      <c r="DL16" s="626"/>
      <c r="DM16" s="626"/>
      <c r="DN16" s="626"/>
      <c r="DO16" s="626"/>
      <c r="DP16" s="627"/>
      <c r="DQ16" s="634">
        <v>26640</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3425192</v>
      </c>
      <c r="S17" s="626"/>
      <c r="T17" s="626"/>
      <c r="U17" s="626"/>
      <c r="V17" s="626"/>
      <c r="W17" s="626"/>
      <c r="X17" s="626"/>
      <c r="Y17" s="627"/>
      <c r="Z17" s="628">
        <v>25.6</v>
      </c>
      <c r="AA17" s="628"/>
      <c r="AB17" s="628"/>
      <c r="AC17" s="628"/>
      <c r="AD17" s="629">
        <v>3425192</v>
      </c>
      <c r="AE17" s="629"/>
      <c r="AF17" s="629"/>
      <c r="AG17" s="629"/>
      <c r="AH17" s="629"/>
      <c r="AI17" s="629"/>
      <c r="AJ17" s="629"/>
      <c r="AK17" s="629"/>
      <c r="AL17" s="630">
        <v>48.2</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1806648</v>
      </c>
      <c r="CS17" s="626"/>
      <c r="CT17" s="626"/>
      <c r="CU17" s="626"/>
      <c r="CV17" s="626"/>
      <c r="CW17" s="626"/>
      <c r="CX17" s="626"/>
      <c r="CY17" s="627"/>
      <c r="CZ17" s="628">
        <v>13.7</v>
      </c>
      <c r="DA17" s="628"/>
      <c r="DB17" s="628"/>
      <c r="DC17" s="628"/>
      <c r="DD17" s="634" t="s">
        <v>112</v>
      </c>
      <c r="DE17" s="626"/>
      <c r="DF17" s="626"/>
      <c r="DG17" s="626"/>
      <c r="DH17" s="626"/>
      <c r="DI17" s="626"/>
      <c r="DJ17" s="626"/>
      <c r="DK17" s="626"/>
      <c r="DL17" s="626"/>
      <c r="DM17" s="626"/>
      <c r="DN17" s="626"/>
      <c r="DO17" s="626"/>
      <c r="DP17" s="627"/>
      <c r="DQ17" s="634">
        <v>1752122</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345649</v>
      </c>
      <c r="S18" s="626"/>
      <c r="T18" s="626"/>
      <c r="U18" s="626"/>
      <c r="V18" s="626"/>
      <c r="W18" s="626"/>
      <c r="X18" s="626"/>
      <c r="Y18" s="627"/>
      <c r="Z18" s="628">
        <v>2.6</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6677</v>
      </c>
      <c r="BH19" s="626"/>
      <c r="BI19" s="626"/>
      <c r="BJ19" s="626"/>
      <c r="BK19" s="626"/>
      <c r="BL19" s="626"/>
      <c r="BM19" s="626"/>
      <c r="BN19" s="627"/>
      <c r="BO19" s="628">
        <v>0.2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7420801</v>
      </c>
      <c r="S20" s="626"/>
      <c r="T20" s="626"/>
      <c r="U20" s="626"/>
      <c r="V20" s="626"/>
      <c r="W20" s="626"/>
      <c r="X20" s="626"/>
      <c r="Y20" s="627"/>
      <c r="Z20" s="628">
        <v>55.5</v>
      </c>
      <c r="AA20" s="628"/>
      <c r="AB20" s="628"/>
      <c r="AC20" s="628"/>
      <c r="AD20" s="629">
        <v>7075152</v>
      </c>
      <c r="AE20" s="629"/>
      <c r="AF20" s="629"/>
      <c r="AG20" s="629"/>
      <c r="AH20" s="629"/>
      <c r="AI20" s="629"/>
      <c r="AJ20" s="629"/>
      <c r="AK20" s="629"/>
      <c r="AL20" s="630">
        <v>99.6</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6677</v>
      </c>
      <c r="BH20" s="626"/>
      <c r="BI20" s="626"/>
      <c r="BJ20" s="626"/>
      <c r="BK20" s="626"/>
      <c r="BL20" s="626"/>
      <c r="BM20" s="626"/>
      <c r="BN20" s="627"/>
      <c r="BO20" s="628">
        <v>0.2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13139668</v>
      </c>
      <c r="CS20" s="626"/>
      <c r="CT20" s="626"/>
      <c r="CU20" s="626"/>
      <c r="CV20" s="626"/>
      <c r="CW20" s="626"/>
      <c r="CX20" s="626"/>
      <c r="CY20" s="627"/>
      <c r="CZ20" s="628">
        <v>100</v>
      </c>
      <c r="DA20" s="628"/>
      <c r="DB20" s="628"/>
      <c r="DC20" s="628"/>
      <c r="DD20" s="634">
        <v>1834133</v>
      </c>
      <c r="DE20" s="626"/>
      <c r="DF20" s="626"/>
      <c r="DG20" s="626"/>
      <c r="DH20" s="626"/>
      <c r="DI20" s="626"/>
      <c r="DJ20" s="626"/>
      <c r="DK20" s="626"/>
      <c r="DL20" s="626"/>
      <c r="DM20" s="626"/>
      <c r="DN20" s="626"/>
      <c r="DO20" s="626"/>
      <c r="DP20" s="627"/>
      <c r="DQ20" s="634">
        <v>8606561</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5860</v>
      </c>
      <c r="S21" s="626"/>
      <c r="T21" s="626"/>
      <c r="U21" s="626"/>
      <c r="V21" s="626"/>
      <c r="W21" s="626"/>
      <c r="X21" s="626"/>
      <c r="Y21" s="627"/>
      <c r="Z21" s="628">
        <v>0</v>
      </c>
      <c r="AA21" s="628"/>
      <c r="AB21" s="628"/>
      <c r="AC21" s="628"/>
      <c r="AD21" s="629">
        <v>5860</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6677</v>
      </c>
      <c r="BH21" s="626"/>
      <c r="BI21" s="626"/>
      <c r="BJ21" s="626"/>
      <c r="BK21" s="626"/>
      <c r="BL21" s="626"/>
      <c r="BM21" s="626"/>
      <c r="BN21" s="627"/>
      <c r="BO21" s="628">
        <v>0.2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212728</v>
      </c>
      <c r="S22" s="626"/>
      <c r="T22" s="626"/>
      <c r="U22" s="626"/>
      <c r="V22" s="626"/>
      <c r="W22" s="626"/>
      <c r="X22" s="626"/>
      <c r="Y22" s="627"/>
      <c r="Z22" s="628">
        <v>1.6</v>
      </c>
      <c r="AA22" s="628"/>
      <c r="AB22" s="628"/>
      <c r="AC22" s="628"/>
      <c r="AD22" s="629">
        <v>6090</v>
      </c>
      <c r="AE22" s="629"/>
      <c r="AF22" s="629"/>
      <c r="AG22" s="629"/>
      <c r="AH22" s="629"/>
      <c r="AI22" s="629"/>
      <c r="AJ22" s="629"/>
      <c r="AK22" s="629"/>
      <c r="AL22" s="630">
        <v>0.1</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163026</v>
      </c>
      <c r="S23" s="626"/>
      <c r="T23" s="626"/>
      <c r="U23" s="626"/>
      <c r="V23" s="626"/>
      <c r="W23" s="626"/>
      <c r="X23" s="626"/>
      <c r="Y23" s="627"/>
      <c r="Z23" s="628">
        <v>1.2</v>
      </c>
      <c r="AA23" s="628"/>
      <c r="AB23" s="628"/>
      <c r="AC23" s="628"/>
      <c r="AD23" s="629">
        <v>256</v>
      </c>
      <c r="AE23" s="629"/>
      <c r="AF23" s="629"/>
      <c r="AG23" s="629"/>
      <c r="AH23" s="629"/>
      <c r="AI23" s="629"/>
      <c r="AJ23" s="629"/>
      <c r="AK23" s="629"/>
      <c r="AL23" s="630">
        <v>0</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84688</v>
      </c>
      <c r="S24" s="626"/>
      <c r="T24" s="626"/>
      <c r="U24" s="626"/>
      <c r="V24" s="626"/>
      <c r="W24" s="626"/>
      <c r="X24" s="626"/>
      <c r="Y24" s="627"/>
      <c r="Z24" s="628">
        <v>0.6</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5114172</v>
      </c>
      <c r="CS24" s="615"/>
      <c r="CT24" s="615"/>
      <c r="CU24" s="615"/>
      <c r="CV24" s="615"/>
      <c r="CW24" s="615"/>
      <c r="CX24" s="615"/>
      <c r="CY24" s="616"/>
      <c r="CZ24" s="652">
        <v>38.9</v>
      </c>
      <c r="DA24" s="653"/>
      <c r="DB24" s="653"/>
      <c r="DC24" s="654"/>
      <c r="DD24" s="651">
        <v>3536652</v>
      </c>
      <c r="DE24" s="615"/>
      <c r="DF24" s="615"/>
      <c r="DG24" s="615"/>
      <c r="DH24" s="615"/>
      <c r="DI24" s="615"/>
      <c r="DJ24" s="615"/>
      <c r="DK24" s="616"/>
      <c r="DL24" s="651">
        <v>3255824</v>
      </c>
      <c r="DM24" s="615"/>
      <c r="DN24" s="615"/>
      <c r="DO24" s="615"/>
      <c r="DP24" s="615"/>
      <c r="DQ24" s="615"/>
      <c r="DR24" s="615"/>
      <c r="DS24" s="615"/>
      <c r="DT24" s="615"/>
      <c r="DU24" s="615"/>
      <c r="DV24" s="616"/>
      <c r="DW24" s="619">
        <v>43.6</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1537510</v>
      </c>
      <c r="S25" s="626"/>
      <c r="T25" s="626"/>
      <c r="U25" s="626"/>
      <c r="V25" s="626"/>
      <c r="W25" s="626"/>
      <c r="X25" s="626"/>
      <c r="Y25" s="627"/>
      <c r="Z25" s="628">
        <v>11.5</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1405606</v>
      </c>
      <c r="CS25" s="657"/>
      <c r="CT25" s="657"/>
      <c r="CU25" s="657"/>
      <c r="CV25" s="657"/>
      <c r="CW25" s="657"/>
      <c r="CX25" s="657"/>
      <c r="CY25" s="658"/>
      <c r="CZ25" s="659">
        <v>10.7</v>
      </c>
      <c r="DA25" s="660"/>
      <c r="DB25" s="660"/>
      <c r="DC25" s="661"/>
      <c r="DD25" s="634">
        <v>1296672</v>
      </c>
      <c r="DE25" s="657"/>
      <c r="DF25" s="657"/>
      <c r="DG25" s="657"/>
      <c r="DH25" s="657"/>
      <c r="DI25" s="657"/>
      <c r="DJ25" s="657"/>
      <c r="DK25" s="658"/>
      <c r="DL25" s="634">
        <v>1293340</v>
      </c>
      <c r="DM25" s="657"/>
      <c r="DN25" s="657"/>
      <c r="DO25" s="657"/>
      <c r="DP25" s="657"/>
      <c r="DQ25" s="657"/>
      <c r="DR25" s="657"/>
      <c r="DS25" s="657"/>
      <c r="DT25" s="657"/>
      <c r="DU25" s="657"/>
      <c r="DV25" s="658"/>
      <c r="DW25" s="630">
        <v>17.3</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v>13717</v>
      </c>
      <c r="S26" s="626"/>
      <c r="T26" s="626"/>
      <c r="U26" s="626"/>
      <c r="V26" s="626"/>
      <c r="W26" s="626"/>
      <c r="X26" s="626"/>
      <c r="Y26" s="627"/>
      <c r="Z26" s="628">
        <v>0.1</v>
      </c>
      <c r="AA26" s="628"/>
      <c r="AB26" s="628"/>
      <c r="AC26" s="628"/>
      <c r="AD26" s="629">
        <v>13717</v>
      </c>
      <c r="AE26" s="629"/>
      <c r="AF26" s="629"/>
      <c r="AG26" s="629"/>
      <c r="AH26" s="629"/>
      <c r="AI26" s="629"/>
      <c r="AJ26" s="629"/>
      <c r="AK26" s="629"/>
      <c r="AL26" s="630">
        <v>0.2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864561</v>
      </c>
      <c r="CS26" s="626"/>
      <c r="CT26" s="626"/>
      <c r="CU26" s="626"/>
      <c r="CV26" s="626"/>
      <c r="CW26" s="626"/>
      <c r="CX26" s="626"/>
      <c r="CY26" s="627"/>
      <c r="CZ26" s="659">
        <v>6.6</v>
      </c>
      <c r="DA26" s="660"/>
      <c r="DB26" s="660"/>
      <c r="DC26" s="661"/>
      <c r="DD26" s="634">
        <v>770467</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954207</v>
      </c>
      <c r="S27" s="626"/>
      <c r="T27" s="626"/>
      <c r="U27" s="626"/>
      <c r="V27" s="626"/>
      <c r="W27" s="626"/>
      <c r="X27" s="626"/>
      <c r="Y27" s="627"/>
      <c r="Z27" s="628">
        <v>7.1</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2939485</v>
      </c>
      <c r="BH27" s="626"/>
      <c r="BI27" s="626"/>
      <c r="BJ27" s="626"/>
      <c r="BK27" s="626"/>
      <c r="BL27" s="626"/>
      <c r="BM27" s="626"/>
      <c r="BN27" s="627"/>
      <c r="BO27" s="628">
        <v>100</v>
      </c>
      <c r="BP27" s="628"/>
      <c r="BQ27" s="628"/>
      <c r="BR27" s="628"/>
      <c r="BS27" s="634">
        <v>7580</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1901918</v>
      </c>
      <c r="CS27" s="657"/>
      <c r="CT27" s="657"/>
      <c r="CU27" s="657"/>
      <c r="CV27" s="657"/>
      <c r="CW27" s="657"/>
      <c r="CX27" s="657"/>
      <c r="CY27" s="658"/>
      <c r="CZ27" s="659">
        <v>14.5</v>
      </c>
      <c r="DA27" s="660"/>
      <c r="DB27" s="660"/>
      <c r="DC27" s="661"/>
      <c r="DD27" s="634">
        <v>487858</v>
      </c>
      <c r="DE27" s="657"/>
      <c r="DF27" s="657"/>
      <c r="DG27" s="657"/>
      <c r="DH27" s="657"/>
      <c r="DI27" s="657"/>
      <c r="DJ27" s="657"/>
      <c r="DK27" s="658"/>
      <c r="DL27" s="634">
        <v>477922</v>
      </c>
      <c r="DM27" s="657"/>
      <c r="DN27" s="657"/>
      <c r="DO27" s="657"/>
      <c r="DP27" s="657"/>
      <c r="DQ27" s="657"/>
      <c r="DR27" s="657"/>
      <c r="DS27" s="657"/>
      <c r="DT27" s="657"/>
      <c r="DU27" s="657"/>
      <c r="DV27" s="658"/>
      <c r="DW27" s="630">
        <v>6.4</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192645</v>
      </c>
      <c r="S28" s="626"/>
      <c r="T28" s="626"/>
      <c r="U28" s="626"/>
      <c r="V28" s="626"/>
      <c r="W28" s="626"/>
      <c r="X28" s="626"/>
      <c r="Y28" s="627"/>
      <c r="Z28" s="628">
        <v>1.4</v>
      </c>
      <c r="AA28" s="628"/>
      <c r="AB28" s="628"/>
      <c r="AC28" s="628"/>
      <c r="AD28" s="629">
        <v>3058</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1806648</v>
      </c>
      <c r="CS28" s="626"/>
      <c r="CT28" s="626"/>
      <c r="CU28" s="626"/>
      <c r="CV28" s="626"/>
      <c r="CW28" s="626"/>
      <c r="CX28" s="626"/>
      <c r="CY28" s="627"/>
      <c r="CZ28" s="659">
        <v>13.7</v>
      </c>
      <c r="DA28" s="660"/>
      <c r="DB28" s="660"/>
      <c r="DC28" s="661"/>
      <c r="DD28" s="634">
        <v>1752122</v>
      </c>
      <c r="DE28" s="626"/>
      <c r="DF28" s="626"/>
      <c r="DG28" s="626"/>
      <c r="DH28" s="626"/>
      <c r="DI28" s="626"/>
      <c r="DJ28" s="626"/>
      <c r="DK28" s="627"/>
      <c r="DL28" s="634">
        <v>1484562</v>
      </c>
      <c r="DM28" s="626"/>
      <c r="DN28" s="626"/>
      <c r="DO28" s="626"/>
      <c r="DP28" s="626"/>
      <c r="DQ28" s="626"/>
      <c r="DR28" s="626"/>
      <c r="DS28" s="626"/>
      <c r="DT28" s="626"/>
      <c r="DU28" s="626"/>
      <c r="DV28" s="627"/>
      <c r="DW28" s="630">
        <v>19.899999999999999</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58244</v>
      </c>
      <c r="S29" s="626"/>
      <c r="T29" s="626"/>
      <c r="U29" s="626"/>
      <c r="V29" s="626"/>
      <c r="W29" s="626"/>
      <c r="X29" s="626"/>
      <c r="Y29" s="627"/>
      <c r="Z29" s="628">
        <v>0.4</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1806384</v>
      </c>
      <c r="CS29" s="657"/>
      <c r="CT29" s="657"/>
      <c r="CU29" s="657"/>
      <c r="CV29" s="657"/>
      <c r="CW29" s="657"/>
      <c r="CX29" s="657"/>
      <c r="CY29" s="658"/>
      <c r="CZ29" s="659">
        <v>13.7</v>
      </c>
      <c r="DA29" s="660"/>
      <c r="DB29" s="660"/>
      <c r="DC29" s="661"/>
      <c r="DD29" s="634">
        <v>1751858</v>
      </c>
      <c r="DE29" s="657"/>
      <c r="DF29" s="657"/>
      <c r="DG29" s="657"/>
      <c r="DH29" s="657"/>
      <c r="DI29" s="657"/>
      <c r="DJ29" s="657"/>
      <c r="DK29" s="658"/>
      <c r="DL29" s="634">
        <v>1484298</v>
      </c>
      <c r="DM29" s="657"/>
      <c r="DN29" s="657"/>
      <c r="DO29" s="657"/>
      <c r="DP29" s="657"/>
      <c r="DQ29" s="657"/>
      <c r="DR29" s="657"/>
      <c r="DS29" s="657"/>
      <c r="DT29" s="657"/>
      <c r="DU29" s="657"/>
      <c r="DV29" s="658"/>
      <c r="DW29" s="630">
        <v>19.899999999999999</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1083848</v>
      </c>
      <c r="S30" s="626"/>
      <c r="T30" s="626"/>
      <c r="U30" s="626"/>
      <c r="V30" s="626"/>
      <c r="W30" s="626"/>
      <c r="X30" s="626"/>
      <c r="Y30" s="627"/>
      <c r="Z30" s="628">
        <v>8.1</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98.7</v>
      </c>
      <c r="BH30" s="684"/>
      <c r="BI30" s="684"/>
      <c r="BJ30" s="684"/>
      <c r="BK30" s="684"/>
      <c r="BL30" s="684"/>
      <c r="BM30" s="620">
        <v>92.3</v>
      </c>
      <c r="BN30" s="684"/>
      <c r="BO30" s="684"/>
      <c r="BP30" s="684"/>
      <c r="BQ30" s="685"/>
      <c r="BR30" s="683">
        <v>98.6</v>
      </c>
      <c r="BS30" s="684"/>
      <c r="BT30" s="684"/>
      <c r="BU30" s="684"/>
      <c r="BV30" s="684"/>
      <c r="BW30" s="684"/>
      <c r="BX30" s="620">
        <v>92.2</v>
      </c>
      <c r="BY30" s="684"/>
      <c r="BZ30" s="684"/>
      <c r="CA30" s="684"/>
      <c r="CB30" s="685"/>
      <c r="CD30" s="688"/>
      <c r="CE30" s="689"/>
      <c r="CF30" s="639" t="s">
        <v>293</v>
      </c>
      <c r="CG30" s="640"/>
      <c r="CH30" s="640"/>
      <c r="CI30" s="640"/>
      <c r="CJ30" s="640"/>
      <c r="CK30" s="640"/>
      <c r="CL30" s="640"/>
      <c r="CM30" s="640"/>
      <c r="CN30" s="640"/>
      <c r="CO30" s="640"/>
      <c r="CP30" s="640"/>
      <c r="CQ30" s="641"/>
      <c r="CR30" s="625">
        <v>1579988</v>
      </c>
      <c r="CS30" s="626"/>
      <c r="CT30" s="626"/>
      <c r="CU30" s="626"/>
      <c r="CV30" s="626"/>
      <c r="CW30" s="626"/>
      <c r="CX30" s="626"/>
      <c r="CY30" s="627"/>
      <c r="CZ30" s="659">
        <v>12</v>
      </c>
      <c r="DA30" s="660"/>
      <c r="DB30" s="660"/>
      <c r="DC30" s="661"/>
      <c r="DD30" s="634">
        <v>1525997</v>
      </c>
      <c r="DE30" s="626"/>
      <c r="DF30" s="626"/>
      <c r="DG30" s="626"/>
      <c r="DH30" s="626"/>
      <c r="DI30" s="626"/>
      <c r="DJ30" s="626"/>
      <c r="DK30" s="627"/>
      <c r="DL30" s="634">
        <v>1258437</v>
      </c>
      <c r="DM30" s="626"/>
      <c r="DN30" s="626"/>
      <c r="DO30" s="626"/>
      <c r="DP30" s="626"/>
      <c r="DQ30" s="626"/>
      <c r="DR30" s="626"/>
      <c r="DS30" s="626"/>
      <c r="DT30" s="626"/>
      <c r="DU30" s="626"/>
      <c r="DV30" s="627"/>
      <c r="DW30" s="630">
        <v>16.8</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267234</v>
      </c>
      <c r="S31" s="626"/>
      <c r="T31" s="626"/>
      <c r="U31" s="626"/>
      <c r="V31" s="626"/>
      <c r="W31" s="626"/>
      <c r="X31" s="626"/>
      <c r="Y31" s="627"/>
      <c r="Z31" s="628">
        <v>2</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98.5</v>
      </c>
      <c r="BH31" s="657"/>
      <c r="BI31" s="657"/>
      <c r="BJ31" s="657"/>
      <c r="BK31" s="657"/>
      <c r="BL31" s="657"/>
      <c r="BM31" s="631">
        <v>92.7</v>
      </c>
      <c r="BN31" s="681"/>
      <c r="BO31" s="681"/>
      <c r="BP31" s="681"/>
      <c r="BQ31" s="682"/>
      <c r="BR31" s="680">
        <v>98.4</v>
      </c>
      <c r="BS31" s="657"/>
      <c r="BT31" s="657"/>
      <c r="BU31" s="657"/>
      <c r="BV31" s="657"/>
      <c r="BW31" s="657"/>
      <c r="BX31" s="631">
        <v>92.5</v>
      </c>
      <c r="BY31" s="681"/>
      <c r="BZ31" s="681"/>
      <c r="CA31" s="681"/>
      <c r="CB31" s="682"/>
      <c r="CD31" s="688"/>
      <c r="CE31" s="689"/>
      <c r="CF31" s="639" t="s">
        <v>297</v>
      </c>
      <c r="CG31" s="640"/>
      <c r="CH31" s="640"/>
      <c r="CI31" s="640"/>
      <c r="CJ31" s="640"/>
      <c r="CK31" s="640"/>
      <c r="CL31" s="640"/>
      <c r="CM31" s="640"/>
      <c r="CN31" s="640"/>
      <c r="CO31" s="640"/>
      <c r="CP31" s="640"/>
      <c r="CQ31" s="641"/>
      <c r="CR31" s="625">
        <v>226396</v>
      </c>
      <c r="CS31" s="657"/>
      <c r="CT31" s="657"/>
      <c r="CU31" s="657"/>
      <c r="CV31" s="657"/>
      <c r="CW31" s="657"/>
      <c r="CX31" s="657"/>
      <c r="CY31" s="658"/>
      <c r="CZ31" s="659">
        <v>1.7</v>
      </c>
      <c r="DA31" s="660"/>
      <c r="DB31" s="660"/>
      <c r="DC31" s="661"/>
      <c r="DD31" s="634">
        <v>225861</v>
      </c>
      <c r="DE31" s="657"/>
      <c r="DF31" s="657"/>
      <c r="DG31" s="657"/>
      <c r="DH31" s="657"/>
      <c r="DI31" s="657"/>
      <c r="DJ31" s="657"/>
      <c r="DK31" s="658"/>
      <c r="DL31" s="634">
        <v>225861</v>
      </c>
      <c r="DM31" s="657"/>
      <c r="DN31" s="657"/>
      <c r="DO31" s="657"/>
      <c r="DP31" s="657"/>
      <c r="DQ31" s="657"/>
      <c r="DR31" s="657"/>
      <c r="DS31" s="657"/>
      <c r="DT31" s="657"/>
      <c r="DU31" s="657"/>
      <c r="DV31" s="658"/>
      <c r="DW31" s="630">
        <v>3</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104211</v>
      </c>
      <c r="S32" s="626"/>
      <c r="T32" s="626"/>
      <c r="U32" s="626"/>
      <c r="V32" s="626"/>
      <c r="W32" s="626"/>
      <c r="X32" s="626"/>
      <c r="Y32" s="627"/>
      <c r="Z32" s="628">
        <v>0.8</v>
      </c>
      <c r="AA32" s="628"/>
      <c r="AB32" s="628"/>
      <c r="AC32" s="628"/>
      <c r="AD32" s="629">
        <v>27</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98.6</v>
      </c>
      <c r="BH32" s="693"/>
      <c r="BI32" s="693"/>
      <c r="BJ32" s="693"/>
      <c r="BK32" s="693"/>
      <c r="BL32" s="693"/>
      <c r="BM32" s="694">
        <v>90.7</v>
      </c>
      <c r="BN32" s="693"/>
      <c r="BO32" s="693"/>
      <c r="BP32" s="693"/>
      <c r="BQ32" s="695"/>
      <c r="BR32" s="692">
        <v>98.5</v>
      </c>
      <c r="BS32" s="693"/>
      <c r="BT32" s="693"/>
      <c r="BU32" s="693"/>
      <c r="BV32" s="693"/>
      <c r="BW32" s="693"/>
      <c r="BX32" s="694">
        <v>90.6</v>
      </c>
      <c r="BY32" s="693"/>
      <c r="BZ32" s="693"/>
      <c r="CA32" s="693"/>
      <c r="CB32" s="695"/>
      <c r="CD32" s="690"/>
      <c r="CE32" s="691"/>
      <c r="CF32" s="639" t="s">
        <v>300</v>
      </c>
      <c r="CG32" s="640"/>
      <c r="CH32" s="640"/>
      <c r="CI32" s="640"/>
      <c r="CJ32" s="640"/>
      <c r="CK32" s="640"/>
      <c r="CL32" s="640"/>
      <c r="CM32" s="640"/>
      <c r="CN32" s="640"/>
      <c r="CO32" s="640"/>
      <c r="CP32" s="640"/>
      <c r="CQ32" s="641"/>
      <c r="CR32" s="625">
        <v>264</v>
      </c>
      <c r="CS32" s="626"/>
      <c r="CT32" s="626"/>
      <c r="CU32" s="626"/>
      <c r="CV32" s="626"/>
      <c r="CW32" s="626"/>
      <c r="CX32" s="626"/>
      <c r="CY32" s="627"/>
      <c r="CZ32" s="659">
        <v>0</v>
      </c>
      <c r="DA32" s="660"/>
      <c r="DB32" s="660"/>
      <c r="DC32" s="661"/>
      <c r="DD32" s="634">
        <v>264</v>
      </c>
      <c r="DE32" s="626"/>
      <c r="DF32" s="626"/>
      <c r="DG32" s="626"/>
      <c r="DH32" s="626"/>
      <c r="DI32" s="626"/>
      <c r="DJ32" s="626"/>
      <c r="DK32" s="627"/>
      <c r="DL32" s="634">
        <v>264</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1281677</v>
      </c>
      <c r="S33" s="626"/>
      <c r="T33" s="626"/>
      <c r="U33" s="626"/>
      <c r="V33" s="626"/>
      <c r="W33" s="626"/>
      <c r="X33" s="626"/>
      <c r="Y33" s="627"/>
      <c r="Z33" s="628">
        <v>9.6</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6163257</v>
      </c>
      <c r="CS33" s="657"/>
      <c r="CT33" s="657"/>
      <c r="CU33" s="657"/>
      <c r="CV33" s="657"/>
      <c r="CW33" s="657"/>
      <c r="CX33" s="657"/>
      <c r="CY33" s="658"/>
      <c r="CZ33" s="659">
        <v>46.9</v>
      </c>
      <c r="DA33" s="660"/>
      <c r="DB33" s="660"/>
      <c r="DC33" s="661"/>
      <c r="DD33" s="634">
        <v>4745811</v>
      </c>
      <c r="DE33" s="657"/>
      <c r="DF33" s="657"/>
      <c r="DG33" s="657"/>
      <c r="DH33" s="657"/>
      <c r="DI33" s="657"/>
      <c r="DJ33" s="657"/>
      <c r="DK33" s="658"/>
      <c r="DL33" s="634">
        <v>3979532</v>
      </c>
      <c r="DM33" s="657"/>
      <c r="DN33" s="657"/>
      <c r="DO33" s="657"/>
      <c r="DP33" s="657"/>
      <c r="DQ33" s="657"/>
      <c r="DR33" s="657"/>
      <c r="DS33" s="657"/>
      <c r="DT33" s="657"/>
      <c r="DU33" s="657"/>
      <c r="DV33" s="658"/>
      <c r="DW33" s="630">
        <v>53.2</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1852698</v>
      </c>
      <c r="CS34" s="626"/>
      <c r="CT34" s="626"/>
      <c r="CU34" s="626"/>
      <c r="CV34" s="626"/>
      <c r="CW34" s="626"/>
      <c r="CX34" s="626"/>
      <c r="CY34" s="627"/>
      <c r="CZ34" s="659">
        <v>14.1</v>
      </c>
      <c r="DA34" s="660"/>
      <c r="DB34" s="660"/>
      <c r="DC34" s="661"/>
      <c r="DD34" s="634">
        <v>1443967</v>
      </c>
      <c r="DE34" s="626"/>
      <c r="DF34" s="626"/>
      <c r="DG34" s="626"/>
      <c r="DH34" s="626"/>
      <c r="DI34" s="626"/>
      <c r="DJ34" s="626"/>
      <c r="DK34" s="627"/>
      <c r="DL34" s="634">
        <v>1217352</v>
      </c>
      <c r="DM34" s="626"/>
      <c r="DN34" s="626"/>
      <c r="DO34" s="626"/>
      <c r="DP34" s="626"/>
      <c r="DQ34" s="626"/>
      <c r="DR34" s="626"/>
      <c r="DS34" s="626"/>
      <c r="DT34" s="626"/>
      <c r="DU34" s="626"/>
      <c r="DV34" s="627"/>
      <c r="DW34" s="630">
        <v>16.3</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369177</v>
      </c>
      <c r="S35" s="626"/>
      <c r="T35" s="626"/>
      <c r="U35" s="626"/>
      <c r="V35" s="626"/>
      <c r="W35" s="626"/>
      <c r="X35" s="626"/>
      <c r="Y35" s="627"/>
      <c r="Z35" s="628">
        <v>2.8</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2443101</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-102524</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113812</v>
      </c>
      <c r="CS35" s="657"/>
      <c r="CT35" s="657"/>
      <c r="CU35" s="657"/>
      <c r="CV35" s="657"/>
      <c r="CW35" s="657"/>
      <c r="CX35" s="657"/>
      <c r="CY35" s="658"/>
      <c r="CZ35" s="659">
        <v>0.9</v>
      </c>
      <c r="DA35" s="660"/>
      <c r="DB35" s="660"/>
      <c r="DC35" s="661"/>
      <c r="DD35" s="634">
        <v>96946</v>
      </c>
      <c r="DE35" s="657"/>
      <c r="DF35" s="657"/>
      <c r="DG35" s="657"/>
      <c r="DH35" s="657"/>
      <c r="DI35" s="657"/>
      <c r="DJ35" s="657"/>
      <c r="DK35" s="658"/>
      <c r="DL35" s="634">
        <v>93948</v>
      </c>
      <c r="DM35" s="657"/>
      <c r="DN35" s="657"/>
      <c r="DO35" s="657"/>
      <c r="DP35" s="657"/>
      <c r="DQ35" s="657"/>
      <c r="DR35" s="657"/>
      <c r="DS35" s="657"/>
      <c r="DT35" s="657"/>
      <c r="DU35" s="657"/>
      <c r="DV35" s="658"/>
      <c r="DW35" s="630">
        <v>1.3</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13380396</v>
      </c>
      <c r="S36" s="698"/>
      <c r="T36" s="698"/>
      <c r="U36" s="698"/>
      <c r="V36" s="698"/>
      <c r="W36" s="698"/>
      <c r="X36" s="698"/>
      <c r="Y36" s="699"/>
      <c r="Z36" s="700">
        <v>100</v>
      </c>
      <c r="AA36" s="700"/>
      <c r="AB36" s="700"/>
      <c r="AC36" s="700"/>
      <c r="AD36" s="701">
        <v>7104160</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820077</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-243833</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1655778</v>
      </c>
      <c r="CS36" s="626"/>
      <c r="CT36" s="626"/>
      <c r="CU36" s="626"/>
      <c r="CV36" s="626"/>
      <c r="CW36" s="626"/>
      <c r="CX36" s="626"/>
      <c r="CY36" s="627"/>
      <c r="CZ36" s="659">
        <v>12.6</v>
      </c>
      <c r="DA36" s="660"/>
      <c r="DB36" s="660"/>
      <c r="DC36" s="661"/>
      <c r="DD36" s="634">
        <v>1414143</v>
      </c>
      <c r="DE36" s="626"/>
      <c r="DF36" s="626"/>
      <c r="DG36" s="626"/>
      <c r="DH36" s="626"/>
      <c r="DI36" s="626"/>
      <c r="DJ36" s="626"/>
      <c r="DK36" s="627"/>
      <c r="DL36" s="634">
        <v>1277094</v>
      </c>
      <c r="DM36" s="626"/>
      <c r="DN36" s="626"/>
      <c r="DO36" s="626"/>
      <c r="DP36" s="626"/>
      <c r="DQ36" s="626"/>
      <c r="DR36" s="626"/>
      <c r="DS36" s="626"/>
      <c r="DT36" s="626"/>
      <c r="DU36" s="626"/>
      <c r="DV36" s="627"/>
      <c r="DW36" s="630">
        <v>17.100000000000001</v>
      </c>
      <c r="DX36" s="655"/>
      <c r="DY36" s="655"/>
      <c r="DZ36" s="655"/>
      <c r="EA36" s="655"/>
      <c r="EB36" s="655"/>
      <c r="EC36" s="656"/>
    </row>
    <row r="37" spans="2:133" ht="11.25" customHeight="1">
      <c r="AQ37" s="704" t="s">
        <v>315</v>
      </c>
      <c r="AR37" s="705"/>
      <c r="AS37" s="705"/>
      <c r="AT37" s="705"/>
      <c r="AU37" s="705"/>
      <c r="AV37" s="705"/>
      <c r="AW37" s="705"/>
      <c r="AX37" s="705"/>
      <c r="AY37" s="706"/>
      <c r="AZ37" s="625">
        <v>293729</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3990</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930475</v>
      </c>
      <c r="CS37" s="657"/>
      <c r="CT37" s="657"/>
      <c r="CU37" s="657"/>
      <c r="CV37" s="657"/>
      <c r="CW37" s="657"/>
      <c r="CX37" s="657"/>
      <c r="CY37" s="658"/>
      <c r="CZ37" s="659">
        <v>7.1</v>
      </c>
      <c r="DA37" s="660"/>
      <c r="DB37" s="660"/>
      <c r="DC37" s="661"/>
      <c r="DD37" s="634">
        <v>930475</v>
      </c>
      <c r="DE37" s="657"/>
      <c r="DF37" s="657"/>
      <c r="DG37" s="657"/>
      <c r="DH37" s="657"/>
      <c r="DI37" s="657"/>
      <c r="DJ37" s="657"/>
      <c r="DK37" s="658"/>
      <c r="DL37" s="634">
        <v>930475</v>
      </c>
      <c r="DM37" s="657"/>
      <c r="DN37" s="657"/>
      <c r="DO37" s="657"/>
      <c r="DP37" s="657"/>
      <c r="DQ37" s="657"/>
      <c r="DR37" s="657"/>
      <c r="DS37" s="657"/>
      <c r="DT37" s="657"/>
      <c r="DU37" s="657"/>
      <c r="DV37" s="658"/>
      <c r="DW37" s="630">
        <v>12.5</v>
      </c>
      <c r="DX37" s="655"/>
      <c r="DY37" s="655"/>
      <c r="DZ37" s="655"/>
      <c r="EA37" s="655"/>
      <c r="EB37" s="655"/>
      <c r="EC37" s="656"/>
    </row>
    <row r="38" spans="2:133" ht="11.25" customHeight="1">
      <c r="AQ38" s="704" t="s">
        <v>318</v>
      </c>
      <c r="AR38" s="705"/>
      <c r="AS38" s="705"/>
      <c r="AT38" s="705"/>
      <c r="AU38" s="705"/>
      <c r="AV38" s="705"/>
      <c r="AW38" s="705"/>
      <c r="AX38" s="705"/>
      <c r="AY38" s="706"/>
      <c r="AZ38" s="625">
        <v>227895</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7126</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2215206</v>
      </c>
      <c r="CS38" s="626"/>
      <c r="CT38" s="626"/>
      <c r="CU38" s="626"/>
      <c r="CV38" s="626"/>
      <c r="CW38" s="626"/>
      <c r="CX38" s="626"/>
      <c r="CY38" s="627"/>
      <c r="CZ38" s="659">
        <v>16.899999999999999</v>
      </c>
      <c r="DA38" s="660"/>
      <c r="DB38" s="660"/>
      <c r="DC38" s="661"/>
      <c r="DD38" s="634">
        <v>1710726</v>
      </c>
      <c r="DE38" s="626"/>
      <c r="DF38" s="626"/>
      <c r="DG38" s="626"/>
      <c r="DH38" s="626"/>
      <c r="DI38" s="626"/>
      <c r="DJ38" s="626"/>
      <c r="DK38" s="627"/>
      <c r="DL38" s="634">
        <v>1391138</v>
      </c>
      <c r="DM38" s="626"/>
      <c r="DN38" s="626"/>
      <c r="DO38" s="626"/>
      <c r="DP38" s="626"/>
      <c r="DQ38" s="626"/>
      <c r="DR38" s="626"/>
      <c r="DS38" s="626"/>
      <c r="DT38" s="626"/>
      <c r="DU38" s="626"/>
      <c r="DV38" s="627"/>
      <c r="DW38" s="630">
        <v>18.600000000000001</v>
      </c>
      <c r="DX38" s="655"/>
      <c r="DY38" s="655"/>
      <c r="DZ38" s="655"/>
      <c r="EA38" s="655"/>
      <c r="EB38" s="655"/>
      <c r="EC38" s="656"/>
    </row>
    <row r="39" spans="2:133" ht="11.25" customHeight="1">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98</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233203</v>
      </c>
      <c r="CS39" s="657"/>
      <c r="CT39" s="657"/>
      <c r="CU39" s="657"/>
      <c r="CV39" s="657"/>
      <c r="CW39" s="657"/>
      <c r="CX39" s="657"/>
      <c r="CY39" s="658"/>
      <c r="CZ39" s="659">
        <v>1.8</v>
      </c>
      <c r="DA39" s="660"/>
      <c r="DB39" s="660"/>
      <c r="DC39" s="661"/>
      <c r="DD39" s="634">
        <v>78717</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328763</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111</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92560</v>
      </c>
      <c r="CS40" s="626"/>
      <c r="CT40" s="626"/>
      <c r="CU40" s="626"/>
      <c r="CV40" s="626"/>
      <c r="CW40" s="626"/>
      <c r="CX40" s="626"/>
      <c r="CY40" s="627"/>
      <c r="CZ40" s="659">
        <v>0.7</v>
      </c>
      <c r="DA40" s="660"/>
      <c r="DB40" s="660"/>
      <c r="DC40" s="661"/>
      <c r="DD40" s="634">
        <v>1312</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772637</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318</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1862239</v>
      </c>
      <c r="CS42" s="626"/>
      <c r="CT42" s="626"/>
      <c r="CU42" s="626"/>
      <c r="CV42" s="626"/>
      <c r="CW42" s="626"/>
      <c r="CX42" s="626"/>
      <c r="CY42" s="627"/>
      <c r="CZ42" s="659">
        <v>14.2</v>
      </c>
      <c r="DA42" s="708"/>
      <c r="DB42" s="708"/>
      <c r="DC42" s="709"/>
      <c r="DD42" s="634">
        <v>324098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45419</v>
      </c>
      <c r="CS43" s="657"/>
      <c r="CT43" s="657"/>
      <c r="CU43" s="657"/>
      <c r="CV43" s="657"/>
      <c r="CW43" s="657"/>
      <c r="CX43" s="657"/>
      <c r="CY43" s="658"/>
      <c r="CZ43" s="659">
        <v>0.3</v>
      </c>
      <c r="DA43" s="660"/>
      <c r="DB43" s="660"/>
      <c r="DC43" s="661"/>
      <c r="DD43" s="634">
        <v>45419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1834133</v>
      </c>
      <c r="CS44" s="626"/>
      <c r="CT44" s="626"/>
      <c r="CU44" s="626"/>
      <c r="CV44" s="626"/>
      <c r="CW44" s="626"/>
      <c r="CX44" s="626"/>
      <c r="CY44" s="627"/>
      <c r="CZ44" s="659">
        <v>14</v>
      </c>
      <c r="DA44" s="708"/>
      <c r="DB44" s="708"/>
      <c r="DC44" s="709"/>
      <c r="DD44" s="634">
        <v>297458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755762</v>
      </c>
      <c r="CS45" s="657"/>
      <c r="CT45" s="657"/>
      <c r="CU45" s="657"/>
      <c r="CV45" s="657"/>
      <c r="CW45" s="657"/>
      <c r="CX45" s="657"/>
      <c r="CY45" s="658"/>
      <c r="CZ45" s="659">
        <v>5.8</v>
      </c>
      <c r="DA45" s="660"/>
      <c r="DB45" s="660"/>
      <c r="DC45" s="661"/>
      <c r="DD45" s="634">
        <v>68572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1009916</v>
      </c>
      <c r="CS46" s="626"/>
      <c r="CT46" s="626"/>
      <c r="CU46" s="626"/>
      <c r="CV46" s="626"/>
      <c r="CW46" s="626"/>
      <c r="CX46" s="626"/>
      <c r="CY46" s="627"/>
      <c r="CZ46" s="659">
        <v>7.7</v>
      </c>
      <c r="DA46" s="708"/>
      <c r="DB46" s="708"/>
      <c r="DC46" s="709"/>
      <c r="DD46" s="634">
        <v>192285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28106</v>
      </c>
      <c r="CS47" s="657"/>
      <c r="CT47" s="657"/>
      <c r="CU47" s="657"/>
      <c r="CV47" s="657"/>
      <c r="CW47" s="657"/>
      <c r="CX47" s="657"/>
      <c r="CY47" s="658"/>
      <c r="CZ47" s="659">
        <v>0.2</v>
      </c>
      <c r="DA47" s="660"/>
      <c r="DB47" s="660"/>
      <c r="DC47" s="661"/>
      <c r="DD47" s="634">
        <v>26640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13139668</v>
      </c>
      <c r="CS49" s="693"/>
      <c r="CT49" s="693"/>
      <c r="CU49" s="693"/>
      <c r="CV49" s="693"/>
      <c r="CW49" s="693"/>
      <c r="CX49" s="693"/>
      <c r="CY49" s="720"/>
      <c r="CZ49" s="721">
        <v>100</v>
      </c>
      <c r="DA49" s="722"/>
      <c r="DB49" s="722"/>
      <c r="DC49" s="723"/>
      <c r="DD49" s="724">
        <v>8606561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13366</v>
      </c>
      <c r="R7" s="755"/>
      <c r="S7" s="755"/>
      <c r="T7" s="755"/>
      <c r="U7" s="755"/>
      <c r="V7" s="755">
        <v>13139</v>
      </c>
      <c r="W7" s="755"/>
      <c r="X7" s="755"/>
      <c r="Y7" s="755"/>
      <c r="Z7" s="755"/>
      <c r="AA7" s="755">
        <v>227</v>
      </c>
      <c r="AB7" s="755"/>
      <c r="AC7" s="755"/>
      <c r="AD7" s="755"/>
      <c r="AE7" s="756"/>
      <c r="AF7" s="757">
        <v>224</v>
      </c>
      <c r="AG7" s="758"/>
      <c r="AH7" s="758"/>
      <c r="AI7" s="758"/>
      <c r="AJ7" s="759"/>
      <c r="AK7" s="794">
        <v>1087</v>
      </c>
      <c r="AL7" s="795"/>
      <c r="AM7" s="795"/>
      <c r="AN7" s="795"/>
      <c r="AO7" s="795"/>
      <c r="AP7" s="795">
        <v>16677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557</v>
      </c>
      <c r="BT7" s="799"/>
      <c r="BU7" s="799"/>
      <c r="BV7" s="799"/>
      <c r="BW7" s="799"/>
      <c r="BX7" s="799"/>
      <c r="BY7" s="799"/>
      <c r="BZ7" s="799"/>
      <c r="CA7" s="799"/>
      <c r="CB7" s="799"/>
      <c r="CC7" s="799"/>
      <c r="CD7" s="799"/>
      <c r="CE7" s="799"/>
      <c r="CF7" s="799"/>
      <c r="CG7" s="800"/>
      <c r="CH7" s="791">
        <v>10</v>
      </c>
      <c r="CI7" s="792"/>
      <c r="CJ7" s="792"/>
      <c r="CK7" s="792"/>
      <c r="CL7" s="793"/>
      <c r="CM7" s="791">
        <v>54</v>
      </c>
      <c r="CN7" s="792"/>
      <c r="CO7" s="792"/>
      <c r="CP7" s="792"/>
      <c r="CQ7" s="793"/>
      <c r="CR7" s="791">
        <v>30</v>
      </c>
      <c r="CS7" s="792"/>
      <c r="CT7" s="792"/>
      <c r="CU7" s="792"/>
      <c r="CV7" s="793"/>
      <c r="CW7" s="791" t="s">
        <v>479</v>
      </c>
      <c r="CX7" s="792"/>
      <c r="CY7" s="792"/>
      <c r="CZ7" s="792"/>
      <c r="DA7" s="793"/>
      <c r="DB7" s="791" t="s">
        <v>479</v>
      </c>
      <c r="DC7" s="792"/>
      <c r="DD7" s="792"/>
      <c r="DE7" s="792"/>
      <c r="DF7" s="793"/>
      <c r="DG7" s="791" t="s">
        <v>479</v>
      </c>
      <c r="DH7" s="792"/>
      <c r="DI7" s="792"/>
      <c r="DJ7" s="792"/>
      <c r="DK7" s="793"/>
      <c r="DL7" s="791" t="s">
        <v>479</v>
      </c>
      <c r="DM7" s="792"/>
      <c r="DN7" s="792"/>
      <c r="DO7" s="792"/>
      <c r="DP7" s="793"/>
      <c r="DQ7" s="791" t="s">
        <v>479</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18</v>
      </c>
      <c r="R8" s="779"/>
      <c r="S8" s="779"/>
      <c r="T8" s="779"/>
      <c r="U8" s="779"/>
      <c r="V8" s="779">
        <v>4</v>
      </c>
      <c r="W8" s="779"/>
      <c r="X8" s="779"/>
      <c r="Y8" s="779"/>
      <c r="Z8" s="779"/>
      <c r="AA8" s="779">
        <v>13</v>
      </c>
      <c r="AB8" s="779"/>
      <c r="AC8" s="779"/>
      <c r="AD8" s="779"/>
      <c r="AE8" s="780"/>
      <c r="AF8" s="781">
        <v>13</v>
      </c>
      <c r="AG8" s="782"/>
      <c r="AH8" s="782"/>
      <c r="AI8" s="782"/>
      <c r="AJ8" s="783"/>
      <c r="AK8" s="784" t="s">
        <v>479</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13380</v>
      </c>
      <c r="R23" s="814"/>
      <c r="S23" s="814"/>
      <c r="T23" s="814"/>
      <c r="U23" s="814"/>
      <c r="V23" s="814">
        <v>13140</v>
      </c>
      <c r="W23" s="814"/>
      <c r="X23" s="814"/>
      <c r="Y23" s="814"/>
      <c r="Z23" s="814"/>
      <c r="AA23" s="814">
        <v>241</v>
      </c>
      <c r="AB23" s="814"/>
      <c r="AC23" s="814"/>
      <c r="AD23" s="814"/>
      <c r="AE23" s="815"/>
      <c r="AF23" s="816">
        <v>237</v>
      </c>
      <c r="AG23" s="814"/>
      <c r="AH23" s="814"/>
      <c r="AI23" s="814"/>
      <c r="AJ23" s="817"/>
      <c r="AK23" s="818"/>
      <c r="AL23" s="819"/>
      <c r="AM23" s="819"/>
      <c r="AN23" s="819"/>
      <c r="AO23" s="819"/>
      <c r="AP23" s="814">
        <v>16678</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3969</v>
      </c>
      <c r="R28" s="843"/>
      <c r="S28" s="843"/>
      <c r="T28" s="843"/>
      <c r="U28" s="843"/>
      <c r="V28" s="843">
        <v>4071</v>
      </c>
      <c r="W28" s="843"/>
      <c r="X28" s="843"/>
      <c r="Y28" s="843"/>
      <c r="Z28" s="843"/>
      <c r="AA28" s="843">
        <v>-103</v>
      </c>
      <c r="AB28" s="843"/>
      <c r="AC28" s="843"/>
      <c r="AD28" s="843"/>
      <c r="AE28" s="844"/>
      <c r="AF28" s="845">
        <v>-103</v>
      </c>
      <c r="AG28" s="843"/>
      <c r="AH28" s="843"/>
      <c r="AI28" s="843"/>
      <c r="AJ28" s="846"/>
      <c r="AK28" s="847">
        <v>329</v>
      </c>
      <c r="AL28" s="838"/>
      <c r="AM28" s="838"/>
      <c r="AN28" s="838"/>
      <c r="AO28" s="838"/>
      <c r="AP28" s="838" t="s">
        <v>479</v>
      </c>
      <c r="AQ28" s="838"/>
      <c r="AR28" s="838"/>
      <c r="AS28" s="838"/>
      <c r="AT28" s="838"/>
      <c r="AU28" s="838" t="s">
        <v>479</v>
      </c>
      <c r="AV28" s="838"/>
      <c r="AW28" s="838"/>
      <c r="AX28" s="838"/>
      <c r="AY28" s="838"/>
      <c r="AZ28" s="839" t="s">
        <v>479</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339</v>
      </c>
      <c r="R29" s="779"/>
      <c r="S29" s="779"/>
      <c r="T29" s="779"/>
      <c r="U29" s="779"/>
      <c r="V29" s="779">
        <v>334</v>
      </c>
      <c r="W29" s="779"/>
      <c r="X29" s="779"/>
      <c r="Y29" s="779"/>
      <c r="Z29" s="779"/>
      <c r="AA29" s="779">
        <v>5</v>
      </c>
      <c r="AB29" s="779"/>
      <c r="AC29" s="779"/>
      <c r="AD29" s="779"/>
      <c r="AE29" s="780"/>
      <c r="AF29" s="781">
        <v>5</v>
      </c>
      <c r="AG29" s="782"/>
      <c r="AH29" s="782"/>
      <c r="AI29" s="782"/>
      <c r="AJ29" s="783"/>
      <c r="AK29" s="850">
        <v>110</v>
      </c>
      <c r="AL29" s="851"/>
      <c r="AM29" s="851"/>
      <c r="AN29" s="851"/>
      <c r="AO29" s="851"/>
      <c r="AP29" s="851" t="s">
        <v>479</v>
      </c>
      <c r="AQ29" s="851"/>
      <c r="AR29" s="851"/>
      <c r="AS29" s="851"/>
      <c r="AT29" s="851"/>
      <c r="AU29" s="851" t="s">
        <v>479</v>
      </c>
      <c r="AV29" s="851"/>
      <c r="AW29" s="851"/>
      <c r="AX29" s="851"/>
      <c r="AY29" s="851"/>
      <c r="AZ29" s="852" t="s">
        <v>479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422</v>
      </c>
      <c r="R30" s="779"/>
      <c r="S30" s="779"/>
      <c r="T30" s="779"/>
      <c r="U30" s="779"/>
      <c r="V30" s="779">
        <v>428</v>
      </c>
      <c r="W30" s="779"/>
      <c r="X30" s="779"/>
      <c r="Y30" s="779"/>
      <c r="Z30" s="779"/>
      <c r="AA30" s="779">
        <v>-6</v>
      </c>
      <c r="AB30" s="779"/>
      <c r="AC30" s="779"/>
      <c r="AD30" s="779"/>
      <c r="AE30" s="780"/>
      <c r="AF30" s="781">
        <v>382</v>
      </c>
      <c r="AG30" s="782"/>
      <c r="AH30" s="782"/>
      <c r="AI30" s="782"/>
      <c r="AJ30" s="783"/>
      <c r="AK30" s="850">
        <v>180</v>
      </c>
      <c r="AL30" s="851"/>
      <c r="AM30" s="851"/>
      <c r="AN30" s="851"/>
      <c r="AO30" s="851"/>
      <c r="AP30" s="851">
        <v>2719</v>
      </c>
      <c r="AQ30" s="851"/>
      <c r="AR30" s="851"/>
      <c r="AS30" s="851"/>
      <c r="AT30" s="851"/>
      <c r="AU30" s="851">
        <v>2610</v>
      </c>
      <c r="AV30" s="851"/>
      <c r="AW30" s="851"/>
      <c r="AX30" s="851"/>
      <c r="AY30" s="851"/>
      <c r="AZ30" s="852" t="s">
        <v>479</v>
      </c>
      <c r="BA30" s="852"/>
      <c r="BB30" s="852"/>
      <c r="BC30" s="852"/>
      <c r="BD30" s="852"/>
      <c r="BE30" s="848" t="s">
        <v>384</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385</v>
      </c>
      <c r="C31" s="776"/>
      <c r="D31" s="776"/>
      <c r="E31" s="776"/>
      <c r="F31" s="776"/>
      <c r="G31" s="776"/>
      <c r="H31" s="776"/>
      <c r="I31" s="776"/>
      <c r="J31" s="776"/>
      <c r="K31" s="776"/>
      <c r="L31" s="776"/>
      <c r="M31" s="776"/>
      <c r="N31" s="776"/>
      <c r="O31" s="776"/>
      <c r="P31" s="777"/>
      <c r="Q31" s="778">
        <v>1232</v>
      </c>
      <c r="R31" s="779"/>
      <c r="S31" s="779"/>
      <c r="T31" s="779"/>
      <c r="U31" s="779"/>
      <c r="V31" s="779">
        <v>1230</v>
      </c>
      <c r="W31" s="779"/>
      <c r="X31" s="779"/>
      <c r="Y31" s="779"/>
      <c r="Z31" s="779"/>
      <c r="AA31" s="779">
        <v>2</v>
      </c>
      <c r="AB31" s="779"/>
      <c r="AC31" s="779"/>
      <c r="AD31" s="779"/>
      <c r="AE31" s="780"/>
      <c r="AF31" s="781">
        <v>2</v>
      </c>
      <c r="AG31" s="782"/>
      <c r="AH31" s="782"/>
      <c r="AI31" s="782"/>
      <c r="AJ31" s="783"/>
      <c r="AK31" s="850">
        <v>706</v>
      </c>
      <c r="AL31" s="851"/>
      <c r="AM31" s="851"/>
      <c r="AN31" s="851"/>
      <c r="AO31" s="851"/>
      <c r="AP31" s="851">
        <v>11059</v>
      </c>
      <c r="AQ31" s="851"/>
      <c r="AR31" s="851"/>
      <c r="AS31" s="851"/>
      <c r="AT31" s="851"/>
      <c r="AU31" s="851">
        <v>8626</v>
      </c>
      <c r="AV31" s="851"/>
      <c r="AW31" s="851"/>
      <c r="AX31" s="851"/>
      <c r="AY31" s="851"/>
      <c r="AZ31" s="852" t="s">
        <v>479</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387</v>
      </c>
      <c r="C32" s="776"/>
      <c r="D32" s="776"/>
      <c r="E32" s="776"/>
      <c r="F32" s="776"/>
      <c r="G32" s="776"/>
      <c r="H32" s="776"/>
      <c r="I32" s="776"/>
      <c r="J32" s="776"/>
      <c r="K32" s="776"/>
      <c r="L32" s="776"/>
      <c r="M32" s="776"/>
      <c r="N32" s="776"/>
      <c r="O32" s="776"/>
      <c r="P32" s="777"/>
      <c r="Q32" s="778">
        <v>166</v>
      </c>
      <c r="R32" s="779"/>
      <c r="S32" s="779"/>
      <c r="T32" s="779"/>
      <c r="U32" s="779"/>
      <c r="V32" s="779">
        <v>165</v>
      </c>
      <c r="W32" s="779"/>
      <c r="X32" s="779"/>
      <c r="Y32" s="779"/>
      <c r="Z32" s="779"/>
      <c r="AA32" s="779">
        <v>1</v>
      </c>
      <c r="AB32" s="779"/>
      <c r="AC32" s="779"/>
      <c r="AD32" s="779"/>
      <c r="AE32" s="780"/>
      <c r="AF32" s="781">
        <v>1</v>
      </c>
      <c r="AG32" s="782"/>
      <c r="AH32" s="782"/>
      <c r="AI32" s="782"/>
      <c r="AJ32" s="783"/>
      <c r="AK32" s="850">
        <v>114</v>
      </c>
      <c r="AL32" s="851"/>
      <c r="AM32" s="851"/>
      <c r="AN32" s="851"/>
      <c r="AO32" s="851"/>
      <c r="AP32" s="851">
        <v>834</v>
      </c>
      <c r="AQ32" s="851"/>
      <c r="AR32" s="851"/>
      <c r="AS32" s="851"/>
      <c r="AT32" s="851"/>
      <c r="AU32" s="851">
        <v>746</v>
      </c>
      <c r="AV32" s="851"/>
      <c r="AW32" s="851"/>
      <c r="AX32" s="851"/>
      <c r="AY32" s="851"/>
      <c r="AZ32" s="852" t="s">
        <v>479</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388</v>
      </c>
      <c r="C33" s="776"/>
      <c r="D33" s="776"/>
      <c r="E33" s="776"/>
      <c r="F33" s="776"/>
      <c r="G33" s="776"/>
      <c r="H33" s="776"/>
      <c r="I33" s="776"/>
      <c r="J33" s="776"/>
      <c r="K33" s="776"/>
      <c r="L33" s="776"/>
      <c r="M33" s="776"/>
      <c r="N33" s="776"/>
      <c r="O33" s="776"/>
      <c r="P33" s="777"/>
      <c r="Q33" s="778">
        <v>296</v>
      </c>
      <c r="R33" s="779"/>
      <c r="S33" s="779"/>
      <c r="T33" s="779"/>
      <c r="U33" s="779"/>
      <c r="V33" s="779">
        <v>200</v>
      </c>
      <c r="W33" s="779"/>
      <c r="X33" s="779"/>
      <c r="Y33" s="779"/>
      <c r="Z33" s="779"/>
      <c r="AA33" s="779">
        <v>96</v>
      </c>
      <c r="AB33" s="779"/>
      <c r="AC33" s="779"/>
      <c r="AD33" s="779"/>
      <c r="AE33" s="780"/>
      <c r="AF33" s="781">
        <v>3</v>
      </c>
      <c r="AG33" s="782"/>
      <c r="AH33" s="782"/>
      <c r="AI33" s="782"/>
      <c r="AJ33" s="783"/>
      <c r="AK33" s="850">
        <v>294</v>
      </c>
      <c r="AL33" s="851"/>
      <c r="AM33" s="851"/>
      <c r="AN33" s="851"/>
      <c r="AO33" s="851"/>
      <c r="AP33" s="851" t="s">
        <v>479</v>
      </c>
      <c r="AQ33" s="851"/>
      <c r="AR33" s="851"/>
      <c r="AS33" s="851"/>
      <c r="AT33" s="851"/>
      <c r="AU33" s="851" t="s">
        <v>479</v>
      </c>
      <c r="AV33" s="851"/>
      <c r="AW33" s="851"/>
      <c r="AX33" s="851"/>
      <c r="AY33" s="851"/>
      <c r="AZ33" s="852" t="s">
        <v>479</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290</v>
      </c>
      <c r="AG63" s="862"/>
      <c r="AH63" s="862"/>
      <c r="AI63" s="862"/>
      <c r="AJ63" s="863"/>
      <c r="AK63" s="864"/>
      <c r="AL63" s="859"/>
      <c r="AM63" s="859"/>
      <c r="AN63" s="859"/>
      <c r="AO63" s="859"/>
      <c r="AP63" s="862">
        <v>14612</v>
      </c>
      <c r="AQ63" s="862"/>
      <c r="AR63" s="862"/>
      <c r="AS63" s="862"/>
      <c r="AT63" s="862"/>
      <c r="AU63" s="862">
        <v>11982</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392</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393</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540</v>
      </c>
      <c r="C68" s="890"/>
      <c r="D68" s="890"/>
      <c r="E68" s="890"/>
      <c r="F68" s="890"/>
      <c r="G68" s="890"/>
      <c r="H68" s="890"/>
      <c r="I68" s="890"/>
      <c r="J68" s="890"/>
      <c r="K68" s="890"/>
      <c r="L68" s="890"/>
      <c r="M68" s="890"/>
      <c r="N68" s="890"/>
      <c r="O68" s="890"/>
      <c r="P68" s="891"/>
      <c r="Q68" s="892">
        <v>146</v>
      </c>
      <c r="R68" s="886"/>
      <c r="S68" s="886"/>
      <c r="T68" s="886"/>
      <c r="U68" s="886"/>
      <c r="V68" s="886">
        <v>141</v>
      </c>
      <c r="W68" s="886"/>
      <c r="X68" s="886"/>
      <c r="Y68" s="886"/>
      <c r="Z68" s="886"/>
      <c r="AA68" s="886">
        <v>5</v>
      </c>
      <c r="AB68" s="886"/>
      <c r="AC68" s="886"/>
      <c r="AD68" s="886"/>
      <c r="AE68" s="886"/>
      <c r="AF68" s="886">
        <v>5</v>
      </c>
      <c r="AG68" s="886"/>
      <c r="AH68" s="886"/>
      <c r="AI68" s="886"/>
      <c r="AJ68" s="886"/>
      <c r="AK68" s="886" t="s">
        <v>479</v>
      </c>
      <c r="AL68" s="886"/>
      <c r="AM68" s="886"/>
      <c r="AN68" s="886"/>
      <c r="AO68" s="886"/>
      <c r="AP68" s="886" t="s">
        <v>479</v>
      </c>
      <c r="AQ68" s="886"/>
      <c r="AR68" s="886"/>
      <c r="AS68" s="886"/>
      <c r="AT68" s="886"/>
      <c r="AU68" s="886" t="s">
        <v>479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541</v>
      </c>
      <c r="C69" s="894"/>
      <c r="D69" s="894"/>
      <c r="E69" s="894"/>
      <c r="F69" s="894"/>
      <c r="G69" s="894"/>
      <c r="H69" s="894"/>
      <c r="I69" s="894"/>
      <c r="J69" s="894"/>
      <c r="K69" s="894"/>
      <c r="L69" s="894"/>
      <c r="M69" s="894"/>
      <c r="N69" s="894"/>
      <c r="O69" s="894"/>
      <c r="P69" s="895"/>
      <c r="Q69" s="896">
        <v>1268</v>
      </c>
      <c r="R69" s="851"/>
      <c r="S69" s="851"/>
      <c r="T69" s="851"/>
      <c r="U69" s="851"/>
      <c r="V69" s="851">
        <v>1225</v>
      </c>
      <c r="W69" s="851"/>
      <c r="X69" s="851"/>
      <c r="Y69" s="851"/>
      <c r="Z69" s="851"/>
      <c r="AA69" s="851">
        <v>44</v>
      </c>
      <c r="AB69" s="851"/>
      <c r="AC69" s="851"/>
      <c r="AD69" s="851"/>
      <c r="AE69" s="851"/>
      <c r="AF69" s="851">
        <v>44</v>
      </c>
      <c r="AG69" s="851"/>
      <c r="AH69" s="851"/>
      <c r="AI69" s="851"/>
      <c r="AJ69" s="851"/>
      <c r="AK69" s="851" t="s">
        <v>479</v>
      </c>
      <c r="AL69" s="851"/>
      <c r="AM69" s="851"/>
      <c r="AN69" s="851"/>
      <c r="AO69" s="851"/>
      <c r="AP69" s="851">
        <v>599</v>
      </c>
      <c r="AQ69" s="851"/>
      <c r="AR69" s="851"/>
      <c r="AS69" s="851"/>
      <c r="AT69" s="851"/>
      <c r="AU69" s="851">
        <v>207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542</v>
      </c>
      <c r="C70" s="894"/>
      <c r="D70" s="894"/>
      <c r="E70" s="894"/>
      <c r="F70" s="894"/>
      <c r="G70" s="894"/>
      <c r="H70" s="894"/>
      <c r="I70" s="894"/>
      <c r="J70" s="894"/>
      <c r="K70" s="894"/>
      <c r="L70" s="894"/>
      <c r="M70" s="894"/>
      <c r="N70" s="894"/>
      <c r="O70" s="894"/>
      <c r="P70" s="895"/>
      <c r="Q70" s="896">
        <v>2022</v>
      </c>
      <c r="R70" s="851"/>
      <c r="S70" s="851"/>
      <c r="T70" s="851"/>
      <c r="U70" s="851"/>
      <c r="V70" s="851">
        <v>1818</v>
      </c>
      <c r="W70" s="851"/>
      <c r="X70" s="851"/>
      <c r="Y70" s="851"/>
      <c r="Z70" s="851"/>
      <c r="AA70" s="851">
        <v>204</v>
      </c>
      <c r="AB70" s="851"/>
      <c r="AC70" s="851"/>
      <c r="AD70" s="851"/>
      <c r="AE70" s="851"/>
      <c r="AF70" s="851">
        <v>204</v>
      </c>
      <c r="AG70" s="851"/>
      <c r="AH70" s="851"/>
      <c r="AI70" s="851"/>
      <c r="AJ70" s="851"/>
      <c r="AK70" s="851" t="s">
        <v>479</v>
      </c>
      <c r="AL70" s="851"/>
      <c r="AM70" s="851"/>
      <c r="AN70" s="851"/>
      <c r="AO70" s="851"/>
      <c r="AP70" s="851">
        <v>375</v>
      </c>
      <c r="AQ70" s="851"/>
      <c r="AR70" s="851"/>
      <c r="AS70" s="851"/>
      <c r="AT70" s="851"/>
      <c r="AU70" s="851">
        <v>90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543</v>
      </c>
      <c r="C71" s="894"/>
      <c r="D71" s="894"/>
      <c r="E71" s="894"/>
      <c r="F71" s="894"/>
      <c r="G71" s="894"/>
      <c r="H71" s="894"/>
      <c r="I71" s="894"/>
      <c r="J71" s="894"/>
      <c r="K71" s="894"/>
      <c r="L71" s="894"/>
      <c r="M71" s="894"/>
      <c r="N71" s="894"/>
      <c r="O71" s="894"/>
      <c r="P71" s="895"/>
      <c r="Q71" s="896">
        <v>254</v>
      </c>
      <c r="R71" s="851"/>
      <c r="S71" s="851"/>
      <c r="T71" s="851"/>
      <c r="U71" s="851"/>
      <c r="V71" s="851">
        <v>241</v>
      </c>
      <c r="W71" s="851"/>
      <c r="X71" s="851"/>
      <c r="Y71" s="851"/>
      <c r="Z71" s="851"/>
      <c r="AA71" s="851">
        <v>13</v>
      </c>
      <c r="AB71" s="851"/>
      <c r="AC71" s="851"/>
      <c r="AD71" s="851"/>
      <c r="AE71" s="851"/>
      <c r="AF71" s="851">
        <v>13</v>
      </c>
      <c r="AG71" s="851"/>
      <c r="AH71" s="851"/>
      <c r="AI71" s="851"/>
      <c r="AJ71" s="851"/>
      <c r="AK71" s="851" t="s">
        <v>479</v>
      </c>
      <c r="AL71" s="851"/>
      <c r="AM71" s="851"/>
      <c r="AN71" s="851"/>
      <c r="AO71" s="851"/>
      <c r="AP71" s="851" t="s">
        <v>479</v>
      </c>
      <c r="AQ71" s="851"/>
      <c r="AR71" s="851"/>
      <c r="AS71" s="851"/>
      <c r="AT71" s="851"/>
      <c r="AU71" s="851" t="s">
        <v>479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544</v>
      </c>
      <c r="C72" s="894"/>
      <c r="D72" s="894"/>
      <c r="E72" s="894"/>
      <c r="F72" s="894"/>
      <c r="G72" s="894"/>
      <c r="H72" s="894"/>
      <c r="I72" s="894"/>
      <c r="J72" s="894"/>
      <c r="K72" s="894"/>
      <c r="L72" s="894"/>
      <c r="M72" s="894"/>
      <c r="N72" s="894"/>
      <c r="O72" s="894"/>
      <c r="P72" s="895"/>
      <c r="Q72" s="896">
        <v>1049</v>
      </c>
      <c r="R72" s="851"/>
      <c r="S72" s="851"/>
      <c r="T72" s="851"/>
      <c r="U72" s="851"/>
      <c r="V72" s="851">
        <v>1014</v>
      </c>
      <c r="W72" s="851"/>
      <c r="X72" s="851"/>
      <c r="Y72" s="851"/>
      <c r="Z72" s="851"/>
      <c r="AA72" s="851">
        <v>36</v>
      </c>
      <c r="AB72" s="851"/>
      <c r="AC72" s="851"/>
      <c r="AD72" s="851"/>
      <c r="AE72" s="851"/>
      <c r="AF72" s="851">
        <v>36</v>
      </c>
      <c r="AG72" s="851"/>
      <c r="AH72" s="851"/>
      <c r="AI72" s="851"/>
      <c r="AJ72" s="851"/>
      <c r="AK72" s="851" t="s">
        <v>479</v>
      </c>
      <c r="AL72" s="851"/>
      <c r="AM72" s="851"/>
      <c r="AN72" s="851"/>
      <c r="AO72" s="851"/>
      <c r="AP72" s="851" t="s">
        <v>479</v>
      </c>
      <c r="AQ72" s="851"/>
      <c r="AR72" s="851"/>
      <c r="AS72" s="851"/>
      <c r="AT72" s="851"/>
      <c r="AU72" s="851" t="s">
        <v>479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545</v>
      </c>
      <c r="C73" s="894"/>
      <c r="D73" s="894"/>
      <c r="E73" s="894"/>
      <c r="F73" s="894"/>
      <c r="G73" s="894"/>
      <c r="H73" s="894"/>
      <c r="I73" s="894"/>
      <c r="J73" s="894"/>
      <c r="K73" s="894"/>
      <c r="L73" s="894"/>
      <c r="M73" s="894"/>
      <c r="N73" s="894"/>
      <c r="O73" s="894"/>
      <c r="P73" s="895"/>
      <c r="Q73" s="896">
        <v>66230</v>
      </c>
      <c r="R73" s="851"/>
      <c r="S73" s="851"/>
      <c r="T73" s="851"/>
      <c r="U73" s="851"/>
      <c r="V73" s="851">
        <v>64208</v>
      </c>
      <c r="W73" s="851"/>
      <c r="X73" s="851"/>
      <c r="Y73" s="851"/>
      <c r="Z73" s="851"/>
      <c r="AA73" s="851">
        <v>2022</v>
      </c>
      <c r="AB73" s="851"/>
      <c r="AC73" s="851"/>
      <c r="AD73" s="851"/>
      <c r="AE73" s="851"/>
      <c r="AF73" s="851">
        <v>2022</v>
      </c>
      <c r="AG73" s="851"/>
      <c r="AH73" s="851"/>
      <c r="AI73" s="851"/>
      <c r="AJ73" s="851"/>
      <c r="AK73" s="899">
        <v>160</v>
      </c>
      <c r="AL73" s="900"/>
      <c r="AM73" s="900"/>
      <c r="AN73" s="900"/>
      <c r="AO73" s="850"/>
      <c r="AP73" s="851" t="s">
        <v>479</v>
      </c>
      <c r="AQ73" s="851"/>
      <c r="AR73" s="851"/>
      <c r="AS73" s="851"/>
      <c r="AT73" s="851"/>
      <c r="AU73" s="851" t="s">
        <v>479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546</v>
      </c>
      <c r="C74" s="894"/>
      <c r="D74" s="894"/>
      <c r="E74" s="894"/>
      <c r="F74" s="894"/>
      <c r="G74" s="894"/>
      <c r="H74" s="894"/>
      <c r="I74" s="894"/>
      <c r="J74" s="894"/>
      <c r="K74" s="894"/>
      <c r="L74" s="894"/>
      <c r="M74" s="894"/>
      <c r="N74" s="894"/>
      <c r="O74" s="894"/>
      <c r="P74" s="895"/>
      <c r="Q74" s="896">
        <v>489</v>
      </c>
      <c r="R74" s="851"/>
      <c r="S74" s="851"/>
      <c r="T74" s="851"/>
      <c r="U74" s="851"/>
      <c r="V74" s="851">
        <v>416</v>
      </c>
      <c r="W74" s="851"/>
      <c r="X74" s="851"/>
      <c r="Y74" s="851"/>
      <c r="Z74" s="851"/>
      <c r="AA74" s="851">
        <v>72</v>
      </c>
      <c r="AB74" s="851"/>
      <c r="AC74" s="851"/>
      <c r="AD74" s="851"/>
      <c r="AE74" s="851"/>
      <c r="AF74" s="851">
        <v>72</v>
      </c>
      <c r="AG74" s="851"/>
      <c r="AH74" s="851"/>
      <c r="AI74" s="851"/>
      <c r="AJ74" s="851"/>
      <c r="AK74" s="851">
        <v>61</v>
      </c>
      <c r="AL74" s="851"/>
      <c r="AM74" s="851"/>
      <c r="AN74" s="851"/>
      <c r="AO74" s="851"/>
      <c r="AP74" s="851" t="s">
        <v>479</v>
      </c>
      <c r="AQ74" s="851"/>
      <c r="AR74" s="851"/>
      <c r="AS74" s="851"/>
      <c r="AT74" s="851"/>
      <c r="AU74" s="851" t="s">
        <v>479</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547</v>
      </c>
      <c r="C75" s="894"/>
      <c r="D75" s="894"/>
      <c r="E75" s="894"/>
      <c r="F75" s="894"/>
      <c r="G75" s="894"/>
      <c r="H75" s="894"/>
      <c r="I75" s="894"/>
      <c r="J75" s="894"/>
      <c r="K75" s="894"/>
      <c r="L75" s="894"/>
      <c r="M75" s="894"/>
      <c r="N75" s="894"/>
      <c r="O75" s="894"/>
      <c r="P75" s="895"/>
      <c r="Q75" s="901">
        <v>744266</v>
      </c>
      <c r="R75" s="900"/>
      <c r="S75" s="900"/>
      <c r="T75" s="900"/>
      <c r="U75" s="850"/>
      <c r="V75" s="899">
        <v>712499</v>
      </c>
      <c r="W75" s="900"/>
      <c r="X75" s="900"/>
      <c r="Y75" s="900"/>
      <c r="Z75" s="850"/>
      <c r="AA75" s="899">
        <v>31767</v>
      </c>
      <c r="AB75" s="900"/>
      <c r="AC75" s="900"/>
      <c r="AD75" s="900"/>
      <c r="AE75" s="850"/>
      <c r="AF75" s="899">
        <v>31767</v>
      </c>
      <c r="AG75" s="900"/>
      <c r="AH75" s="900"/>
      <c r="AI75" s="900"/>
      <c r="AJ75" s="850"/>
      <c r="AK75" s="899" t="s">
        <v>479</v>
      </c>
      <c r="AL75" s="900"/>
      <c r="AM75" s="900"/>
      <c r="AN75" s="900"/>
      <c r="AO75" s="850"/>
      <c r="AP75" s="899" t="s">
        <v>479</v>
      </c>
      <c r="AQ75" s="900"/>
      <c r="AR75" s="900"/>
      <c r="AS75" s="900"/>
      <c r="AT75" s="850"/>
      <c r="AU75" s="899" t="s">
        <v>479</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548</v>
      </c>
      <c r="C76" s="894"/>
      <c r="D76" s="894"/>
      <c r="E76" s="894"/>
      <c r="F76" s="894"/>
      <c r="G76" s="894"/>
      <c r="H76" s="894"/>
      <c r="I76" s="894"/>
      <c r="J76" s="894"/>
      <c r="K76" s="894"/>
      <c r="L76" s="894"/>
      <c r="M76" s="894"/>
      <c r="N76" s="894"/>
      <c r="O76" s="894"/>
      <c r="P76" s="895"/>
      <c r="Q76" s="901">
        <v>12059</v>
      </c>
      <c r="R76" s="900"/>
      <c r="S76" s="900"/>
      <c r="T76" s="900"/>
      <c r="U76" s="850"/>
      <c r="V76" s="899">
        <v>11158</v>
      </c>
      <c r="W76" s="900"/>
      <c r="X76" s="900"/>
      <c r="Y76" s="900"/>
      <c r="Z76" s="850"/>
      <c r="AA76" s="899">
        <v>900</v>
      </c>
      <c r="AB76" s="900"/>
      <c r="AC76" s="900"/>
      <c r="AD76" s="900"/>
      <c r="AE76" s="850"/>
      <c r="AF76" s="899">
        <v>900</v>
      </c>
      <c r="AG76" s="900"/>
      <c r="AH76" s="900"/>
      <c r="AI76" s="900"/>
      <c r="AJ76" s="850"/>
      <c r="AK76" s="899" t="s">
        <v>479</v>
      </c>
      <c r="AL76" s="900"/>
      <c r="AM76" s="900"/>
      <c r="AN76" s="900"/>
      <c r="AO76" s="850"/>
      <c r="AP76" s="899" t="s">
        <v>479</v>
      </c>
      <c r="AQ76" s="900"/>
      <c r="AR76" s="900"/>
      <c r="AS76" s="900"/>
      <c r="AT76" s="850"/>
      <c r="AU76" s="899" t="s">
        <v>479</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549</v>
      </c>
      <c r="C77" s="894"/>
      <c r="D77" s="894"/>
      <c r="E77" s="894"/>
      <c r="F77" s="894"/>
      <c r="G77" s="894"/>
      <c r="H77" s="894"/>
      <c r="I77" s="894"/>
      <c r="J77" s="894"/>
      <c r="K77" s="894"/>
      <c r="L77" s="894"/>
      <c r="M77" s="894"/>
      <c r="N77" s="894"/>
      <c r="O77" s="894"/>
      <c r="P77" s="895"/>
      <c r="Q77" s="901">
        <v>70</v>
      </c>
      <c r="R77" s="900"/>
      <c r="S77" s="900"/>
      <c r="T77" s="900"/>
      <c r="U77" s="850"/>
      <c r="V77" s="899">
        <v>70</v>
      </c>
      <c r="W77" s="900"/>
      <c r="X77" s="900"/>
      <c r="Y77" s="900"/>
      <c r="Z77" s="850"/>
      <c r="AA77" s="899" t="s">
        <v>479</v>
      </c>
      <c r="AB77" s="900"/>
      <c r="AC77" s="900"/>
      <c r="AD77" s="900"/>
      <c r="AE77" s="850"/>
      <c r="AF77" s="899" t="s">
        <v>479</v>
      </c>
      <c r="AG77" s="900"/>
      <c r="AH77" s="900"/>
      <c r="AI77" s="900"/>
      <c r="AJ77" s="850"/>
      <c r="AK77" s="899" t="s">
        <v>479</v>
      </c>
      <c r="AL77" s="900"/>
      <c r="AM77" s="900"/>
      <c r="AN77" s="900"/>
      <c r="AO77" s="850"/>
      <c r="AP77" s="899" t="s">
        <v>479</v>
      </c>
      <c r="AQ77" s="900"/>
      <c r="AR77" s="900"/>
      <c r="AS77" s="900"/>
      <c r="AT77" s="850"/>
      <c r="AU77" s="899" t="s">
        <v>479</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550</v>
      </c>
      <c r="C78" s="894"/>
      <c r="D78" s="894"/>
      <c r="E78" s="894"/>
      <c r="F78" s="894"/>
      <c r="G78" s="894"/>
      <c r="H78" s="894"/>
      <c r="I78" s="894"/>
      <c r="J78" s="894"/>
      <c r="K78" s="894"/>
      <c r="L78" s="894"/>
      <c r="M78" s="894"/>
      <c r="N78" s="894"/>
      <c r="O78" s="894"/>
      <c r="P78" s="895"/>
      <c r="Q78" s="896">
        <v>176</v>
      </c>
      <c r="R78" s="851"/>
      <c r="S78" s="851"/>
      <c r="T78" s="851"/>
      <c r="U78" s="851"/>
      <c r="V78" s="851">
        <v>165</v>
      </c>
      <c r="W78" s="851"/>
      <c r="X78" s="851"/>
      <c r="Y78" s="851"/>
      <c r="Z78" s="851"/>
      <c r="AA78" s="851">
        <v>11</v>
      </c>
      <c r="AB78" s="851"/>
      <c r="AC78" s="851"/>
      <c r="AD78" s="851"/>
      <c r="AE78" s="851"/>
      <c r="AF78" s="851">
        <v>11</v>
      </c>
      <c r="AG78" s="851"/>
      <c r="AH78" s="851"/>
      <c r="AI78" s="851"/>
      <c r="AJ78" s="851"/>
      <c r="AK78" s="851" t="s">
        <v>479</v>
      </c>
      <c r="AL78" s="851"/>
      <c r="AM78" s="851"/>
      <c r="AN78" s="851"/>
      <c r="AO78" s="851"/>
      <c r="AP78" s="851" t="s">
        <v>479</v>
      </c>
      <c r="AQ78" s="851"/>
      <c r="AR78" s="851"/>
      <c r="AS78" s="851"/>
      <c r="AT78" s="851"/>
      <c r="AU78" s="851" t="s">
        <v>479</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551</v>
      </c>
      <c r="C79" s="894"/>
      <c r="D79" s="894"/>
      <c r="E79" s="894"/>
      <c r="F79" s="894"/>
      <c r="G79" s="894"/>
      <c r="H79" s="894"/>
      <c r="I79" s="894"/>
      <c r="J79" s="894"/>
      <c r="K79" s="894"/>
      <c r="L79" s="894"/>
      <c r="M79" s="894"/>
      <c r="N79" s="894"/>
      <c r="O79" s="894"/>
      <c r="P79" s="895"/>
      <c r="Q79" s="896">
        <v>202</v>
      </c>
      <c r="R79" s="851"/>
      <c r="S79" s="851"/>
      <c r="T79" s="851"/>
      <c r="U79" s="851"/>
      <c r="V79" s="851">
        <v>197</v>
      </c>
      <c r="W79" s="851"/>
      <c r="X79" s="851"/>
      <c r="Y79" s="851"/>
      <c r="Z79" s="851"/>
      <c r="AA79" s="851">
        <v>5</v>
      </c>
      <c r="AB79" s="851"/>
      <c r="AC79" s="851"/>
      <c r="AD79" s="851"/>
      <c r="AE79" s="851"/>
      <c r="AF79" s="851">
        <v>5</v>
      </c>
      <c r="AG79" s="851"/>
      <c r="AH79" s="851"/>
      <c r="AI79" s="851"/>
      <c r="AJ79" s="851"/>
      <c r="AK79" s="851">
        <v>17</v>
      </c>
      <c r="AL79" s="851"/>
      <c r="AM79" s="851"/>
      <c r="AN79" s="851"/>
      <c r="AO79" s="851"/>
      <c r="AP79" s="851" t="s">
        <v>479</v>
      </c>
      <c r="AQ79" s="851"/>
      <c r="AR79" s="851"/>
      <c r="AS79" s="851"/>
      <c r="AT79" s="851"/>
      <c r="AU79" s="851" t="s">
        <v>479</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552</v>
      </c>
      <c r="C80" s="894"/>
      <c r="D80" s="894"/>
      <c r="E80" s="894"/>
      <c r="F80" s="894"/>
      <c r="G80" s="894"/>
      <c r="H80" s="894"/>
      <c r="I80" s="894"/>
      <c r="J80" s="894"/>
      <c r="K80" s="894"/>
      <c r="L80" s="894"/>
      <c r="M80" s="894"/>
      <c r="N80" s="894"/>
      <c r="O80" s="894"/>
      <c r="P80" s="895"/>
      <c r="Q80" s="896">
        <v>64</v>
      </c>
      <c r="R80" s="851"/>
      <c r="S80" s="851"/>
      <c r="T80" s="851"/>
      <c r="U80" s="851"/>
      <c r="V80" s="851">
        <v>64</v>
      </c>
      <c r="W80" s="851"/>
      <c r="X80" s="851"/>
      <c r="Y80" s="851"/>
      <c r="Z80" s="851"/>
      <c r="AA80" s="851" t="s">
        <v>479</v>
      </c>
      <c r="AB80" s="851"/>
      <c r="AC80" s="851"/>
      <c r="AD80" s="851"/>
      <c r="AE80" s="851"/>
      <c r="AF80" s="851" t="s">
        <v>479</v>
      </c>
      <c r="AG80" s="851"/>
      <c r="AH80" s="851"/>
      <c r="AI80" s="851"/>
      <c r="AJ80" s="851"/>
      <c r="AK80" s="851" t="s">
        <v>479</v>
      </c>
      <c r="AL80" s="851"/>
      <c r="AM80" s="851"/>
      <c r="AN80" s="851"/>
      <c r="AO80" s="851"/>
      <c r="AP80" s="851" t="s">
        <v>479</v>
      </c>
      <c r="AQ80" s="851"/>
      <c r="AR80" s="851"/>
      <c r="AS80" s="851"/>
      <c r="AT80" s="851"/>
      <c r="AU80" s="851" t="s">
        <v>479</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t="s">
        <v>553</v>
      </c>
      <c r="C81" s="894"/>
      <c r="D81" s="894"/>
      <c r="E81" s="894"/>
      <c r="F81" s="894"/>
      <c r="G81" s="894"/>
      <c r="H81" s="894"/>
      <c r="I81" s="894"/>
      <c r="J81" s="894"/>
      <c r="K81" s="894"/>
      <c r="L81" s="894"/>
      <c r="M81" s="894"/>
      <c r="N81" s="894"/>
      <c r="O81" s="894"/>
      <c r="P81" s="895"/>
      <c r="Q81" s="896">
        <v>101</v>
      </c>
      <c r="R81" s="851"/>
      <c r="S81" s="851"/>
      <c r="T81" s="851"/>
      <c r="U81" s="851"/>
      <c r="V81" s="851">
        <v>101</v>
      </c>
      <c r="W81" s="851"/>
      <c r="X81" s="851"/>
      <c r="Y81" s="851"/>
      <c r="Z81" s="851"/>
      <c r="AA81" s="851">
        <v>1</v>
      </c>
      <c r="AB81" s="851"/>
      <c r="AC81" s="851"/>
      <c r="AD81" s="851"/>
      <c r="AE81" s="851"/>
      <c r="AF81" s="851">
        <v>1</v>
      </c>
      <c r="AG81" s="851"/>
      <c r="AH81" s="851"/>
      <c r="AI81" s="851"/>
      <c r="AJ81" s="851"/>
      <c r="AK81" s="851">
        <v>1</v>
      </c>
      <c r="AL81" s="851"/>
      <c r="AM81" s="851"/>
      <c r="AN81" s="851"/>
      <c r="AO81" s="851"/>
      <c r="AP81" s="851" t="s">
        <v>479</v>
      </c>
      <c r="AQ81" s="851"/>
      <c r="AR81" s="851"/>
      <c r="AS81" s="851"/>
      <c r="AT81" s="851"/>
      <c r="AU81" s="851" t="s">
        <v>479</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t="s">
        <v>554</v>
      </c>
      <c r="C82" s="894"/>
      <c r="D82" s="894"/>
      <c r="E82" s="894"/>
      <c r="F82" s="894"/>
      <c r="G82" s="894"/>
      <c r="H82" s="894"/>
      <c r="I82" s="894"/>
      <c r="J82" s="894"/>
      <c r="K82" s="894"/>
      <c r="L82" s="894"/>
      <c r="M82" s="894"/>
      <c r="N82" s="894"/>
      <c r="O82" s="894"/>
      <c r="P82" s="895"/>
      <c r="Q82" s="896">
        <v>3996</v>
      </c>
      <c r="R82" s="851"/>
      <c r="S82" s="851"/>
      <c r="T82" s="851"/>
      <c r="U82" s="851"/>
      <c r="V82" s="851">
        <v>3358</v>
      </c>
      <c r="W82" s="851"/>
      <c r="X82" s="851"/>
      <c r="Y82" s="851"/>
      <c r="Z82" s="851"/>
      <c r="AA82" s="851">
        <v>638</v>
      </c>
      <c r="AB82" s="851"/>
      <c r="AC82" s="851"/>
      <c r="AD82" s="851"/>
      <c r="AE82" s="851"/>
      <c r="AF82" s="851">
        <v>2308</v>
      </c>
      <c r="AG82" s="851"/>
      <c r="AH82" s="851"/>
      <c r="AI82" s="851"/>
      <c r="AJ82" s="851"/>
      <c r="AK82" s="851" t="s">
        <v>479</v>
      </c>
      <c r="AL82" s="851"/>
      <c r="AM82" s="851"/>
      <c r="AN82" s="851"/>
      <c r="AO82" s="851"/>
      <c r="AP82" s="851">
        <v>9318</v>
      </c>
      <c r="AQ82" s="851"/>
      <c r="AR82" s="851"/>
      <c r="AS82" s="851"/>
      <c r="AT82" s="851"/>
      <c r="AU82" s="851">
        <v>0</v>
      </c>
      <c r="AV82" s="851"/>
      <c r="AW82" s="851"/>
      <c r="AX82" s="851"/>
      <c r="AY82" s="851"/>
      <c r="AZ82" s="897" t="s">
        <v>556</v>
      </c>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t="s">
        <v>555</v>
      </c>
      <c r="C83" s="894"/>
      <c r="D83" s="894"/>
      <c r="E83" s="894"/>
      <c r="F83" s="894"/>
      <c r="G83" s="894"/>
      <c r="H83" s="894"/>
      <c r="I83" s="894"/>
      <c r="J83" s="894"/>
      <c r="K83" s="894"/>
      <c r="L83" s="894"/>
      <c r="M83" s="894"/>
      <c r="N83" s="894"/>
      <c r="O83" s="894"/>
      <c r="P83" s="895"/>
      <c r="Q83" s="896">
        <v>240</v>
      </c>
      <c r="R83" s="851"/>
      <c r="S83" s="851"/>
      <c r="T83" s="851"/>
      <c r="U83" s="851"/>
      <c r="V83" s="851">
        <v>156</v>
      </c>
      <c r="W83" s="851"/>
      <c r="X83" s="851"/>
      <c r="Y83" s="851"/>
      <c r="Z83" s="851"/>
      <c r="AA83" s="851">
        <v>84</v>
      </c>
      <c r="AB83" s="851"/>
      <c r="AC83" s="851"/>
      <c r="AD83" s="851"/>
      <c r="AE83" s="851"/>
      <c r="AF83" s="851">
        <v>84</v>
      </c>
      <c r="AG83" s="851"/>
      <c r="AH83" s="851"/>
      <c r="AI83" s="851"/>
      <c r="AJ83" s="851"/>
      <c r="AK83" s="851" t="s">
        <v>479</v>
      </c>
      <c r="AL83" s="851"/>
      <c r="AM83" s="851"/>
      <c r="AN83" s="851"/>
      <c r="AO83" s="851"/>
      <c r="AP83" s="851" t="s">
        <v>479</v>
      </c>
      <c r="AQ83" s="851"/>
      <c r="AR83" s="851"/>
      <c r="AS83" s="851"/>
      <c r="AT83" s="851"/>
      <c r="AU83" s="851" t="s">
        <v>479</v>
      </c>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37472</v>
      </c>
      <c r="AG88" s="862"/>
      <c r="AH88" s="862"/>
      <c r="AI88" s="862"/>
      <c r="AJ88" s="862"/>
      <c r="AK88" s="859"/>
      <c r="AL88" s="859"/>
      <c r="AM88" s="859"/>
      <c r="AN88" s="859"/>
      <c r="AO88" s="859"/>
      <c r="AP88" s="862">
        <v>10292</v>
      </c>
      <c r="AQ88" s="862"/>
      <c r="AR88" s="862"/>
      <c r="AS88" s="862"/>
      <c r="AT88" s="862"/>
      <c r="AU88" s="862">
        <v>297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30</v>
      </c>
      <c r="CS102" s="870"/>
      <c r="CT102" s="870"/>
      <c r="CU102" s="870"/>
      <c r="CV102" s="913"/>
      <c r="CW102" s="912" t="s">
        <v>479</v>
      </c>
      <c r="CX102" s="870"/>
      <c r="CY102" s="870"/>
      <c r="CZ102" s="870"/>
      <c r="DA102" s="913"/>
      <c r="DB102" s="912" t="s">
        <v>479</v>
      </c>
      <c r="DC102" s="870"/>
      <c r="DD102" s="870"/>
      <c r="DE102" s="870"/>
      <c r="DF102" s="913"/>
      <c r="DG102" s="912" t="s">
        <v>479</v>
      </c>
      <c r="DH102" s="870"/>
      <c r="DI102" s="870"/>
      <c r="DJ102" s="870"/>
      <c r="DK102" s="913"/>
      <c r="DL102" s="912" t="s">
        <v>479</v>
      </c>
      <c r="DM102" s="870"/>
      <c r="DN102" s="870"/>
      <c r="DO102" s="870"/>
      <c r="DP102" s="913"/>
      <c r="DQ102" s="912" t="s">
        <v>479</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288</v>
      </c>
      <c r="AG109" s="915"/>
      <c r="AH109" s="915"/>
      <c r="AI109" s="915"/>
      <c r="AJ109" s="916"/>
      <c r="AK109" s="914" t="s">
        <v>287</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288</v>
      </c>
      <c r="BW109" s="915"/>
      <c r="BX109" s="915"/>
      <c r="BY109" s="915"/>
      <c r="BZ109" s="916"/>
      <c r="CA109" s="914" t="s">
        <v>287</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288</v>
      </c>
      <c r="DM109" s="915"/>
      <c r="DN109" s="915"/>
      <c r="DO109" s="915"/>
      <c r="DP109" s="916"/>
      <c r="DQ109" s="914" t="s">
        <v>287</v>
      </c>
      <c r="DR109" s="915"/>
      <c r="DS109" s="915"/>
      <c r="DT109" s="915"/>
      <c r="DU109" s="916"/>
      <c r="DV109" s="914" t="s">
        <v>404</v>
      </c>
      <c r="DW109" s="915"/>
      <c r="DX109" s="915"/>
      <c r="DY109" s="915"/>
      <c r="DZ109" s="917"/>
    </row>
    <row r="110" spans="1:131" s="199" customFormat="1" ht="26.25" customHeight="1">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1666105</v>
      </c>
      <c r="AB110" s="922"/>
      <c r="AC110" s="922"/>
      <c r="AD110" s="922"/>
      <c r="AE110" s="923"/>
      <c r="AF110" s="924">
        <v>1634322</v>
      </c>
      <c r="AG110" s="922"/>
      <c r="AH110" s="922"/>
      <c r="AI110" s="922"/>
      <c r="AJ110" s="923"/>
      <c r="AK110" s="924">
        <v>1538824</v>
      </c>
      <c r="AL110" s="922"/>
      <c r="AM110" s="922"/>
      <c r="AN110" s="922"/>
      <c r="AO110" s="923"/>
      <c r="AP110" s="925">
        <v>26.4</v>
      </c>
      <c r="AQ110" s="926"/>
      <c r="AR110" s="926"/>
      <c r="AS110" s="926"/>
      <c r="AT110" s="927"/>
      <c r="AU110" s="928" t="s">
        <v>61</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17207735</v>
      </c>
      <c r="BR110" s="957"/>
      <c r="BS110" s="957"/>
      <c r="BT110" s="957"/>
      <c r="BU110" s="957"/>
      <c r="BV110" s="957">
        <v>16975891</v>
      </c>
      <c r="BW110" s="957"/>
      <c r="BX110" s="957"/>
      <c r="BY110" s="957"/>
      <c r="BZ110" s="957"/>
      <c r="CA110" s="957">
        <v>16677580</v>
      </c>
      <c r="CB110" s="957"/>
      <c r="CC110" s="957"/>
      <c r="CD110" s="957"/>
      <c r="CE110" s="957"/>
      <c r="CF110" s="971">
        <v>285.7</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v>123915</v>
      </c>
      <c r="BW111" s="950"/>
      <c r="BX111" s="950"/>
      <c r="BY111" s="950"/>
      <c r="BZ111" s="950"/>
      <c r="CA111" s="950">
        <v>108588</v>
      </c>
      <c r="CB111" s="950"/>
      <c r="CC111" s="950"/>
      <c r="CD111" s="950"/>
      <c r="CE111" s="950"/>
      <c r="CF111" s="944">
        <v>1.9</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12730748</v>
      </c>
      <c r="BR112" s="950"/>
      <c r="BS112" s="950"/>
      <c r="BT112" s="950"/>
      <c r="BU112" s="950"/>
      <c r="BV112" s="950">
        <v>12453859</v>
      </c>
      <c r="BW112" s="950"/>
      <c r="BX112" s="950"/>
      <c r="BY112" s="950"/>
      <c r="BZ112" s="950"/>
      <c r="CA112" s="950">
        <v>11981920</v>
      </c>
      <c r="CB112" s="950"/>
      <c r="CC112" s="950"/>
      <c r="CD112" s="950"/>
      <c r="CE112" s="950"/>
      <c r="CF112" s="944">
        <v>205.3</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715048</v>
      </c>
      <c r="AB113" s="964"/>
      <c r="AC113" s="964"/>
      <c r="AD113" s="964"/>
      <c r="AE113" s="965"/>
      <c r="AF113" s="966">
        <v>760155</v>
      </c>
      <c r="AG113" s="964"/>
      <c r="AH113" s="964"/>
      <c r="AI113" s="964"/>
      <c r="AJ113" s="965"/>
      <c r="AK113" s="966">
        <v>782830</v>
      </c>
      <c r="AL113" s="964"/>
      <c r="AM113" s="964"/>
      <c r="AN113" s="964"/>
      <c r="AO113" s="965"/>
      <c r="AP113" s="967">
        <v>13.4</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512425</v>
      </c>
      <c r="BR113" s="950"/>
      <c r="BS113" s="950"/>
      <c r="BT113" s="950"/>
      <c r="BU113" s="950"/>
      <c r="BV113" s="950">
        <v>427240</v>
      </c>
      <c r="BW113" s="950"/>
      <c r="BX113" s="950"/>
      <c r="BY113" s="950"/>
      <c r="BZ113" s="950"/>
      <c r="CA113" s="950">
        <v>296911</v>
      </c>
      <c r="CB113" s="950"/>
      <c r="CC113" s="950"/>
      <c r="CD113" s="950"/>
      <c r="CE113" s="950"/>
      <c r="CF113" s="944">
        <v>5.0999999999999996</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v>123915</v>
      </c>
      <c r="DM113" s="989"/>
      <c r="DN113" s="989"/>
      <c r="DO113" s="989"/>
      <c r="DP113" s="990"/>
      <c r="DQ113" s="991">
        <v>108588</v>
      </c>
      <c r="DR113" s="989"/>
      <c r="DS113" s="989"/>
      <c r="DT113" s="989"/>
      <c r="DU113" s="990"/>
      <c r="DV113" s="992">
        <v>1.9</v>
      </c>
      <c r="DW113" s="993"/>
      <c r="DX113" s="993"/>
      <c r="DY113" s="993"/>
      <c r="DZ113" s="994"/>
    </row>
    <row r="114" spans="1:130" s="199"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150225</v>
      </c>
      <c r="AB114" s="989"/>
      <c r="AC114" s="989"/>
      <c r="AD114" s="989"/>
      <c r="AE114" s="990"/>
      <c r="AF114" s="991">
        <v>151842</v>
      </c>
      <c r="AG114" s="989"/>
      <c r="AH114" s="989"/>
      <c r="AI114" s="989"/>
      <c r="AJ114" s="990"/>
      <c r="AK114" s="991">
        <v>128874</v>
      </c>
      <c r="AL114" s="989"/>
      <c r="AM114" s="989"/>
      <c r="AN114" s="989"/>
      <c r="AO114" s="990"/>
      <c r="AP114" s="992">
        <v>2.2000000000000002</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1299186</v>
      </c>
      <c r="BR114" s="950"/>
      <c r="BS114" s="950"/>
      <c r="BT114" s="950"/>
      <c r="BU114" s="950"/>
      <c r="BV114" s="950">
        <v>1241612</v>
      </c>
      <c r="BW114" s="950"/>
      <c r="BX114" s="950"/>
      <c r="BY114" s="950"/>
      <c r="BZ114" s="950"/>
      <c r="CA114" s="950">
        <v>1208930</v>
      </c>
      <c r="CB114" s="950"/>
      <c r="CC114" s="950"/>
      <c r="CD114" s="950"/>
      <c r="CE114" s="950"/>
      <c r="CF114" s="944">
        <v>20.7</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23570</v>
      </c>
      <c r="AB115" s="964"/>
      <c r="AC115" s="964"/>
      <c r="AD115" s="964"/>
      <c r="AE115" s="965"/>
      <c r="AF115" s="966">
        <v>23538</v>
      </c>
      <c r="AG115" s="964"/>
      <c r="AH115" s="964"/>
      <c r="AI115" s="964"/>
      <c r="AJ115" s="965"/>
      <c r="AK115" s="966">
        <v>23499</v>
      </c>
      <c r="AL115" s="964"/>
      <c r="AM115" s="964"/>
      <c r="AN115" s="964"/>
      <c r="AO115" s="965"/>
      <c r="AP115" s="967">
        <v>0.4</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v>100</v>
      </c>
      <c r="AL116" s="989"/>
      <c r="AM116" s="989"/>
      <c r="AN116" s="989"/>
      <c r="AO116" s="990"/>
      <c r="AP116" s="992">
        <v>0</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2554948</v>
      </c>
      <c r="AB117" s="1007"/>
      <c r="AC117" s="1007"/>
      <c r="AD117" s="1007"/>
      <c r="AE117" s="1008"/>
      <c r="AF117" s="1009">
        <v>2569857</v>
      </c>
      <c r="AG117" s="1007"/>
      <c r="AH117" s="1007"/>
      <c r="AI117" s="1007"/>
      <c r="AJ117" s="1008"/>
      <c r="AK117" s="1009">
        <v>2474127</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288</v>
      </c>
      <c r="AG118" s="915"/>
      <c r="AH118" s="915"/>
      <c r="AI118" s="915"/>
      <c r="AJ118" s="916"/>
      <c r="AK118" s="914" t="s">
        <v>287</v>
      </c>
      <c r="AL118" s="915"/>
      <c r="AM118" s="915"/>
      <c r="AN118" s="915"/>
      <c r="AO118" s="916"/>
      <c r="AP118" s="1001" t="s">
        <v>404</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434</v>
      </c>
      <c r="BP119" s="1036"/>
      <c r="BQ119" s="1027">
        <v>31750094</v>
      </c>
      <c r="BR119" s="1028"/>
      <c r="BS119" s="1028"/>
      <c r="BT119" s="1028"/>
      <c r="BU119" s="1028"/>
      <c r="BV119" s="1028">
        <v>31222517</v>
      </c>
      <c r="BW119" s="1028"/>
      <c r="BX119" s="1028"/>
      <c r="BY119" s="1028"/>
      <c r="BZ119" s="1028"/>
      <c r="CA119" s="1028">
        <v>30273929</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6548719</v>
      </c>
      <c r="BR120" s="957"/>
      <c r="BS120" s="957"/>
      <c r="BT120" s="957"/>
      <c r="BU120" s="957"/>
      <c r="BV120" s="957">
        <v>6407157</v>
      </c>
      <c r="BW120" s="957"/>
      <c r="BX120" s="957"/>
      <c r="BY120" s="957"/>
      <c r="BZ120" s="957"/>
      <c r="CA120" s="957">
        <v>5674198</v>
      </c>
      <c r="CB120" s="957"/>
      <c r="CC120" s="957"/>
      <c r="CD120" s="957"/>
      <c r="CE120" s="957"/>
      <c r="CF120" s="971">
        <v>97.2</v>
      </c>
      <c r="CG120" s="972"/>
      <c r="CH120" s="972"/>
      <c r="CI120" s="972"/>
      <c r="CJ120" s="972"/>
      <c r="CK120" s="1037" t="s">
        <v>438</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9203368</v>
      </c>
      <c r="DH120" s="957"/>
      <c r="DI120" s="957"/>
      <c r="DJ120" s="957"/>
      <c r="DK120" s="957"/>
      <c r="DL120" s="957">
        <v>8951606</v>
      </c>
      <c r="DM120" s="957"/>
      <c r="DN120" s="957"/>
      <c r="DO120" s="957"/>
      <c r="DP120" s="957"/>
      <c r="DQ120" s="957">
        <v>8626127</v>
      </c>
      <c r="DR120" s="957"/>
      <c r="DS120" s="957"/>
      <c r="DT120" s="957"/>
      <c r="DU120" s="957"/>
      <c r="DV120" s="958">
        <v>147.80000000000001</v>
      </c>
      <c r="DW120" s="958"/>
      <c r="DX120" s="958"/>
      <c r="DY120" s="958"/>
      <c r="DZ120" s="959"/>
    </row>
    <row r="121" spans="1:130" s="199" customFormat="1" ht="26.25" customHeight="1">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v>859709</v>
      </c>
      <c r="BR121" s="950"/>
      <c r="BS121" s="950"/>
      <c r="BT121" s="950"/>
      <c r="BU121" s="950"/>
      <c r="BV121" s="950">
        <v>792931</v>
      </c>
      <c r="BW121" s="950"/>
      <c r="BX121" s="950"/>
      <c r="BY121" s="950"/>
      <c r="BZ121" s="950"/>
      <c r="CA121" s="950">
        <v>654483</v>
      </c>
      <c r="CB121" s="950"/>
      <c r="CC121" s="950"/>
      <c r="CD121" s="950"/>
      <c r="CE121" s="950"/>
      <c r="CF121" s="944">
        <v>11.2</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2653980</v>
      </c>
      <c r="DH121" s="950"/>
      <c r="DI121" s="950"/>
      <c r="DJ121" s="950"/>
      <c r="DK121" s="950"/>
      <c r="DL121" s="950">
        <v>2691142</v>
      </c>
      <c r="DM121" s="950"/>
      <c r="DN121" s="950"/>
      <c r="DO121" s="950"/>
      <c r="DP121" s="950"/>
      <c r="DQ121" s="950">
        <v>2609801</v>
      </c>
      <c r="DR121" s="950"/>
      <c r="DS121" s="950"/>
      <c r="DT121" s="950"/>
      <c r="DU121" s="950"/>
      <c r="DV121" s="951">
        <v>44.7</v>
      </c>
      <c r="DW121" s="951"/>
      <c r="DX121" s="951"/>
      <c r="DY121" s="951"/>
      <c r="DZ121" s="952"/>
    </row>
    <row r="122" spans="1:130" s="199" customFormat="1" ht="26.25" customHeight="1">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18365282</v>
      </c>
      <c r="BR122" s="1028"/>
      <c r="BS122" s="1028"/>
      <c r="BT122" s="1028"/>
      <c r="BU122" s="1028"/>
      <c r="BV122" s="1028">
        <v>18017994</v>
      </c>
      <c r="BW122" s="1028"/>
      <c r="BX122" s="1028"/>
      <c r="BY122" s="1028"/>
      <c r="BZ122" s="1028"/>
      <c r="CA122" s="1028">
        <v>17722761</v>
      </c>
      <c r="CB122" s="1028"/>
      <c r="CC122" s="1028"/>
      <c r="CD122" s="1028"/>
      <c r="CE122" s="1028"/>
      <c r="CF122" s="1048">
        <v>303.7</v>
      </c>
      <c r="CG122" s="1049"/>
      <c r="CH122" s="1049"/>
      <c r="CI122" s="1049"/>
      <c r="CJ122" s="1049"/>
      <c r="CK122" s="1040"/>
      <c r="CL122" s="1041"/>
      <c r="CM122" s="1041"/>
      <c r="CN122" s="1041"/>
      <c r="CO122" s="1042"/>
      <c r="CP122" s="1050" t="s">
        <v>387</v>
      </c>
      <c r="CQ122" s="1051"/>
      <c r="CR122" s="1051"/>
      <c r="CS122" s="1051"/>
      <c r="CT122" s="1051"/>
      <c r="CU122" s="1051"/>
      <c r="CV122" s="1051"/>
      <c r="CW122" s="1051"/>
      <c r="CX122" s="1051"/>
      <c r="CY122" s="1051"/>
      <c r="CZ122" s="1051"/>
      <c r="DA122" s="1051"/>
      <c r="DB122" s="1051"/>
      <c r="DC122" s="1051"/>
      <c r="DD122" s="1051"/>
      <c r="DE122" s="1051"/>
      <c r="DF122" s="1052"/>
      <c r="DG122" s="949">
        <v>873400</v>
      </c>
      <c r="DH122" s="950"/>
      <c r="DI122" s="950"/>
      <c r="DJ122" s="950"/>
      <c r="DK122" s="950"/>
      <c r="DL122" s="950">
        <v>811111</v>
      </c>
      <c r="DM122" s="950"/>
      <c r="DN122" s="950"/>
      <c r="DO122" s="950"/>
      <c r="DP122" s="950"/>
      <c r="DQ122" s="950">
        <v>745992</v>
      </c>
      <c r="DR122" s="950"/>
      <c r="DS122" s="950"/>
      <c r="DT122" s="950"/>
      <c r="DU122" s="950"/>
      <c r="DV122" s="951">
        <v>12.8</v>
      </c>
      <c r="DW122" s="951"/>
      <c r="DX122" s="951"/>
      <c r="DY122" s="951"/>
      <c r="DZ122" s="952"/>
    </row>
    <row r="123" spans="1:130" s="199" customFormat="1" ht="26.25" customHeight="1">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442</v>
      </c>
      <c r="BP123" s="1036"/>
      <c r="BQ123" s="1095">
        <v>25773710</v>
      </c>
      <c r="BR123" s="1096"/>
      <c r="BS123" s="1096"/>
      <c r="BT123" s="1096"/>
      <c r="BU123" s="1096"/>
      <c r="BV123" s="1096">
        <v>25218082</v>
      </c>
      <c r="BW123" s="1096"/>
      <c r="BX123" s="1096"/>
      <c r="BY123" s="1096"/>
      <c r="BZ123" s="1096"/>
      <c r="CA123" s="1096">
        <v>24051442</v>
      </c>
      <c r="CB123" s="1096"/>
      <c r="CC123" s="1096"/>
      <c r="CD123" s="1096"/>
      <c r="CE123" s="1096"/>
      <c r="CF123" s="1029"/>
      <c r="CG123" s="1030"/>
      <c r="CH123" s="1030"/>
      <c r="CI123" s="1030"/>
      <c r="CJ123" s="1031"/>
      <c r="CK123" s="1040"/>
      <c r="CL123" s="1041"/>
      <c r="CM123" s="1041"/>
      <c r="CN123" s="1041"/>
      <c r="CO123" s="1042"/>
      <c r="CP123" s="1050" t="s">
        <v>388</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101.3</v>
      </c>
      <c r="BR124" s="1058"/>
      <c r="BS124" s="1058"/>
      <c r="BT124" s="1058"/>
      <c r="BU124" s="1058"/>
      <c r="BV124" s="1058">
        <v>100.9</v>
      </c>
      <c r="BW124" s="1058"/>
      <c r="BX124" s="1058"/>
      <c r="BY124" s="1058"/>
      <c r="BZ124" s="1058"/>
      <c r="CA124" s="1058">
        <v>106.6</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23570</v>
      </c>
      <c r="AB127" s="989"/>
      <c r="AC127" s="989"/>
      <c r="AD127" s="989"/>
      <c r="AE127" s="990"/>
      <c r="AF127" s="991">
        <v>23538</v>
      </c>
      <c r="AG127" s="989"/>
      <c r="AH127" s="989"/>
      <c r="AI127" s="989"/>
      <c r="AJ127" s="990"/>
      <c r="AK127" s="991">
        <v>23499</v>
      </c>
      <c r="AL127" s="989"/>
      <c r="AM127" s="989"/>
      <c r="AN127" s="989"/>
      <c r="AO127" s="990"/>
      <c r="AP127" s="992">
        <v>0.4</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92601</v>
      </c>
      <c r="AB128" s="1078"/>
      <c r="AC128" s="1078"/>
      <c r="AD128" s="1078"/>
      <c r="AE128" s="1079"/>
      <c r="AF128" s="1080">
        <v>67093</v>
      </c>
      <c r="AG128" s="1078"/>
      <c r="AH128" s="1078"/>
      <c r="AI128" s="1078"/>
      <c r="AJ128" s="1079"/>
      <c r="AK128" s="1080">
        <v>54526</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112</v>
      </c>
      <c r="BG128" s="1085"/>
      <c r="BH128" s="1085"/>
      <c r="BI128" s="1085"/>
      <c r="BJ128" s="1085"/>
      <c r="BK128" s="1085"/>
      <c r="BL128" s="1086"/>
      <c r="BM128" s="1084">
        <v>13.91</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7591022</v>
      </c>
      <c r="AB129" s="989"/>
      <c r="AC129" s="989"/>
      <c r="AD129" s="989"/>
      <c r="AE129" s="990"/>
      <c r="AF129" s="991">
        <v>7650351</v>
      </c>
      <c r="AG129" s="989"/>
      <c r="AH129" s="989"/>
      <c r="AI129" s="989"/>
      <c r="AJ129" s="990"/>
      <c r="AK129" s="991">
        <v>7422823</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112</v>
      </c>
      <c r="BG129" s="1099"/>
      <c r="BH129" s="1099"/>
      <c r="BI129" s="1099"/>
      <c r="BJ129" s="1099"/>
      <c r="BK129" s="1099"/>
      <c r="BL129" s="1100"/>
      <c r="BM129" s="1098">
        <v>18.91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1695652</v>
      </c>
      <c r="AB130" s="989"/>
      <c r="AC130" s="989"/>
      <c r="AD130" s="989"/>
      <c r="AE130" s="990"/>
      <c r="AF130" s="991">
        <v>1702949</v>
      </c>
      <c r="AG130" s="989"/>
      <c r="AH130" s="989"/>
      <c r="AI130" s="989"/>
      <c r="AJ130" s="990"/>
      <c r="AK130" s="991">
        <v>1586285</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13.5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5895370</v>
      </c>
      <c r="AB131" s="1014"/>
      <c r="AC131" s="1014"/>
      <c r="AD131" s="1014"/>
      <c r="AE131" s="1015"/>
      <c r="AF131" s="1013">
        <v>5947402</v>
      </c>
      <c r="AG131" s="1014"/>
      <c r="AH131" s="1014"/>
      <c r="AI131" s="1014"/>
      <c r="AJ131" s="1015"/>
      <c r="AK131" s="1013">
        <v>5836538</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v>106.6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13.00503616</v>
      </c>
      <c r="AB132" s="1130"/>
      <c r="AC132" s="1130"/>
      <c r="AD132" s="1130"/>
      <c r="AE132" s="1131"/>
      <c r="AF132" s="1132">
        <v>13.448140889999999</v>
      </c>
      <c r="AG132" s="1130"/>
      <c r="AH132" s="1130"/>
      <c r="AI132" s="1130"/>
      <c r="AJ132" s="1131"/>
      <c r="AK132" s="1132">
        <v>14.27757345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13.1</v>
      </c>
      <c r="AB133" s="1113"/>
      <c r="AC133" s="1113"/>
      <c r="AD133" s="1113"/>
      <c r="AE133" s="1114"/>
      <c r="AF133" s="1112">
        <v>13.2</v>
      </c>
      <c r="AG133" s="1113"/>
      <c r="AH133" s="1113"/>
      <c r="AI133" s="1113"/>
      <c r="AJ133" s="1114"/>
      <c r="AK133" s="1112">
        <v>13.5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0" t="s">
        <v>470</v>
      </c>
      <c r="L7" s="256"/>
      <c r="M7" s="257" t="s">
        <v>471</v>
      </c>
      <c r="N7" s="258"/>
    </row>
    <row r="8" spans="1:16">
      <c r="A8" s="250"/>
      <c r="B8" s="246"/>
      <c r="C8" s="246"/>
      <c r="D8" s="246"/>
      <c r="E8" s="246"/>
      <c r="F8" s="246"/>
      <c r="G8" s="259"/>
      <c r="H8" s="260"/>
      <c r="I8" s="260"/>
      <c r="J8" s="261"/>
      <c r="K8" s="1151"/>
      <c r="L8" s="262" t="s">
        <v>472</v>
      </c>
      <c r="M8" s="263" t="s">
        <v>473</v>
      </c>
      <c r="N8" s="264" t="s">
        <v>474</v>
      </c>
    </row>
    <row r="9" spans="1:16">
      <c r="A9" s="250"/>
      <c r="B9" s="246"/>
      <c r="C9" s="246"/>
      <c r="D9" s="246"/>
      <c r="E9" s="246"/>
      <c r="F9" s="246"/>
      <c r="G9" s="1152" t="s">
        <v>475</v>
      </c>
      <c r="H9" s="1153"/>
      <c r="I9" s="1153"/>
      <c r="J9" s="1154"/>
      <c r="K9" s="265">
        <v>1405606</v>
      </c>
      <c r="L9" s="266">
        <v>47402</v>
      </c>
      <c r="M9" s="267">
        <v>55845</v>
      </c>
      <c r="N9" s="268">
        <v>-15.1</v>
      </c>
    </row>
    <row r="10" spans="1:16">
      <c r="A10" s="250"/>
      <c r="B10" s="246"/>
      <c r="C10" s="246"/>
      <c r="D10" s="246"/>
      <c r="E10" s="246"/>
      <c r="F10" s="246"/>
      <c r="G10" s="1152" t="s">
        <v>476</v>
      </c>
      <c r="H10" s="1153"/>
      <c r="I10" s="1153"/>
      <c r="J10" s="1154"/>
      <c r="K10" s="269">
        <v>229297</v>
      </c>
      <c r="L10" s="270">
        <v>7733</v>
      </c>
      <c r="M10" s="271">
        <v>5607</v>
      </c>
      <c r="N10" s="272">
        <v>37.9</v>
      </c>
    </row>
    <row r="11" spans="1:16" ht="13.5" customHeight="1">
      <c r="A11" s="250"/>
      <c r="B11" s="246"/>
      <c r="C11" s="246"/>
      <c r="D11" s="246"/>
      <c r="E11" s="246"/>
      <c r="F11" s="246"/>
      <c r="G11" s="1152" t="s">
        <v>477</v>
      </c>
      <c r="H11" s="1153"/>
      <c r="I11" s="1153"/>
      <c r="J11" s="1154"/>
      <c r="K11" s="269">
        <v>389936</v>
      </c>
      <c r="L11" s="270">
        <v>13150</v>
      </c>
      <c r="M11" s="271">
        <v>8384</v>
      </c>
      <c r="N11" s="272">
        <v>56.8</v>
      </c>
    </row>
    <row r="12" spans="1:16" ht="13.5" customHeight="1">
      <c r="A12" s="250"/>
      <c r="B12" s="246"/>
      <c r="C12" s="246"/>
      <c r="D12" s="246"/>
      <c r="E12" s="246"/>
      <c r="F12" s="246"/>
      <c r="G12" s="1152" t="s">
        <v>478</v>
      </c>
      <c r="H12" s="1153"/>
      <c r="I12" s="1153"/>
      <c r="J12" s="1154"/>
      <c r="K12" s="269" t="s">
        <v>479</v>
      </c>
      <c r="L12" s="270" t="s">
        <v>479</v>
      </c>
      <c r="M12" s="271">
        <v>147</v>
      </c>
      <c r="N12" s="272" t="s">
        <v>479</v>
      </c>
    </row>
    <row r="13" spans="1:16" ht="13.5" customHeight="1">
      <c r="A13" s="250"/>
      <c r="B13" s="246"/>
      <c r="C13" s="246"/>
      <c r="D13" s="246"/>
      <c r="E13" s="246"/>
      <c r="F13" s="246"/>
      <c r="G13" s="1152" t="s">
        <v>480</v>
      </c>
      <c r="H13" s="1153"/>
      <c r="I13" s="1153"/>
      <c r="J13" s="1154"/>
      <c r="K13" s="269">
        <v>1185</v>
      </c>
      <c r="L13" s="270">
        <v>40</v>
      </c>
      <c r="M13" s="271">
        <v>6</v>
      </c>
      <c r="N13" s="272">
        <v>566.70000000000005</v>
      </c>
    </row>
    <row r="14" spans="1:16" ht="13.5" customHeight="1">
      <c r="A14" s="250"/>
      <c r="B14" s="246"/>
      <c r="C14" s="246"/>
      <c r="D14" s="246"/>
      <c r="E14" s="246"/>
      <c r="F14" s="246"/>
      <c r="G14" s="1152" t="s">
        <v>481</v>
      </c>
      <c r="H14" s="1153"/>
      <c r="I14" s="1153"/>
      <c r="J14" s="1154"/>
      <c r="K14" s="269">
        <v>44752</v>
      </c>
      <c r="L14" s="270">
        <v>1509</v>
      </c>
      <c r="M14" s="271">
        <v>2653</v>
      </c>
      <c r="N14" s="272">
        <v>-43.1</v>
      </c>
    </row>
    <row r="15" spans="1:16" ht="13.5" customHeight="1">
      <c r="A15" s="250"/>
      <c r="B15" s="246"/>
      <c r="C15" s="246"/>
      <c r="D15" s="246"/>
      <c r="E15" s="246"/>
      <c r="F15" s="246"/>
      <c r="G15" s="1152" t="s">
        <v>482</v>
      </c>
      <c r="H15" s="1153"/>
      <c r="I15" s="1153"/>
      <c r="J15" s="1154"/>
      <c r="K15" s="269">
        <v>45419</v>
      </c>
      <c r="L15" s="270">
        <v>1532</v>
      </c>
      <c r="M15" s="271">
        <v>1240</v>
      </c>
      <c r="N15" s="272">
        <v>23.5</v>
      </c>
    </row>
    <row r="16" spans="1:16">
      <c r="A16" s="250"/>
      <c r="B16" s="246"/>
      <c r="C16" s="246"/>
      <c r="D16" s="246"/>
      <c r="E16" s="246"/>
      <c r="F16" s="246"/>
      <c r="G16" s="1155" t="s">
        <v>483</v>
      </c>
      <c r="H16" s="1156"/>
      <c r="I16" s="1156"/>
      <c r="J16" s="1157"/>
      <c r="K16" s="270">
        <v>-137949</v>
      </c>
      <c r="L16" s="270">
        <v>-4652</v>
      </c>
      <c r="M16" s="271">
        <v>-5294</v>
      </c>
      <c r="N16" s="272">
        <v>-12.1</v>
      </c>
    </row>
    <row r="17" spans="1:16">
      <c r="A17" s="250"/>
      <c r="B17" s="246"/>
      <c r="C17" s="246"/>
      <c r="D17" s="246"/>
      <c r="E17" s="246"/>
      <c r="F17" s="246"/>
      <c r="G17" s="1155" t="s">
        <v>171</v>
      </c>
      <c r="H17" s="1156"/>
      <c r="I17" s="1156"/>
      <c r="J17" s="1157"/>
      <c r="K17" s="270">
        <v>1978246</v>
      </c>
      <c r="L17" s="270">
        <v>66713</v>
      </c>
      <c r="M17" s="271">
        <v>68586</v>
      </c>
      <c r="N17" s="272">
        <v>-2.7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47" t="s">
        <v>488</v>
      </c>
      <c r="H21" s="1148"/>
      <c r="I21" s="1148"/>
      <c r="J21" s="1149"/>
      <c r="K21" s="282">
        <v>4.96</v>
      </c>
      <c r="L21" s="283">
        <v>6.42</v>
      </c>
      <c r="M21" s="284">
        <v>-1.46</v>
      </c>
      <c r="N21" s="251"/>
      <c r="O21" s="285"/>
      <c r="P21" s="281"/>
    </row>
    <row r="22" spans="1:16" s="286" customFormat="1">
      <c r="A22" s="281"/>
      <c r="B22" s="251"/>
      <c r="C22" s="251"/>
      <c r="D22" s="251"/>
      <c r="E22" s="251"/>
      <c r="F22" s="251"/>
      <c r="G22" s="1147" t="s">
        <v>489</v>
      </c>
      <c r="H22" s="1148"/>
      <c r="I22" s="1148"/>
      <c r="J22" s="1149"/>
      <c r="K22" s="287">
        <v>100.5</v>
      </c>
      <c r="L22" s="288">
        <v>97.3</v>
      </c>
      <c r="M22" s="289">
        <v>3.2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0" t="s">
        <v>470</v>
      </c>
      <c r="L30" s="256"/>
      <c r="M30" s="257" t="s">
        <v>471</v>
      </c>
      <c r="N30" s="258"/>
    </row>
    <row r="31" spans="1:16">
      <c r="A31" s="250"/>
      <c r="B31" s="246"/>
      <c r="C31" s="246"/>
      <c r="D31" s="246"/>
      <c r="E31" s="246"/>
      <c r="F31" s="246"/>
      <c r="G31" s="259"/>
      <c r="H31" s="260"/>
      <c r="I31" s="260"/>
      <c r="J31" s="261"/>
      <c r="K31" s="1151"/>
      <c r="L31" s="262" t="s">
        <v>472</v>
      </c>
      <c r="M31" s="263" t="s">
        <v>473</v>
      </c>
      <c r="N31" s="264" t="s">
        <v>474</v>
      </c>
    </row>
    <row r="32" spans="1:16" ht="27" customHeight="1">
      <c r="A32" s="250"/>
      <c r="B32" s="246"/>
      <c r="C32" s="246"/>
      <c r="D32" s="246"/>
      <c r="E32" s="246"/>
      <c r="F32" s="246"/>
      <c r="G32" s="1163" t="s">
        <v>493</v>
      </c>
      <c r="H32" s="1164"/>
      <c r="I32" s="1164"/>
      <c r="J32" s="1165"/>
      <c r="K32" s="296">
        <v>1538824</v>
      </c>
      <c r="L32" s="296">
        <v>51894</v>
      </c>
      <c r="M32" s="297">
        <v>31128</v>
      </c>
      <c r="N32" s="298">
        <v>66.7</v>
      </c>
    </row>
    <row r="33" spans="1:16" ht="13.5" customHeight="1">
      <c r="A33" s="250"/>
      <c r="B33" s="246"/>
      <c r="C33" s="246"/>
      <c r="D33" s="246"/>
      <c r="E33" s="246"/>
      <c r="F33" s="246"/>
      <c r="G33" s="1163" t="s">
        <v>494</v>
      </c>
      <c r="H33" s="1164"/>
      <c r="I33" s="1164"/>
      <c r="J33" s="1165"/>
      <c r="K33" s="296" t="s">
        <v>479</v>
      </c>
      <c r="L33" s="296" t="s">
        <v>479</v>
      </c>
      <c r="M33" s="297" t="s">
        <v>479</v>
      </c>
      <c r="N33" s="298" t="s">
        <v>479</v>
      </c>
    </row>
    <row r="34" spans="1:16" ht="27" customHeight="1">
      <c r="A34" s="250"/>
      <c r="B34" s="246"/>
      <c r="C34" s="246"/>
      <c r="D34" s="246"/>
      <c r="E34" s="246"/>
      <c r="F34" s="246"/>
      <c r="G34" s="1163" t="s">
        <v>495</v>
      </c>
      <c r="H34" s="1164"/>
      <c r="I34" s="1164"/>
      <c r="J34" s="1165"/>
      <c r="K34" s="296" t="s">
        <v>479</v>
      </c>
      <c r="L34" s="296" t="s">
        <v>479</v>
      </c>
      <c r="M34" s="297" t="s">
        <v>479</v>
      </c>
      <c r="N34" s="298" t="s">
        <v>479</v>
      </c>
    </row>
    <row r="35" spans="1:16" ht="27" customHeight="1">
      <c r="A35" s="250"/>
      <c r="B35" s="246"/>
      <c r="C35" s="246"/>
      <c r="D35" s="246"/>
      <c r="E35" s="246"/>
      <c r="F35" s="246"/>
      <c r="G35" s="1163" t="s">
        <v>496</v>
      </c>
      <c r="H35" s="1164"/>
      <c r="I35" s="1164"/>
      <c r="J35" s="1165"/>
      <c r="K35" s="296">
        <v>782830</v>
      </c>
      <c r="L35" s="296">
        <v>26400</v>
      </c>
      <c r="M35" s="297">
        <v>9784</v>
      </c>
      <c r="N35" s="298">
        <v>169.8</v>
      </c>
    </row>
    <row r="36" spans="1:16" ht="27" customHeight="1">
      <c r="A36" s="250"/>
      <c r="B36" s="246"/>
      <c r="C36" s="246"/>
      <c r="D36" s="246"/>
      <c r="E36" s="246"/>
      <c r="F36" s="246"/>
      <c r="G36" s="1163" t="s">
        <v>497</v>
      </c>
      <c r="H36" s="1164"/>
      <c r="I36" s="1164"/>
      <c r="J36" s="1165"/>
      <c r="K36" s="296">
        <v>128874</v>
      </c>
      <c r="L36" s="296">
        <v>4346</v>
      </c>
      <c r="M36" s="297">
        <v>2611</v>
      </c>
      <c r="N36" s="298">
        <v>66.400000000000006</v>
      </c>
    </row>
    <row r="37" spans="1:16" ht="13.5" customHeight="1">
      <c r="A37" s="250"/>
      <c r="B37" s="246"/>
      <c r="C37" s="246"/>
      <c r="D37" s="246"/>
      <c r="E37" s="246"/>
      <c r="F37" s="246"/>
      <c r="G37" s="1163" t="s">
        <v>498</v>
      </c>
      <c r="H37" s="1164"/>
      <c r="I37" s="1164"/>
      <c r="J37" s="1165"/>
      <c r="K37" s="296">
        <v>23499</v>
      </c>
      <c r="L37" s="296">
        <v>792</v>
      </c>
      <c r="M37" s="297">
        <v>1177</v>
      </c>
      <c r="N37" s="298">
        <v>-32.700000000000003</v>
      </c>
    </row>
    <row r="38" spans="1:16" ht="27" customHeight="1">
      <c r="A38" s="250"/>
      <c r="B38" s="246"/>
      <c r="C38" s="246"/>
      <c r="D38" s="246"/>
      <c r="E38" s="246"/>
      <c r="F38" s="246"/>
      <c r="G38" s="1166" t="s">
        <v>499</v>
      </c>
      <c r="H38" s="1167"/>
      <c r="I38" s="1167"/>
      <c r="J38" s="1168"/>
      <c r="K38" s="299">
        <v>100</v>
      </c>
      <c r="L38" s="299">
        <v>3</v>
      </c>
      <c r="M38" s="300">
        <v>1</v>
      </c>
      <c r="N38" s="301">
        <v>200</v>
      </c>
      <c r="O38" s="295"/>
    </row>
    <row r="39" spans="1:16">
      <c r="A39" s="250"/>
      <c r="B39" s="246"/>
      <c r="C39" s="246"/>
      <c r="D39" s="246"/>
      <c r="E39" s="246"/>
      <c r="F39" s="246"/>
      <c r="G39" s="1166" t="s">
        <v>500</v>
      </c>
      <c r="H39" s="1167"/>
      <c r="I39" s="1167"/>
      <c r="J39" s="1168"/>
      <c r="K39" s="302">
        <v>-54526</v>
      </c>
      <c r="L39" s="302">
        <v>-1839</v>
      </c>
      <c r="M39" s="303">
        <v>-3247</v>
      </c>
      <c r="N39" s="304">
        <v>-43.4</v>
      </c>
      <c r="O39" s="295"/>
    </row>
    <row r="40" spans="1:16" ht="27" customHeight="1">
      <c r="A40" s="250"/>
      <c r="B40" s="246"/>
      <c r="C40" s="246"/>
      <c r="D40" s="246"/>
      <c r="E40" s="246"/>
      <c r="F40" s="246"/>
      <c r="G40" s="1163" t="s">
        <v>501</v>
      </c>
      <c r="H40" s="1164"/>
      <c r="I40" s="1164"/>
      <c r="J40" s="1165"/>
      <c r="K40" s="302">
        <v>-1586285</v>
      </c>
      <c r="L40" s="302">
        <v>-53495</v>
      </c>
      <c r="M40" s="303">
        <v>-28558</v>
      </c>
      <c r="N40" s="304">
        <v>87.3</v>
      </c>
      <c r="O40" s="295"/>
    </row>
    <row r="41" spans="1:16">
      <c r="A41" s="250"/>
      <c r="B41" s="246"/>
      <c r="C41" s="246"/>
      <c r="D41" s="246"/>
      <c r="E41" s="246"/>
      <c r="F41" s="246"/>
      <c r="G41" s="1169" t="s">
        <v>282</v>
      </c>
      <c r="H41" s="1170"/>
      <c r="I41" s="1170"/>
      <c r="J41" s="1171"/>
      <c r="K41" s="296">
        <v>833316</v>
      </c>
      <c r="L41" s="302">
        <v>28102</v>
      </c>
      <c r="M41" s="303">
        <v>12895</v>
      </c>
      <c r="N41" s="304">
        <v>117.9</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58" t="s">
        <v>470</v>
      </c>
      <c r="J49" s="1160" t="s">
        <v>505</v>
      </c>
      <c r="K49" s="1161"/>
      <c r="L49" s="1161"/>
      <c r="M49" s="1161"/>
      <c r="N49" s="1162"/>
    </row>
    <row r="50" spans="1:14">
      <c r="A50" s="250"/>
      <c r="B50" s="246"/>
      <c r="C50" s="246"/>
      <c r="D50" s="246"/>
      <c r="E50" s="246"/>
      <c r="F50" s="246"/>
      <c r="G50" s="314"/>
      <c r="H50" s="315"/>
      <c r="I50" s="1159"/>
      <c r="J50" s="316" t="s">
        <v>506</v>
      </c>
      <c r="K50" s="317" t="s">
        <v>507</v>
      </c>
      <c r="L50" s="318" t="s">
        <v>508</v>
      </c>
      <c r="M50" s="319" t="s">
        <v>509</v>
      </c>
      <c r="N50" s="320" t="s">
        <v>510</v>
      </c>
    </row>
    <row r="51" spans="1:14">
      <c r="A51" s="250"/>
      <c r="B51" s="246"/>
      <c r="C51" s="246"/>
      <c r="D51" s="246"/>
      <c r="E51" s="246"/>
      <c r="F51" s="246"/>
      <c r="G51" s="312" t="s">
        <v>511</v>
      </c>
      <c r="H51" s="313"/>
      <c r="I51" s="321">
        <v>973970</v>
      </c>
      <c r="J51" s="322">
        <v>33142</v>
      </c>
      <c r="K51" s="323">
        <v>-25.2</v>
      </c>
      <c r="L51" s="324">
        <v>46819</v>
      </c>
      <c r="M51" s="325">
        <v>9.3000000000000007</v>
      </c>
      <c r="N51" s="326">
        <v>-34.5</v>
      </c>
    </row>
    <row r="52" spans="1:14">
      <c r="A52" s="250"/>
      <c r="B52" s="246"/>
      <c r="C52" s="246"/>
      <c r="D52" s="246"/>
      <c r="E52" s="246"/>
      <c r="F52" s="246"/>
      <c r="G52" s="327"/>
      <c r="H52" s="328" t="s">
        <v>512</v>
      </c>
      <c r="I52" s="329">
        <v>365263</v>
      </c>
      <c r="J52" s="330">
        <v>12429</v>
      </c>
      <c r="K52" s="331">
        <v>-41.3</v>
      </c>
      <c r="L52" s="332">
        <v>24121</v>
      </c>
      <c r="M52" s="333">
        <v>9.5</v>
      </c>
      <c r="N52" s="334">
        <v>-50.8</v>
      </c>
    </row>
    <row r="53" spans="1:14">
      <c r="A53" s="250"/>
      <c r="B53" s="246"/>
      <c r="C53" s="246"/>
      <c r="D53" s="246"/>
      <c r="E53" s="246"/>
      <c r="F53" s="246"/>
      <c r="G53" s="312" t="s">
        <v>513</v>
      </c>
      <c r="H53" s="313"/>
      <c r="I53" s="321">
        <v>1264106</v>
      </c>
      <c r="J53" s="322">
        <v>42848</v>
      </c>
      <c r="K53" s="323">
        <v>29.3</v>
      </c>
      <c r="L53" s="324">
        <v>53270</v>
      </c>
      <c r="M53" s="325">
        <v>13.8</v>
      </c>
      <c r="N53" s="326">
        <v>15.5</v>
      </c>
    </row>
    <row r="54" spans="1:14">
      <c r="A54" s="250"/>
      <c r="B54" s="246"/>
      <c r="C54" s="246"/>
      <c r="D54" s="246"/>
      <c r="E54" s="246"/>
      <c r="F54" s="246"/>
      <c r="G54" s="327"/>
      <c r="H54" s="328" t="s">
        <v>512</v>
      </c>
      <c r="I54" s="329">
        <v>333277</v>
      </c>
      <c r="J54" s="330">
        <v>11297</v>
      </c>
      <c r="K54" s="331">
        <v>-9.1</v>
      </c>
      <c r="L54" s="332">
        <v>24316</v>
      </c>
      <c r="M54" s="333">
        <v>0.8</v>
      </c>
      <c r="N54" s="334">
        <v>-9.9</v>
      </c>
    </row>
    <row r="55" spans="1:14">
      <c r="A55" s="250"/>
      <c r="B55" s="246"/>
      <c r="C55" s="246"/>
      <c r="D55" s="246"/>
      <c r="E55" s="246"/>
      <c r="F55" s="246"/>
      <c r="G55" s="312" t="s">
        <v>514</v>
      </c>
      <c r="H55" s="313"/>
      <c r="I55" s="321">
        <v>1445618</v>
      </c>
      <c r="J55" s="322">
        <v>48759</v>
      </c>
      <c r="K55" s="323">
        <v>13.8</v>
      </c>
      <c r="L55" s="324">
        <v>53292</v>
      </c>
      <c r="M55" s="325">
        <v>0</v>
      </c>
      <c r="N55" s="326">
        <v>13.8</v>
      </c>
    </row>
    <row r="56" spans="1:14">
      <c r="A56" s="250"/>
      <c r="B56" s="246"/>
      <c r="C56" s="246"/>
      <c r="D56" s="246"/>
      <c r="E56" s="246"/>
      <c r="F56" s="246"/>
      <c r="G56" s="327"/>
      <c r="H56" s="328" t="s">
        <v>512</v>
      </c>
      <c r="I56" s="329">
        <v>423643</v>
      </c>
      <c r="J56" s="330">
        <v>14289</v>
      </c>
      <c r="K56" s="331">
        <v>26.5</v>
      </c>
      <c r="L56" s="332">
        <v>28900</v>
      </c>
      <c r="M56" s="333">
        <v>18.899999999999999</v>
      </c>
      <c r="N56" s="334">
        <v>7.6</v>
      </c>
    </row>
    <row r="57" spans="1:14">
      <c r="A57" s="250"/>
      <c r="B57" s="246"/>
      <c r="C57" s="246"/>
      <c r="D57" s="246"/>
      <c r="E57" s="246"/>
      <c r="F57" s="246"/>
      <c r="G57" s="312" t="s">
        <v>515</v>
      </c>
      <c r="H57" s="313"/>
      <c r="I57" s="321">
        <v>1382507</v>
      </c>
      <c r="J57" s="322">
        <v>46618</v>
      </c>
      <c r="K57" s="323">
        <v>-4.4000000000000004</v>
      </c>
      <c r="L57" s="324">
        <v>49919</v>
      </c>
      <c r="M57" s="325">
        <v>-6.3</v>
      </c>
      <c r="N57" s="326">
        <v>1.9</v>
      </c>
    </row>
    <row r="58" spans="1:14">
      <c r="A58" s="250"/>
      <c r="B58" s="246"/>
      <c r="C58" s="246"/>
      <c r="D58" s="246"/>
      <c r="E58" s="246"/>
      <c r="F58" s="246"/>
      <c r="G58" s="327"/>
      <c r="H58" s="328" t="s">
        <v>512</v>
      </c>
      <c r="I58" s="329">
        <v>816761</v>
      </c>
      <c r="J58" s="330">
        <v>27541</v>
      </c>
      <c r="K58" s="331">
        <v>92.7</v>
      </c>
      <c r="L58" s="332">
        <v>26398</v>
      </c>
      <c r="M58" s="333">
        <v>-8.6999999999999993</v>
      </c>
      <c r="N58" s="334">
        <v>101.4</v>
      </c>
    </row>
    <row r="59" spans="1:14">
      <c r="A59" s="250"/>
      <c r="B59" s="246"/>
      <c r="C59" s="246"/>
      <c r="D59" s="246"/>
      <c r="E59" s="246"/>
      <c r="F59" s="246"/>
      <c r="G59" s="312" t="s">
        <v>516</v>
      </c>
      <c r="H59" s="313"/>
      <c r="I59" s="321">
        <v>1834133</v>
      </c>
      <c r="J59" s="322">
        <v>61853</v>
      </c>
      <c r="K59" s="323">
        <v>32.700000000000003</v>
      </c>
      <c r="L59" s="324">
        <v>47738</v>
      </c>
      <c r="M59" s="325">
        <v>-4.4000000000000004</v>
      </c>
      <c r="N59" s="326">
        <v>37.1</v>
      </c>
    </row>
    <row r="60" spans="1:14">
      <c r="A60" s="250"/>
      <c r="B60" s="246"/>
      <c r="C60" s="246"/>
      <c r="D60" s="246"/>
      <c r="E60" s="246"/>
      <c r="F60" s="246"/>
      <c r="G60" s="327"/>
      <c r="H60" s="328" t="s">
        <v>512</v>
      </c>
      <c r="I60" s="335">
        <v>1009916</v>
      </c>
      <c r="J60" s="330">
        <v>34058</v>
      </c>
      <c r="K60" s="331">
        <v>23.7</v>
      </c>
      <c r="L60" s="332">
        <v>24937</v>
      </c>
      <c r="M60" s="333">
        <v>-5.5</v>
      </c>
      <c r="N60" s="334">
        <v>29.2</v>
      </c>
    </row>
    <row r="61" spans="1:14">
      <c r="A61" s="250"/>
      <c r="B61" s="246"/>
      <c r="C61" s="246"/>
      <c r="D61" s="246"/>
      <c r="E61" s="246"/>
      <c r="F61" s="246"/>
      <c r="G61" s="312" t="s">
        <v>517</v>
      </c>
      <c r="H61" s="336"/>
      <c r="I61" s="337">
        <v>1380067</v>
      </c>
      <c r="J61" s="338">
        <v>46644</v>
      </c>
      <c r="K61" s="339">
        <v>9.1999999999999993</v>
      </c>
      <c r="L61" s="340">
        <v>50208</v>
      </c>
      <c r="M61" s="341">
        <v>2.5</v>
      </c>
      <c r="N61" s="326">
        <v>6.7</v>
      </c>
    </row>
    <row r="62" spans="1:14">
      <c r="A62" s="250"/>
      <c r="B62" s="246"/>
      <c r="C62" s="246"/>
      <c r="D62" s="246"/>
      <c r="E62" s="246"/>
      <c r="F62" s="246"/>
      <c r="G62" s="327"/>
      <c r="H62" s="328" t="s">
        <v>512</v>
      </c>
      <c r="I62" s="329">
        <v>589772</v>
      </c>
      <c r="J62" s="330">
        <v>19923</v>
      </c>
      <c r="K62" s="331">
        <v>18.5</v>
      </c>
      <c r="L62" s="332">
        <v>25734</v>
      </c>
      <c r="M62" s="333">
        <v>3</v>
      </c>
      <c r="N62" s="334">
        <v>15.5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E12"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39</v>
      </c>
      <c r="G47" s="12">
        <v>39.549999999999997</v>
      </c>
      <c r="H47" s="12">
        <v>40.799999999999997</v>
      </c>
      <c r="I47" s="12">
        <v>41.07</v>
      </c>
      <c r="J47" s="13">
        <v>36.17</v>
      </c>
    </row>
    <row r="48" spans="2:10" ht="57.75" customHeight="1">
      <c r="B48" s="14"/>
      <c r="C48" s="1174" t="s">
        <v>4</v>
      </c>
      <c r="D48" s="1174"/>
      <c r="E48" s="1175"/>
      <c r="F48" s="15">
        <v>3.9</v>
      </c>
      <c r="G48" s="16">
        <v>3.43</v>
      </c>
      <c r="H48" s="16">
        <v>4.17</v>
      </c>
      <c r="I48" s="16">
        <v>3.38</v>
      </c>
      <c r="J48" s="17">
        <v>3.2</v>
      </c>
    </row>
    <row r="49" spans="2:10" ht="57.75" customHeight="1" thickBot="1">
      <c r="B49" s="18"/>
      <c r="C49" s="1176" t="s">
        <v>5</v>
      </c>
      <c r="D49" s="1176"/>
      <c r="E49" s="1177"/>
      <c r="F49" s="19">
        <v>6.8</v>
      </c>
      <c r="G49" s="20">
        <v>0.57999999999999996</v>
      </c>
      <c r="H49" s="20">
        <v>2.2999999999999998</v>
      </c>
      <c r="I49" s="20" t="s">
        <v>524</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2018-11-05T05:42:02Z</cp:lastPrinted>
  <dcterms:modified xsi:type="dcterms:W3CDTF">2018-11-26T00:55:13Z</dcterms:modified>
</cp:coreProperties>
</file>